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3" i="12" l="1"/>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<sst xmlns="http://schemas.openxmlformats.org/spreadsheetml/2006/main" count="1076" uniqueCount="607">
  <si>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</si>
  <si>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</si>
  <si>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</si>
  <si>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</si>
  <si>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</si>
  <si>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</si>
  <si>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</si>
  <si>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</si>
  <si>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</si>
  <si>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</si>
  <si>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</si>
  <si>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</si>
  <si>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</si>
  <si>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</si>
  <si>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</si>
  <si>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</si>
  <si>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</si>
  <si>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</si>
  <si>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</si>
  <si>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</si>
  <si>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</si>
  <si>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</si>
  <si>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</si>
  <si>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</si>
  <si>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</si>
  <si>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</si>
  <si>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</si>
  <si>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</si>
  <si>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</si>
  <si>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</si>
  <si>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</si>
  <si>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</si>
  <si>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</si>
  <si>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</si>
  <si>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</si>
  <si>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</si>
  <si>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</si>
  <si>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</si>
  <si>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</si>
  <si>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</si>
  <si>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</si>
  <si>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</si>
  <si>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</si>
  <si>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</si>
  <si>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</si>
  <si>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</si>
  <si>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</si>
  <si>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</si>
  <si>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</si>
  <si>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</si>
  <si>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</si>
  <si>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</si>
  <si>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</si>
  <si>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</si>
  <si>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</si>
  <si>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</si>
  <si>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</si>
  <si>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</si>
  <si>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</si>
  <si>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</si>
  <si>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</si>
  <si>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</si>
  <si>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</si>
  <si>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</si>
  <si>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</si>
  <si>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</si>
  <si>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</si>
  <si>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</si>
  <si>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</si>
  <si>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</si>
  <si>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</si>
  <si>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</si>
  <si>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</si>
  <si>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</si>
  <si>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</si>
  <si>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</si>
  <si>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</si>
  <si>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</si>
  <si>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</si>
  <si>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</si>
  <si>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</si>
  <si>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</si>
  <si>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</si>
  <si>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</si>
  <si>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</si>
  <si>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</si>
  <si>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</si>
  <si>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</si>
  <si>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</si>
  <si>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</si>
  <si>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</si>
  <si>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</si>
  <si>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</si>
  <si>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</si>
  <si>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</si>
  <si>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</si>
  <si>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</si>
  <si>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</si>
  <si>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那覇市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</si>
  <si>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</si>
  <si>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</si>
  <si>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</si>
  <si>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</si>
  <si>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</si>
  <si>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</si>
  <si>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</si>
  <si>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</si>
  <si>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</si>
  <si>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</si>
  <si>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</si>
  <si>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</si>
  <si>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</si>
  <si>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</si>
  <si>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</si>
  <si>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</si>
  <si>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</si>
  <si>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</si>
  <si>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</si>
  <si>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</si>
  <si>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</si>
  <si>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</si>
  <si>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</si>
  <si>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</si>
  <si>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</si>
  <si>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</si>
  <si>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</si>
  <si>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</si>
  <si>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</si>
  <si>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</si>
  <si>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</si>
  <si>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</si>
  <si>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</si>
  <si>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</si>
  <si>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</si>
  <si>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</si>
  <si>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</si>
  <si>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</si>
  <si>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</si>
  <si>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</si>
  <si>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</si>
  <si>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</si>
  <si>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</si>
  <si>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</si>
  <si>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</si>
  <si>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</si>
  <si>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</si>
  <si>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</si>
  <si>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</si>
  <si>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</si>
  <si>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</si>
  <si>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</si>
  <si>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</si>
  <si>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</si>
  <si>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</si>
  <si>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</si>
  <si>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</si>
  <si>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</si>
  <si>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</si>
  <si>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</si>
  <si>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</si>
  <si>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</si>
  <si>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</si>
  <si>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</si>
  <si>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</si>
  <si>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</si>
  <si>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</si>
  <si>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</si>
  <si>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</si>
  <si>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</si>
  <si>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</si>
  <si>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</si>
  <si>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</si>
  <si>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</si>
  <si>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</si>
  <si>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</si>
  <si>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</si>
  <si>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</si>
  <si>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</si>
  <si>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</si>
  <si>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</si>
  <si>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</si>
  <si>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</si>
  <si>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</si>
  <si>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</si>
  <si>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</si>
  <si>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</si>
  <si>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</si>
  <si>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</si>
  <si>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</si>
  <si>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</si>
  <si>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</si>
  <si>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</si>
  <si>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</si>
  <si>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</si>
  <si>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</si>
  <si>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</si>
  <si>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</si>
  <si>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</si>
  <si>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</si>
  <si>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</si>
  <si>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</si>
  <si>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</si>
  <si>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</si>
  <si>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</si>
  <si>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</si>
  <si>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</si>
  <si>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</si>
  <si>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</si>
  <si>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</si>
  <si>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</si>
  <si>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</si>
  <si>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沖縄県那覇市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</si>
  <si>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</si>
  <si>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</si>
  <si>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</si>
  <si>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</si>
  <si>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</si>
  <si>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</si>
  <si>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</si>
  <si>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</si>
  <si>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</si>
  <si>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</si>
  <si>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</si>
  <si>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</si>
  <si>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</si>
  <si>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</si>
  <si>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</si>
  <si>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</si>
  <si>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</si>
  <si>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</si>
  <si>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</si>
  <si>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</si>
  <si>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</si>
  <si>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</si>
  <si>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</si>
  <si>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</si>
  <si>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</si>
  <si>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</si>
  <si>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</si>
  <si>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</si>
  <si>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</si>
  <si>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</si>
  <si>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</si>
  <si>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</si>
  <si>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</si>
  <si>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</si>
  <si>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</si>
  <si>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</si>
  <si>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</si>
  <si>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</si>
  <si>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</si>
  <si>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</si>
  <si>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</si>
  <si>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</si>
  <si>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</si>
  <si>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</si>
  <si>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</si>
  <si>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</si>
  <si>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</si>
  <si>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</si>
  <si>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</si>
  <si>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</si>
  <si>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</si>
  <si>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</si>
  <si>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</si>
  <si>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</si>
  <si>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</si>
  <si>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</si>
  <si>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</si>
  <si>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</si>
  <si>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</si>
  <si>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</si>
  <si>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</si>
  <si>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</si>
  <si>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</si>
  <si>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</si>
  <si>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</si>
  <si>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</si>
  <si>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</si>
  <si>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</si>
  <si>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</si>
  <si>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</si>
  <si>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</si>
  <si>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</si>
  <si>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</si>
  <si>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</si>
  <si>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</si>
  <si>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</si>
  <si>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</si>
  <si>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</si>
  <si>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</si>
  <si>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</si>
  <si>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</si>
  <si>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</si>
  <si>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</si>
  <si>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</si>
  <si>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</si>
  <si>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</si>
  <si>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</si>
  <si>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</si>
  <si>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</si>
  <si>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</si>
  <si>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</si>
  <si>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</si>
  <si>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</si>
  <si>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</si>
  <si>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</si>
  <si>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</si>
  <si>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</si>
  <si>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</si>
  <si>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</si>
  <si>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</si>
  <si>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</si>
  <si>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</si>
  <si>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</si>
  <si>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</si>
  <si>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</si>
  <si>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</si>
  <si>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</si>
  <si>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</si>
  <si>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</si>
  <si>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</si>
  <si>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</si>
  <si>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</si>
  <si>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</si>
  <si>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</si>
  <si>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</si>
  <si>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</si>
  <si>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</si>
  <si>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</si>
  <si>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</si>
  <si>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</si>
  <si>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</si>
  <si>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</si>
  <si>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</si>
  <si>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</si>
  <si>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</si>
  <si>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</si>
  <si>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</si>
  <si>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</si>
  <si>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</si>
  <si>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</si>
  <si>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</si>
  <si>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</si>
  <si>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</si>
  <si>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</si>
  <si>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</si>
  <si>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</si>
  <si>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</si>
  <si>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</si>
  <si>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</si>
  <si>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</si>
  <si>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</si>
  <si>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</si>
  <si>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</si>
  <si>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</si>
  <si>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</si>
  <si>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</si>
  <si>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</si>
  <si>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</si>
  <si>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沖縄県那覇市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</si>
  <si>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</si>
  <si>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</si>
  <si>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</si>
  <si>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</si>
  <si>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</si>
  <si>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</si>
  <si>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</si>
  <si>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</si>
  <si>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</si>
  <si>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</si>
  <si>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</si>
  <si>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</si>
  <si>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</si>
  <si>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</si>
  <si>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</si>
  <si>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</si>
  <si>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</si>
  <si>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</si>
  <si>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</si>
  <si>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</si>
  <si>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</si>
  <si>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市街地再開発事業特別会計</t>
    <phoneticPr fontId="5"/>
  </si>
  <si>
    <t>病院事業債管理特別会計</t>
    <phoneticPr fontId="5"/>
  </si>
  <si>
    <t>-</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</si>
  <si>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</si>
  <si>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</si>
  <si>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</si>
  <si>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</si>
  <si>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</si>
  <si>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</si>
  <si>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</si>
  <si>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</si>
  <si>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</si>
  <si>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</si>
  <si>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</si>
  <si>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</si>
  <si>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</si>
  <si>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</si>
  <si>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</si>
  <si>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</si>
  <si>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</si>
  <si>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</si>
  <si>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</si>
  <si>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</si>
  <si>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</si>
  <si>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</si>
  <si>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</si>
  <si>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</si>
  <si>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</si>
  <si>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</si>
  <si>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</si>
  <si>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</si>
  <si>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</si>
  <si>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</si>
  <si>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</si>
  <si>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</si>
  <si>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</si>
  <si>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</si>
  <si>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</si>
  <si>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</si>
  <si>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</si>
  <si>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</si>
  <si>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</si>
  <si>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</si>
  <si>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</si>
  <si>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</si>
  <si>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</si>
  <si>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</si>
  <si>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</si>
  <si>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</si>
  <si>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</si>
  <si>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</si>
  <si>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</si>
  <si>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</si>
  <si>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</si>
  <si>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</si>
  <si>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</si>
  <si>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</si>
  <si>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</si>
  <si>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</si>
  <si>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</si>
  <si>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</si>
  <si>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</si>
  <si>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</si>
  <si>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</si>
  <si>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</si>
  <si>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</si>
  <si>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</si>
  <si>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</si>
  <si>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</si>
  <si>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</si>
  <si>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</si>
  <si>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</si>
  <si>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</si>
  <si>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</si>
  <si>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</si>
  <si>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</si>
  <si>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</si>
  <si>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</si>
  <si>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</si>
  <si>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</si>
  <si>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</si>
  <si>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</si>
  <si>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</si>
  <si>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</si>
  <si>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</si>
  <si>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</si>
  <si>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</si>
  <si>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</si>
  <si>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</si>
  <si>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</si>
  <si>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</si>
  <si>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</si>
  <si>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</si>
  <si>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</si>
  <si>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</si>
  <si>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</si>
  <si>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</si>
  <si>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</si>
  <si>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</si>
  <si>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</si>
  <si>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</si>
  <si>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</si>
  <si>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</si>
  <si>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</si>
  <si>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</si>
  <si>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</si>
  <si>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</si>
  <si>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</si>
  <si>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</si>
  <si>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</si>
  <si>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</si>
  <si>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</si>
  <si>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</si>
  <si>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</si>
  <si>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</si>
  <si>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</si>
  <si>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</si>
  <si>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</si>
  <si>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</si>
  <si>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</si>
  <si>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</si>
  <si>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</si>
  <si>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</si>
  <si>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</si>
  <si>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</si>
  <si>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</si>
  <si>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</si>
  <si>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</si>
  <si>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</si>
  <si>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</si>
  <si>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</si>
  <si>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</si>
  <si>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</si>
  <si>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</si>
  <si>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</si>
  <si>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</si>
  <si>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</si>
  <si>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</si>
  <si>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</si>
  <si>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</si>
  <si>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</si>
  <si>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</si>
  <si>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</si>
  <si>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</si>
  <si>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</si>
  <si>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</si>
  <si>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</si>
  <si>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</si>
  <si>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</si>
  <si>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</si>
  <si>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</si>
  <si>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</si>
  <si>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</si>
  <si>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</si>
  <si>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</si>
  <si>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</si>
  <si>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</si>
  <si>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</si>
  <si>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</si>
  <si>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</si>
  <si>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</si>
  <si>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</si>
  <si>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</si>
  <si>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</si>
  <si>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</si>
  <si>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</si>
  <si>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</si>
  <si>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</si>
  <si>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</si>
  <si>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</si>
  <si>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</si>
  <si>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</si>
  <si>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</si>
  <si>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</si>
  <si>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</si>
  <si>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0.96</t>
  </si>
  <si>
    <t>▲ 0.05</t>
  </si>
  <si>
    <t>▲ 1.14</t>
  </si>
  <si>
    <t>水道事業会計</t>
  </si>
  <si>
    <t>一般会計</t>
  </si>
  <si>
    <t>下水道事業会計</t>
  </si>
  <si>
    <t>介護保険事業特別会計</t>
  </si>
  <si>
    <t>国民健康保険事業特別会計</t>
  </si>
  <si>
    <t>▲ 6.53</t>
  </si>
  <si>
    <t>▲ 4.88</t>
  </si>
  <si>
    <t>▲ 0.85</t>
  </si>
  <si>
    <t>後期高齢者医療特別会計</t>
  </si>
  <si>
    <t>土地区画整理事業特別会計</t>
  </si>
  <si>
    <t>母子父子寡婦福祉資金貸付事業特別会計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</si>
  <si>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</si>
  <si>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</si>
  <si>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</si>
  <si>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</si>
  <si>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</si>
  <si>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</si>
  <si>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</si>
  <si>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</si>
  <si>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</si>
  <si>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</si>
  <si>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</si>
  <si>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</si>
  <si>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沖縄県市町村自治会館管理組合</t>
    <rPh sb="0" eb="3">
      <t>オキナワケン</t>
    </rPh>
    <rPh sb="3" eb="6">
      <t>シチョウソン</t>
    </rPh>
    <rPh sb="6" eb="8">
      <t>ジチ</t>
    </rPh>
    <rPh sb="8" eb="9">
      <t>カイ</t>
    </rPh>
    <rPh sb="9" eb="10">
      <t>カン</t>
    </rPh>
    <rPh sb="10" eb="12">
      <t>カンリ</t>
    </rPh>
    <rPh sb="12" eb="14">
      <t>クミアイ</t>
    </rPh>
    <phoneticPr fontId="11"/>
  </si>
  <si>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11"/>
  </si>
  <si>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11"/>
  </si>
  <si>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11"/>
  </si>
  <si>
    <t>那覇市・南風原町環境施設組合</t>
    <rPh sb="0" eb="3">
      <t>ナハシ</t>
    </rPh>
    <rPh sb="4" eb="7">
      <t>ハエバル</t>
    </rPh>
    <rPh sb="7" eb="8">
      <t>チョウ</t>
    </rPh>
    <rPh sb="8" eb="10">
      <t>カンキョウ</t>
    </rPh>
    <rPh sb="10" eb="12">
      <t>シセツ</t>
    </rPh>
    <rPh sb="12" eb="14">
      <t>クミアイ</t>
    </rPh>
    <phoneticPr fontId="11"/>
  </si>
  <si>
    <t>那覇港管理組合（一般会計）</t>
    <rPh sb="0" eb="3">
      <t>ナハコウ</t>
    </rPh>
    <rPh sb="3" eb="5">
      <t>カンリ</t>
    </rPh>
    <rPh sb="5" eb="7">
      <t>クミアイ</t>
    </rPh>
    <rPh sb="8" eb="10">
      <t>イッパン</t>
    </rPh>
    <rPh sb="10" eb="12">
      <t>カイケイ</t>
    </rPh>
    <phoneticPr fontId="11"/>
  </si>
  <si>
    <t>那覇港管理組合（特別会計）</t>
    <rPh sb="0" eb="3">
      <t>ナハコウ</t>
    </rPh>
    <rPh sb="3" eb="5">
      <t>カンリ</t>
    </rPh>
    <rPh sb="5" eb="7">
      <t>クミアイ</t>
    </rPh>
    <rPh sb="8" eb="10">
      <t>トクベツ</t>
    </rPh>
    <rPh sb="10" eb="12">
      <t>カイケイ</t>
    </rPh>
    <phoneticPr fontId="11"/>
  </si>
  <si>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11"/>
  </si>
  <si>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11"/>
  </si>
  <si>
    <t>泊ふ頭開発株式会社</t>
    <rPh sb="0" eb="1">
      <t>ト</t>
    </rPh>
    <rPh sb="2" eb="3">
      <t>アタマ</t>
    </rPh>
    <rPh sb="3" eb="5">
      <t>カイハツ</t>
    </rPh>
    <rPh sb="5" eb="7">
      <t>カブシキ</t>
    </rPh>
    <rPh sb="7" eb="9">
      <t>カイシャ</t>
    </rPh>
    <phoneticPr fontId="11"/>
  </si>
  <si>
    <t>那覇市土地開発公社</t>
    <rPh sb="0" eb="3">
      <t>ナハシ</t>
    </rPh>
    <rPh sb="3" eb="5">
      <t>トチ</t>
    </rPh>
    <rPh sb="5" eb="7">
      <t>カイハツ</t>
    </rPh>
    <rPh sb="7" eb="9">
      <t>コウシャ</t>
    </rPh>
    <phoneticPr fontId="11"/>
  </si>
  <si>
    <t>地方独立行政法人那覇市立病院</t>
    <rPh sb="0" eb="2">
      <t>チホウ</t>
    </rPh>
    <rPh sb="2" eb="4">
      <t>ドクリツ</t>
    </rPh>
    <rPh sb="4" eb="6">
      <t>ギョウセイ</t>
    </rPh>
    <rPh sb="6" eb="8">
      <t>ホウジン</t>
    </rPh>
    <rPh sb="8" eb="12">
      <t>ナハシリツ</t>
    </rPh>
    <rPh sb="12" eb="14">
      <t>ビョウイン</t>
    </rPh>
    <phoneticPr fontId="11"/>
  </si>
  <si>
    <t>○</t>
  </si>
  <si>
    <t>沖縄都市モノレール株式会社</t>
    <rPh sb="0" eb="2">
      <t>オキナワ</t>
    </rPh>
    <rPh sb="2" eb="4">
      <t>トシ</t>
    </rPh>
    <rPh sb="9" eb="13">
      <t>カブシキガイシャ</t>
    </rPh>
    <phoneticPr fontId="2"/>
  </si>
  <si>
    <t>-</t>
    <phoneticPr fontId="2"/>
  </si>
  <si>
    <t>-</t>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</si>
  <si>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11"/>
  </si>
  <si>
    <t>-</t>
    <phoneticPr fontId="2"/>
  </si>
  <si>
    <t>施設整備基金</t>
    <rPh sb="0" eb="2">
      <t>シセツ</t>
    </rPh>
    <rPh sb="2" eb="4">
      <t>セイビ</t>
    </rPh>
    <rPh sb="4" eb="6">
      <t>キキン</t>
    </rPh>
    <phoneticPr fontId="2"/>
  </si>
  <si>
    <t>新市民会館建設基金</t>
    <rPh sb="0" eb="3">
      <t>シンシミン</t>
    </rPh>
    <rPh sb="3" eb="5">
      <t>カイカン</t>
    </rPh>
    <rPh sb="5" eb="7">
      <t>ケンセツ</t>
    </rPh>
    <rPh sb="7" eb="9">
      <t>キキン</t>
    </rPh>
    <phoneticPr fontId="2"/>
  </si>
  <si>
    <t>市営住宅基金</t>
    <rPh sb="0" eb="2">
      <t>シエイ</t>
    </rPh>
    <rPh sb="2" eb="4">
      <t>ジュウタク</t>
    </rPh>
    <rPh sb="4" eb="6">
      <t>キキン</t>
    </rPh>
    <phoneticPr fontId="2"/>
  </si>
  <si>
    <t>地域福祉基金</t>
    <rPh sb="0" eb="2">
      <t>チイキ</t>
    </rPh>
    <rPh sb="2" eb="4">
      <t>フクシ</t>
    </rPh>
    <rPh sb="4" eb="6">
      <t>キキン</t>
    </rPh>
    <phoneticPr fontId="2"/>
  </si>
  <si>
    <t>都市モノレール整備基金</t>
    <rPh sb="0" eb="2">
      <t>トシ</t>
    </rPh>
    <rPh sb="7" eb="9">
      <t>セイビ</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</si>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</sst>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xmlns:c16r2="http://schemas.microsoft.com/office/drawing/2015/06/chart">
            <c:ext xmlns:c16="http://schemas.microsoft.com/office/drawing/2014/chart" uri="{C3380CC4-5D6E-409C-BE32-E72D297353CC}">
              <c16:uniqueId val="{00000000-9E97-4F05-AD4B-F939B1FF72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59042</c:v>
                </c:pt>
                <c:pt idx="1">
                  <c:v>69806</c:v>
                </c:pt>
                <c:pt idx="2">
                  <c:v>73016</c:v>
                </c:pt>
                <c:pt idx="3">
                  <c:v>66915</c:v>
                </c:pt>
                <c:pt idx="4">
                  <c:v>54685</c:v>
                </c:pt>
              </c:numCache>
            </c:numRef>
          </c:val>
          <c:smooth val="0"/>
          <c:extLst xmlns:c16r2="http://schemas.microsoft.com/office/drawing/2015/06/chart">
            <c:ext xmlns:c16="http://schemas.microsoft.com/office/drawing/2014/chart" uri="{C3380CC4-5D6E-409C-BE32-E72D297353CC}">
              <c16:uniqueId val="{00000001-9E97-4F05-AD4B-F939B1FF7205}"/>
            </c:ext>
          </c:extLst>
        </c:ser>
        <c:dLbls>
          <c:showLegendKey val="0"/>
          <c:showVal val="0"/>
          <c:showCatName val="0"/>
          <c:showSerName val="0"/>
          <c:showPercent val="0"/>
          <c:showBubbleSize val="0"/>
        </c:dLbls>
        <c:marker val="1"/>
        <c:smooth val="0"/>
        <c:axId val="133942272"/>
        <c:axId val="128295488"/>
      </c:lineChart>
      <c:catAx>
        <c:axId val="133942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95488"/>
        <c:crosses val="autoZero"/>
        <c:auto val="1"/>
        <c:lblAlgn val="ctr"/>
        <c:lblOffset val="100"/>
        <c:tickLblSkip val="1"/>
        <c:tickMarkSkip val="1"/>
        <c:noMultiLvlLbl val="0"/>
      </c:catAx>
      <c:valAx>
        <c:axId val="1282954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394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4.2</c:v>
                </c:pt>
                <c:pt idx="1">
                  <c:v>4.3099999999999996</c:v>
                </c:pt>
                <c:pt idx="2">
                  <c:v>4.08</c:v>
                </c:pt>
                <c:pt idx="3">
                  <c:v>6.34</c:v>
                </c:pt>
                <c:pt idx="4">
                  <c:v>6.49</c:v>
                </c:pt>
              </c:numCache>
            </c:numRef>
          </c:val>
          <c:extLst xmlns:c16r2="http://schemas.microsoft.com/office/drawing/2015/06/chart">
            <c:ext xmlns:c16="http://schemas.microsoft.com/office/drawing/2014/chart" uri="{C3380CC4-5D6E-409C-BE32-E72D297353CC}">
              <c16:uniqueId val="{00000000-FEF9-4D40-9786-1758C1BD29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8.8800000000000008</c:v>
                </c:pt>
                <c:pt idx="1">
                  <c:v>11.1</c:v>
                </c:pt>
                <c:pt idx="2">
                  <c:v>11.04</c:v>
                </c:pt>
                <c:pt idx="3">
                  <c:v>9.27</c:v>
                </c:pt>
                <c:pt idx="4">
                  <c:v>7.88</c:v>
                </c:pt>
              </c:numCache>
            </c:numRef>
          </c:val>
          <c:extLst xmlns:c16r2="http://schemas.microsoft.com/office/drawing/2015/06/chart">
            <c:ext xmlns:c16="http://schemas.microsoft.com/office/drawing/2014/chart" uri="{C3380CC4-5D6E-409C-BE32-E72D297353CC}">
              <c16:uniqueId val="{00000001-FEF9-4D40-9786-1758C1BD2924}"/>
            </c:ext>
          </c:extLst>
        </c:ser>
        <c:dLbls>
          <c:showLegendKey val="0"/>
          <c:showVal val="0"/>
          <c:showCatName val="0"/>
          <c:showSerName val="0"/>
          <c:showPercent val="0"/>
          <c:showBubbleSize val="0"/>
        </c:dLbls>
        <c:gapWidth val="250"/>
        <c:overlap val="100"/>
        <c:axId val="144941056"/>
        <c:axId val="12829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-0.96</c:v>
                </c:pt>
                <c:pt idx="1">
                  <c:v>2.2400000000000002</c:v>
                </c:pt>
                <c:pt idx="2">
                  <c:v>-0.05</c:v>
                </c:pt>
                <c:pt idx="3">
                  <c:v>0.83</c:v>
                </c:pt>
                <c:pt idx="4">
                  <c:v>-1.1399999999999999</c:v>
                </c:pt>
              </c:numCache>
            </c:numRef>
          </c:val>
          <c:smooth val="0"/>
          <c:extLst xmlns:c16r2="http://schemas.microsoft.com/office/drawing/2015/06/chart">
            <c:ext xmlns:c16="http://schemas.microsoft.com/office/drawing/2014/chart" uri="{C3380CC4-5D6E-409C-BE32-E72D297353CC}">
              <c16:uniqueId val="{00000002-FEF9-4D40-9786-1758C1BD2924}"/>
            </c:ext>
          </c:extLst>
        </c:ser>
        <c:dLbls>
          <c:showLegendKey val="0"/>
          <c:showVal val="0"/>
          <c:showCatName val="0"/>
          <c:showSerName val="0"/>
          <c:showPercent val="0"/>
          <c:showBubbleSize val="0"/>
        </c:dLbls>
        <c:marker val="1"/>
        <c:smooth val="0"/>
        <c:axId val="144941056"/>
        <c:axId val="128298944"/>
      </c:lineChart>
      <c:catAx>
        <c:axId val="1449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298944"/>
        <c:crosses val="autoZero"/>
        <c:auto val="1"/>
        <c:lblAlgn val="ctr"/>
        <c:lblOffset val="100"/>
        <c:tickLblSkip val="1"/>
        <c:tickMarkSkip val="1"/>
        <c:noMultiLvlLbl val="0"/>
      </c:catAx>
      <c:valAx>
        <c:axId val="12829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9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7AC3-47F6-B90E-BFD7D3C194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AC3-47F6-B90E-BFD7D3C19476}"/>
            </c:ext>
          </c:extLst>
        </c:ser>
        <c:ser>
          <c:idx val="2"/>
          <c:order val="2"/>
          <c:tx>
            <c:strRef>
              <c:f>データシート!$A$29</c:f>
              <c:strCache>
                <c:ptCount val="1"/>
                <c:pt idx="0">
                  <c:v>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7AC3-47F6-B90E-BFD7D3C19476}"/>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0.14000000000000001</c:v>
                </c:pt>
                <c:pt idx="2">
                  <c:v>#N/A</c:v>
                </c:pt>
                <c:pt idx="3">
                  <c:v>0.05</c:v>
                </c:pt>
                <c:pt idx="4">
                  <c:v>#N/A</c:v>
                </c:pt>
                <c:pt idx="5">
                  <c:v>0.01</c:v>
                </c:pt>
                <c:pt idx="6">
                  <c:v>#N/A</c:v>
                </c:pt>
                <c:pt idx="7">
                  <c:v>0.02</c:v>
                </c:pt>
                <c:pt idx="8">
                  <c:v>#N/A</c:v>
                </c:pt>
                <c:pt idx="9">
                  <c:v>0</c:v>
                </c:pt>
              </c:numCache>
            </c:numRef>
          </c:val>
          <c:extLst xmlns:c16r2="http://schemas.microsoft.com/office/drawing/2015/06/chart">
            <c:ext xmlns:c16="http://schemas.microsoft.com/office/drawing/2014/chart" uri="{C3380CC4-5D6E-409C-BE32-E72D297353CC}">
              <c16:uniqueId val="{00000003-7AC3-47F6-B90E-BFD7D3C194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0.03</c:v>
                </c:pt>
                <c:pt idx="4">
                  <c:v>#N/A</c:v>
                </c:pt>
                <c:pt idx="5">
                  <c:v>0.28000000000000003</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4-7AC3-47F6-B90E-BFD7D3C1947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6.53</c:v>
                </c:pt>
                <c:pt idx="1">
                  <c:v>#N/A</c:v>
                </c:pt>
                <c:pt idx="2">
                  <c:v>4.88</c:v>
                </c:pt>
                <c:pt idx="3">
                  <c:v>#N/A</c:v>
                </c:pt>
                <c:pt idx="4">
                  <c:v>0.85</c:v>
                </c:pt>
                <c:pt idx="5">
                  <c:v>#N/A</c:v>
                </c:pt>
                <c:pt idx="6">
                  <c:v>#N/A</c:v>
                </c:pt>
                <c:pt idx="7">
                  <c:v>1.02</c:v>
                </c:pt>
                <c:pt idx="8">
                  <c:v>#N/A</c:v>
                </c:pt>
                <c:pt idx="9">
                  <c:v>0.42</c:v>
                </c:pt>
              </c:numCache>
            </c:numRef>
          </c:val>
          <c:extLst xmlns:c16r2="http://schemas.microsoft.com/office/drawing/2015/06/chart">
            <c:ext xmlns:c16="http://schemas.microsoft.com/office/drawing/2014/chart" uri="{C3380CC4-5D6E-409C-BE32-E72D297353CC}">
              <c16:uniqueId val="{00000005-7AC3-47F6-B90E-BFD7D3C19476}"/>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1.01</c:v>
                </c:pt>
                <c:pt idx="2">
                  <c:v>#N/A</c:v>
                </c:pt>
                <c:pt idx="3">
                  <c:v>0.98</c:v>
                </c:pt>
                <c:pt idx="4">
                  <c:v>#N/A</c:v>
                </c:pt>
                <c:pt idx="5">
                  <c:v>0.66</c:v>
                </c:pt>
                <c:pt idx="6">
                  <c:v>#N/A</c:v>
                </c:pt>
                <c:pt idx="7">
                  <c:v>1.02</c:v>
                </c:pt>
                <c:pt idx="8">
                  <c:v>#N/A</c:v>
                </c:pt>
                <c:pt idx="9">
                  <c:v>1.31</c:v>
                </c:pt>
              </c:numCache>
            </c:numRef>
          </c:val>
          <c:extLst xmlns:c16r2="http://schemas.microsoft.com/office/drawing/2015/06/chart">
            <c:ext xmlns:c16="http://schemas.microsoft.com/office/drawing/2014/chart" uri="{C3380CC4-5D6E-409C-BE32-E72D297353CC}">
              <c16:uniqueId val="{00000006-7AC3-47F6-B90E-BFD7D3C1947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3.44</c:v>
                </c:pt>
                <c:pt idx="2">
                  <c:v>#N/A</c:v>
                </c:pt>
                <c:pt idx="3">
                  <c:v>3.93</c:v>
                </c:pt>
                <c:pt idx="4">
                  <c:v>#N/A</c:v>
                </c:pt>
                <c:pt idx="5">
                  <c:v>4.3899999999999997</c:v>
                </c:pt>
                <c:pt idx="6">
                  <c:v>#N/A</c:v>
                </c:pt>
                <c:pt idx="7">
                  <c:v>5</c:v>
                </c:pt>
                <c:pt idx="8">
                  <c:v>#N/A</c:v>
                </c:pt>
                <c:pt idx="9">
                  <c:v>5.51</c:v>
                </c:pt>
              </c:numCache>
            </c:numRef>
          </c:val>
          <c:extLst xmlns:c16r2="http://schemas.microsoft.com/office/drawing/2015/06/chart">
            <c:ext xmlns:c16="http://schemas.microsoft.com/office/drawing/2014/chart" uri="{C3380CC4-5D6E-409C-BE32-E72D297353CC}">
              <c16:uniqueId val="{00000007-7AC3-47F6-B90E-BFD7D3C194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4.0599999999999996</c:v>
                </c:pt>
                <c:pt idx="2">
                  <c:v>#N/A</c:v>
                </c:pt>
                <c:pt idx="3">
                  <c:v>4.21</c:v>
                </c:pt>
                <c:pt idx="4">
                  <c:v>#N/A</c:v>
                </c:pt>
                <c:pt idx="5">
                  <c:v>4.07</c:v>
                </c:pt>
                <c:pt idx="6">
                  <c:v>#N/A</c:v>
                </c:pt>
                <c:pt idx="7">
                  <c:v>6.31</c:v>
                </c:pt>
                <c:pt idx="8">
                  <c:v>#N/A</c:v>
                </c:pt>
                <c:pt idx="9">
                  <c:v>6.48</c:v>
                </c:pt>
              </c:numCache>
            </c:numRef>
          </c:val>
          <c:extLst xmlns:c16r2="http://schemas.microsoft.com/office/drawing/2015/06/chart">
            <c:ext xmlns:c16="http://schemas.microsoft.com/office/drawing/2014/chart" uri="{C3380CC4-5D6E-409C-BE32-E72D297353CC}">
              <c16:uniqueId val="{00000008-7AC3-47F6-B90E-BFD7D3C194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14.08</c:v>
                </c:pt>
                <c:pt idx="2">
                  <c:v>#N/A</c:v>
                </c:pt>
                <c:pt idx="3">
                  <c:v>15.61</c:v>
                </c:pt>
                <c:pt idx="4">
                  <c:v>#N/A</c:v>
                </c:pt>
                <c:pt idx="5">
                  <c:v>16.34</c:v>
                </c:pt>
                <c:pt idx="6">
                  <c:v>#N/A</c:v>
                </c:pt>
                <c:pt idx="7">
                  <c:v>16.559999999999999</c:v>
                </c:pt>
                <c:pt idx="8">
                  <c:v>#N/A</c:v>
                </c:pt>
                <c:pt idx="9">
                  <c:v>17.34</c:v>
                </c:pt>
              </c:numCache>
            </c:numRef>
          </c:val>
          <c:extLst xmlns:c16r2="http://schemas.microsoft.com/office/drawing/2015/06/chart">
            <c:ext xmlns:c16="http://schemas.microsoft.com/office/drawing/2014/chart" uri="{C3380CC4-5D6E-409C-BE32-E72D297353CC}">
              <c16:uniqueId val="{00000009-7AC3-47F6-B90E-BFD7D3C19476}"/>
            </c:ext>
          </c:extLst>
        </c:ser>
        <c:dLbls>
          <c:showLegendKey val="0"/>
          <c:showVal val="0"/>
          <c:showCatName val="0"/>
          <c:showSerName val="0"/>
          <c:showPercent val="0"/>
          <c:showBubbleSize val="0"/>
        </c:dLbls>
        <c:gapWidth val="150"/>
        <c:overlap val="100"/>
        <c:axId val="135255040"/>
        <c:axId val="128301824"/>
      </c:barChart>
      <c:catAx>
        <c:axId val="13525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01824"/>
        <c:crosses val="autoZero"/>
        <c:auto val="1"/>
        <c:lblAlgn val="ctr"/>
        <c:lblOffset val="100"/>
        <c:tickLblSkip val="1"/>
        <c:tickMarkSkip val="1"/>
        <c:noMultiLvlLbl val="0"/>
      </c:catAx>
      <c:valAx>
        <c:axId val="128301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55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7603</c:v>
                </c:pt>
                <c:pt idx="5">
                  <c:v>7579</c:v>
                </c:pt>
                <c:pt idx="8">
                  <c:v>7452</c:v>
                </c:pt>
                <c:pt idx="11">
                  <c:v>7712</c:v>
                </c:pt>
                <c:pt idx="14">
                  <c:v>7760</c:v>
                </c:pt>
              </c:numCache>
            </c:numRef>
          </c:val>
          <c:extLst xmlns:c16r2="http://schemas.microsoft.com/office/drawing/2015/06/chart">
            <c:ext xmlns:c16="http://schemas.microsoft.com/office/drawing/2014/chart" uri="{C3380CC4-5D6E-409C-BE32-E72D297353CC}">
              <c16:uniqueId val="{00000000-8775-49E5-9C4E-FB46B70B79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9</c:v>
                </c:pt>
                <c:pt idx="3">
                  <c:v>4</c:v>
                </c:pt>
                <c:pt idx="6">
                  <c:v>4</c:v>
                </c:pt>
                <c:pt idx="9">
                  <c:v>2</c:v>
                </c:pt>
                <c:pt idx="12">
                  <c:v>0</c:v>
                </c:pt>
              </c:numCache>
            </c:numRef>
          </c:val>
          <c:extLst xmlns:c16r2="http://schemas.microsoft.com/office/drawing/2015/06/chart">
            <c:ext xmlns:c16="http://schemas.microsoft.com/office/drawing/2014/chart" uri="{C3380CC4-5D6E-409C-BE32-E72D297353CC}">
              <c16:uniqueId val="{00000001-8775-49E5-9C4E-FB46B70B79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295</c:v>
                </c:pt>
                <c:pt idx="3">
                  <c:v>295</c:v>
                </c:pt>
                <c:pt idx="6">
                  <c:v>295</c:v>
                </c:pt>
                <c:pt idx="9">
                  <c:v>295</c:v>
                </c:pt>
                <c:pt idx="12">
                  <c:v>263</c:v>
                </c:pt>
              </c:numCache>
            </c:numRef>
          </c:val>
          <c:extLst xmlns:c16r2="http://schemas.microsoft.com/office/drawing/2015/06/chart">
            <c:ext xmlns:c16="http://schemas.microsoft.com/office/drawing/2014/chart" uri="{C3380CC4-5D6E-409C-BE32-E72D297353CC}">
              <c16:uniqueId val="{00000002-8775-49E5-9C4E-FB46B70B79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1034</c:v>
                </c:pt>
                <c:pt idx="3">
                  <c:v>1096</c:v>
                </c:pt>
                <c:pt idx="6">
                  <c:v>1013</c:v>
                </c:pt>
                <c:pt idx="9">
                  <c:v>883</c:v>
                </c:pt>
                <c:pt idx="12">
                  <c:v>850</c:v>
                </c:pt>
              </c:numCache>
            </c:numRef>
          </c:val>
          <c:extLst xmlns:c16r2="http://schemas.microsoft.com/office/drawing/2015/06/chart">
            <c:ext xmlns:c16="http://schemas.microsoft.com/office/drawing/2014/chart" uri="{C3380CC4-5D6E-409C-BE32-E72D297353CC}">
              <c16:uniqueId val="{00000003-8775-49E5-9C4E-FB46B70B79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822</c:v>
                </c:pt>
                <c:pt idx="3">
                  <c:v>820</c:v>
                </c:pt>
                <c:pt idx="6">
                  <c:v>793</c:v>
                </c:pt>
                <c:pt idx="9">
                  <c:v>739</c:v>
                </c:pt>
                <c:pt idx="12">
                  <c:v>730</c:v>
                </c:pt>
              </c:numCache>
            </c:numRef>
          </c:val>
          <c:extLst xmlns:c16r2="http://schemas.microsoft.com/office/drawing/2015/06/chart">
            <c:ext xmlns:c16="http://schemas.microsoft.com/office/drawing/2014/chart" uri="{C3380CC4-5D6E-409C-BE32-E72D297353CC}">
              <c16:uniqueId val="{00000004-8775-49E5-9C4E-FB46B70B79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775-49E5-9C4E-FB46B70B79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775-49E5-9C4E-FB46B70B79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13412</c:v>
                </c:pt>
                <c:pt idx="3">
                  <c:v>13162</c:v>
                </c:pt>
                <c:pt idx="6">
                  <c:v>12881</c:v>
                </c:pt>
                <c:pt idx="9">
                  <c:v>12814</c:v>
                </c:pt>
                <c:pt idx="12">
                  <c:v>12636</c:v>
                </c:pt>
              </c:numCache>
            </c:numRef>
          </c:val>
          <c:extLst xmlns:c16r2="http://schemas.microsoft.com/office/drawing/2015/06/chart">
            <c:ext xmlns:c16="http://schemas.microsoft.com/office/drawing/2014/chart" uri="{C3380CC4-5D6E-409C-BE32-E72D297353CC}">
              <c16:uniqueId val="{00000007-8775-49E5-9C4E-FB46B70B7970}"/>
            </c:ext>
          </c:extLst>
        </c:ser>
        <c:dLbls>
          <c:showLegendKey val="0"/>
          <c:showVal val="0"/>
          <c:showCatName val="0"/>
          <c:showSerName val="0"/>
          <c:showPercent val="0"/>
          <c:showBubbleSize val="0"/>
        </c:dLbls>
        <c:gapWidth val="100"/>
        <c:overlap val="100"/>
        <c:axId val="125833728"/>
        <c:axId val="125822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7969</c:v>
                </c:pt>
                <c:pt idx="2">
                  <c:v>#N/A</c:v>
                </c:pt>
                <c:pt idx="3">
                  <c:v>#N/A</c:v>
                </c:pt>
                <c:pt idx="4">
                  <c:v>7798</c:v>
                </c:pt>
                <c:pt idx="5">
                  <c:v>#N/A</c:v>
                </c:pt>
                <c:pt idx="6">
                  <c:v>#N/A</c:v>
                </c:pt>
                <c:pt idx="7">
                  <c:v>7534</c:v>
                </c:pt>
                <c:pt idx="8">
                  <c:v>#N/A</c:v>
                </c:pt>
                <c:pt idx="9">
                  <c:v>#N/A</c:v>
                </c:pt>
                <c:pt idx="10">
                  <c:v>7021</c:v>
                </c:pt>
                <c:pt idx="11">
                  <c:v>#N/A</c:v>
                </c:pt>
                <c:pt idx="12">
                  <c:v>#N/A</c:v>
                </c:pt>
                <c:pt idx="13">
                  <c:v>6719</c:v>
                </c:pt>
                <c:pt idx="14">
                  <c:v>#N/A</c:v>
                </c:pt>
              </c:numCache>
            </c:numRef>
          </c:val>
          <c:smooth val="0"/>
          <c:extLst xmlns:c16r2="http://schemas.microsoft.com/office/drawing/2015/06/chart">
            <c:ext xmlns:c16="http://schemas.microsoft.com/office/drawing/2014/chart" uri="{C3380CC4-5D6E-409C-BE32-E72D297353CC}">
              <c16:uniqueId val="{00000008-8775-49E5-9C4E-FB46B70B7970}"/>
            </c:ext>
          </c:extLst>
        </c:ser>
        <c:dLbls>
          <c:showLegendKey val="0"/>
          <c:showVal val="0"/>
          <c:showCatName val="0"/>
          <c:showSerName val="0"/>
          <c:showPercent val="0"/>
          <c:showBubbleSize val="0"/>
        </c:dLbls>
        <c:marker val="1"/>
        <c:smooth val="0"/>
        <c:axId val="125833728"/>
        <c:axId val="125822656"/>
      </c:lineChart>
      <c:catAx>
        <c:axId val="12583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822656"/>
        <c:crosses val="autoZero"/>
        <c:auto val="1"/>
        <c:lblAlgn val="ctr"/>
        <c:lblOffset val="100"/>
        <c:tickLblSkip val="1"/>
        <c:tickMarkSkip val="1"/>
        <c:noMultiLvlLbl val="0"/>
      </c:catAx>
      <c:valAx>
        <c:axId val="1258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83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74859</c:v>
                </c:pt>
                <c:pt idx="5">
                  <c:v>75783</c:v>
                </c:pt>
                <c:pt idx="8">
                  <c:v>77480</c:v>
                </c:pt>
                <c:pt idx="11">
                  <c:v>77871</c:v>
                </c:pt>
                <c:pt idx="14">
                  <c:v>78441</c:v>
                </c:pt>
              </c:numCache>
            </c:numRef>
          </c:val>
          <c:extLst xmlns:c16r2="http://schemas.microsoft.com/office/drawing/2015/06/chart">
            <c:ext xmlns:c16="http://schemas.microsoft.com/office/drawing/2014/chart" uri="{C3380CC4-5D6E-409C-BE32-E72D297353CC}">
              <c16:uniqueId val="{00000000-F819-45D5-9FE6-669DC30453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20068</c:v>
                </c:pt>
                <c:pt idx="5">
                  <c:v>20333</c:v>
                </c:pt>
                <c:pt idx="8">
                  <c:v>20748</c:v>
                </c:pt>
                <c:pt idx="11">
                  <c:v>20383</c:v>
                </c:pt>
                <c:pt idx="14">
                  <c:v>19998</c:v>
                </c:pt>
              </c:numCache>
            </c:numRef>
          </c:val>
          <c:extLst xmlns:c16r2="http://schemas.microsoft.com/office/drawing/2015/06/chart">
            <c:ext xmlns:c16="http://schemas.microsoft.com/office/drawing/2014/chart" uri="{C3380CC4-5D6E-409C-BE32-E72D297353CC}">
              <c16:uniqueId val="{00000001-F819-45D5-9FE6-669DC30453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18311</c:v>
                </c:pt>
                <c:pt idx="5">
                  <c:v>21073</c:v>
                </c:pt>
                <c:pt idx="8">
                  <c:v>21941</c:v>
                </c:pt>
                <c:pt idx="11">
                  <c:v>19690</c:v>
                </c:pt>
                <c:pt idx="14">
                  <c:v>18158</c:v>
                </c:pt>
              </c:numCache>
            </c:numRef>
          </c:val>
          <c:extLst xmlns:c16r2="http://schemas.microsoft.com/office/drawing/2015/06/chart">
            <c:ext xmlns:c16="http://schemas.microsoft.com/office/drawing/2014/chart" uri="{C3380CC4-5D6E-409C-BE32-E72D297353CC}">
              <c16:uniqueId val="{00000002-F819-45D5-9FE6-669DC30453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19-45D5-9FE6-669DC30453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819-45D5-9FE6-669DC30453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7</c:v>
                </c:pt>
                <c:pt idx="6">
                  <c:v>10</c:v>
                </c:pt>
                <c:pt idx="9">
                  <c:v>6</c:v>
                </c:pt>
                <c:pt idx="12">
                  <c:v>3</c:v>
                </c:pt>
              </c:numCache>
            </c:numRef>
          </c:val>
          <c:extLst xmlns:c16r2="http://schemas.microsoft.com/office/drawing/2015/06/chart">
            <c:ext xmlns:c16="http://schemas.microsoft.com/office/drawing/2014/chart" uri="{C3380CC4-5D6E-409C-BE32-E72D297353CC}">
              <c16:uniqueId val="{00000005-F819-45D5-9FE6-669DC30453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16253</c:v>
                </c:pt>
                <c:pt idx="3">
                  <c:v>16376</c:v>
                </c:pt>
                <c:pt idx="6">
                  <c:v>15893</c:v>
                </c:pt>
                <c:pt idx="9">
                  <c:v>15315</c:v>
                </c:pt>
                <c:pt idx="12">
                  <c:v>15080</c:v>
                </c:pt>
              </c:numCache>
            </c:numRef>
          </c:val>
          <c:extLst xmlns:c16r2="http://schemas.microsoft.com/office/drawing/2015/06/chart">
            <c:ext xmlns:c16="http://schemas.microsoft.com/office/drawing/2014/chart" uri="{C3380CC4-5D6E-409C-BE32-E72D297353CC}">
              <c16:uniqueId val="{00000006-F819-45D5-9FE6-669DC30453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8700</c:v>
                </c:pt>
                <c:pt idx="3">
                  <c:v>7503</c:v>
                </c:pt>
                <c:pt idx="6">
                  <c:v>6565</c:v>
                </c:pt>
                <c:pt idx="9">
                  <c:v>6192</c:v>
                </c:pt>
                <c:pt idx="12">
                  <c:v>5371</c:v>
                </c:pt>
              </c:numCache>
            </c:numRef>
          </c:val>
          <c:extLst xmlns:c16r2="http://schemas.microsoft.com/office/drawing/2015/06/chart">
            <c:ext xmlns:c16="http://schemas.microsoft.com/office/drawing/2014/chart" uri="{C3380CC4-5D6E-409C-BE32-E72D297353CC}">
              <c16:uniqueId val="{00000007-F819-45D5-9FE6-669DC30453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8671</c:v>
                </c:pt>
                <c:pt idx="3">
                  <c:v>8362</c:v>
                </c:pt>
                <c:pt idx="6">
                  <c:v>7999</c:v>
                </c:pt>
                <c:pt idx="9">
                  <c:v>7653</c:v>
                </c:pt>
                <c:pt idx="12">
                  <c:v>7462</c:v>
                </c:pt>
              </c:numCache>
            </c:numRef>
          </c:val>
          <c:extLst xmlns:c16r2="http://schemas.microsoft.com/office/drawing/2015/06/chart">
            <c:ext xmlns:c16="http://schemas.microsoft.com/office/drawing/2014/chart" uri="{C3380CC4-5D6E-409C-BE32-E72D297353CC}">
              <c16:uniqueId val="{00000008-F819-45D5-9FE6-669DC30453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1958</c:v>
                </c:pt>
                <c:pt idx="3">
                  <c:v>1710</c:v>
                </c:pt>
                <c:pt idx="6">
                  <c:v>1454</c:v>
                </c:pt>
                <c:pt idx="9">
                  <c:v>1129</c:v>
                </c:pt>
                <c:pt idx="12">
                  <c:v>890</c:v>
                </c:pt>
              </c:numCache>
            </c:numRef>
          </c:val>
          <c:extLst xmlns:c16r2="http://schemas.microsoft.com/office/drawing/2015/06/chart">
            <c:ext xmlns:c16="http://schemas.microsoft.com/office/drawing/2014/chart" uri="{C3380CC4-5D6E-409C-BE32-E72D297353CC}">
              <c16:uniqueId val="{00000009-F819-45D5-9FE6-669DC30453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138035</c:v>
                </c:pt>
                <c:pt idx="3">
                  <c:v>139297</c:v>
                </c:pt>
                <c:pt idx="6">
                  <c:v>137854</c:v>
                </c:pt>
                <c:pt idx="9">
                  <c:v>135733</c:v>
                </c:pt>
                <c:pt idx="12">
                  <c:v>134136</c:v>
                </c:pt>
              </c:numCache>
            </c:numRef>
          </c:val>
          <c:extLst xmlns:c16r2="http://schemas.microsoft.com/office/drawing/2015/06/chart">
            <c:ext xmlns:c16="http://schemas.microsoft.com/office/drawing/2014/chart" uri="{C3380CC4-5D6E-409C-BE32-E72D297353CC}">
              <c16:uniqueId val="{0000000A-F819-45D5-9FE6-669DC304536B}"/>
            </c:ext>
          </c:extLst>
        </c:ser>
        <c:dLbls>
          <c:showLegendKey val="0"/>
          <c:showVal val="0"/>
          <c:showCatName val="0"/>
          <c:showSerName val="0"/>
          <c:showPercent val="0"/>
          <c:showBubbleSize val="0"/>
        </c:dLbls>
        <c:gapWidth val="100"/>
        <c:overlap val="100"/>
        <c:axId val="146104832"/>
        <c:axId val="125825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60386</c:v>
                </c:pt>
                <c:pt idx="2">
                  <c:v>#N/A</c:v>
                </c:pt>
                <c:pt idx="3">
                  <c:v>#N/A</c:v>
                </c:pt>
                <c:pt idx="4">
                  <c:v>56066</c:v>
                </c:pt>
                <c:pt idx="5">
                  <c:v>#N/A</c:v>
                </c:pt>
                <c:pt idx="6">
                  <c:v>#N/A</c:v>
                </c:pt>
                <c:pt idx="7">
                  <c:v>49606</c:v>
                </c:pt>
                <c:pt idx="8">
                  <c:v>#N/A</c:v>
                </c:pt>
                <c:pt idx="9">
                  <c:v>#N/A</c:v>
                </c:pt>
                <c:pt idx="10">
                  <c:v>48085</c:v>
                </c:pt>
                <c:pt idx="11">
                  <c:v>#N/A</c:v>
                </c:pt>
                <c:pt idx="12">
                  <c:v>#N/A</c:v>
                </c:pt>
                <c:pt idx="13">
                  <c:v>46343</c:v>
                </c:pt>
                <c:pt idx="14">
                  <c:v>#N/A</c:v>
                </c:pt>
              </c:numCache>
            </c:numRef>
          </c:val>
          <c:smooth val="0"/>
          <c:extLst xmlns:c16r2="http://schemas.microsoft.com/office/drawing/2015/06/chart">
            <c:ext xmlns:c16="http://schemas.microsoft.com/office/drawing/2014/chart" uri="{C3380CC4-5D6E-409C-BE32-E72D297353CC}">
              <c16:uniqueId val="{0000000B-F819-45D5-9FE6-669DC304536B}"/>
            </c:ext>
          </c:extLst>
        </c:ser>
        <c:dLbls>
          <c:showLegendKey val="0"/>
          <c:showVal val="0"/>
          <c:showCatName val="0"/>
          <c:showSerName val="0"/>
          <c:showPercent val="0"/>
          <c:showBubbleSize val="0"/>
        </c:dLbls>
        <c:marker val="1"/>
        <c:smooth val="0"/>
        <c:axId val="146104832"/>
        <c:axId val="125825536"/>
      </c:lineChart>
      <c:catAx>
        <c:axId val="146104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825536"/>
        <c:crosses val="autoZero"/>
        <c:auto val="1"/>
        <c:lblAlgn val="ctr"/>
        <c:lblOffset val="100"/>
        <c:tickLblSkip val="1"/>
        <c:tickMarkSkip val="1"/>
        <c:noMultiLvlLbl val="0"/>
      </c:catAx>
      <c:valAx>
        <c:axId val="12582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104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7369</c:v>
                </c:pt>
                <c:pt idx="1">
                  <c:v>6334</c:v>
                </c:pt>
                <c:pt idx="2">
                  <c:v>5419</c:v>
                </c:pt>
              </c:numCache>
            </c:numRef>
          </c:val>
          <c:extLst xmlns:c16r2="http://schemas.microsoft.com/office/drawing/2015/06/chart">
            <c:ext xmlns:c16="http://schemas.microsoft.com/office/drawing/2014/chart" uri="{C3380CC4-5D6E-409C-BE32-E72D297353CC}">
              <c16:uniqueId val="{00000000-8F74-4ACC-9236-F9D8530EC1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3647</c:v>
                </c:pt>
                <c:pt idx="1">
                  <c:v>3650</c:v>
                </c:pt>
                <c:pt idx="2">
                  <c:v>3451</c:v>
                </c:pt>
              </c:numCache>
            </c:numRef>
          </c:val>
          <c:extLst xmlns:c16r2="http://schemas.microsoft.com/office/drawing/2015/06/chart">
            <c:ext xmlns:c16="http://schemas.microsoft.com/office/drawing/2014/chart" uri="{C3380CC4-5D6E-409C-BE32-E72D297353CC}">
              <c16:uniqueId val="{00000001-8F74-4ACC-9236-F9D8530EC1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10103</c:v>
                </c:pt>
                <c:pt idx="1">
                  <c:v>8803</c:v>
                </c:pt>
                <c:pt idx="2">
                  <c:v>8132</c:v>
                </c:pt>
              </c:numCache>
            </c:numRef>
          </c:val>
          <c:extLst xmlns:c16r2="http://schemas.microsoft.com/office/drawing/2015/06/chart">
            <c:ext xmlns:c16="http://schemas.microsoft.com/office/drawing/2014/chart" uri="{C3380CC4-5D6E-409C-BE32-E72D297353CC}">
              <c16:uniqueId val="{00000002-8F74-4ACC-9236-F9D8530EC1BC}"/>
            </c:ext>
          </c:extLst>
        </c:ser>
        <c:dLbls>
          <c:showLegendKey val="0"/>
          <c:showVal val="0"/>
          <c:showCatName val="0"/>
          <c:showSerName val="0"/>
          <c:showPercent val="0"/>
          <c:showBubbleSize val="0"/>
        </c:dLbls>
        <c:gapWidth val="120"/>
        <c:overlap val="100"/>
        <c:axId val="145951744"/>
        <c:axId val="126001728"/>
      </c:barChart>
      <c:catAx>
        <c:axId val="145951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6001728"/>
        <c:crosses val="autoZero"/>
        <c:auto val="1"/>
        <c:lblAlgn val="ctr"/>
        <c:lblOffset val="100"/>
        <c:tickLblSkip val="1"/>
        <c:tickMarkSkip val="1"/>
        <c:noMultiLvlLbl val="0"/>
      </c:catAx>
      <c:valAx>
        <c:axId val="126001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5951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322,624
317,609
39.99
149,078,843
143,080,974
4,464,552
68,779,285
133,714,380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々年度まで類似団体の平均を下回っており、前年度に同数値となった。今年度は、類似団体の平均を若干上回っている。基準財政収入額および需要額ともに前年度比で伸びているが、堅調な市税の増などにより、需要額の伸び率よりも収入額の伸び率が上回ったため前年度に比べ財政力指数が上昇した。引き続き、歳入確保および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89605</xdr:rowOff>
    </xdr:to>
    <xdr:cxnSp macro="">
      <xdr:nvCxnSpPr>
        <xdr:cNvPr id="69" name="直線コネクタ 68"/>
        <xdr:cNvCxnSpPr/>
      </xdr:nvCxnSpPr>
      <xdr:spPr>
        <a:xfrm flipV="1">
          <a:off x="4114800" y="707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89605</xdr:rowOff>
    </xdr:from>
    <xdr:to>
      <xdr:col>19</xdr:col>
      <xdr:colOff>133350</xdr:colOff>
      <xdr:row>41</xdr:row>
      <xdr:rowOff>129822</xdr:rowOff>
    </xdr:to>
    <xdr:cxnSp macro="">
      <xdr:nvCxnSpPr>
        <xdr:cNvPr id="72" name="直線コネクタ 71"/>
        <xdr:cNvCxnSpPr/>
      </xdr:nvCxnSpPr>
      <xdr:spPr>
        <a:xfrm flipV="1">
          <a:off x="3225800" y="71190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xdr:cNvCxnSpPr/>
      </xdr:nvCxnSpPr>
      <xdr:spPr>
        <a:xfrm flipV="1">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38805</xdr:rowOff>
    </xdr:from>
    <xdr:to>
      <xdr:col>19</xdr:col>
      <xdr:colOff>184150</xdr:colOff>
      <xdr:row>41</xdr:row>
      <xdr:rowOff>140405</xdr:rowOff>
    </xdr:to>
    <xdr:sp macro="" textlink="">
      <xdr:nvSpPr>
        <xdr:cNvPr id="90" name="楕円 89"/>
        <xdr:cNvSpPr/>
      </xdr:nvSpPr>
      <xdr:spPr>
        <a:xfrm>
          <a:off x="4064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91" name="テキスト ボックス 90"/>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93" name="テキスト ボックス 92"/>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97" name="テキスト ボックス 96"/>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経常収支比率は、全国平均は下回っているものの類似団体の平均を上回った。市税等の増があったが地方交付税および臨時財政対策債の減がこれを上回ったため経常一般財源等が前年比で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％の減、また、退職手当基金繰入金の減に伴う人件費に係る充当額の増および扶助費の伸びによる充当額の増などにより、一般財源充当経費が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％増となった。結果として経常収支比率が前年度比で</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ポイントの悪化した。今後も、事業の見直しを進め、経常経費の削減に努める。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10414</xdr:rowOff>
    </xdr:from>
    <xdr:to>
      <xdr:col>23</xdr:col>
      <xdr:colOff>133350</xdr:colOff>
      <xdr:row>65</xdr:row>
      <xdr:rowOff>12700</xdr:rowOff>
    </xdr:to>
    <xdr:cxnSp macro="">
      <xdr:nvCxnSpPr>
        <xdr:cNvPr id="130" name="直線コネクタ 129"/>
        <xdr:cNvCxnSpPr/>
      </xdr:nvCxnSpPr>
      <xdr:spPr>
        <a:xfrm>
          <a:off x="4114800" y="1098321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53848</xdr:rowOff>
    </xdr:to>
    <xdr:cxnSp macro="">
      <xdr:nvCxnSpPr>
        <xdr:cNvPr id="133" name="直線コネクタ 132"/>
        <xdr:cNvCxnSpPr/>
      </xdr:nvCxnSpPr>
      <xdr:spPr>
        <a:xfrm flipV="1">
          <a:off x="3225800" y="109832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53848</xdr:rowOff>
    </xdr:to>
    <xdr:cxnSp macro="">
      <xdr:nvCxnSpPr>
        <xdr:cNvPr id="136" name="直線コネクタ 135"/>
        <xdr:cNvCxnSpPr/>
      </xdr:nvCxnSpPr>
      <xdr:spPr>
        <a:xfrm>
          <a:off x="2336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63</xdr:row>
      <xdr:rowOff>148082</xdr:rowOff>
    </xdr:to>
    <xdr:cxnSp macro="">
      <xdr:nvCxnSpPr>
        <xdr:cNvPr id="139" name="直線コネクタ 138"/>
        <xdr:cNvCxnSpPr/>
      </xdr:nvCxnSpPr>
      <xdr:spPr>
        <a:xfrm flipV="1">
          <a:off x="1447800" y="109397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9" name="楕円 148"/>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0"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131064</xdr:rowOff>
    </xdr:from>
    <xdr:to>
      <xdr:col>19</xdr:col>
      <xdr:colOff>184150</xdr:colOff>
      <xdr:row>64</xdr:row>
      <xdr:rowOff>61214</xdr:rowOff>
    </xdr:to>
    <xdr:sp macro="" textlink="">
      <xdr:nvSpPr>
        <xdr:cNvPr id="151" name="楕円 150"/>
        <xdr:cNvSpPr/>
      </xdr:nvSpPr>
      <xdr:spPr>
        <a:xfrm>
          <a:off x="4064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71391</xdr:rowOff>
    </xdr:from>
    <xdr:ext cx="736600" cy="259045"/>
    <xdr:sp macro="" textlink="">
      <xdr:nvSpPr>
        <xdr:cNvPr id="152" name="テキスト ボックス 151"/>
        <xdr:cNvSpPr txBox="1"/>
      </xdr:nvSpPr>
      <xdr:spPr>
        <a:xfrm>
          <a:off x="3733800" y="1070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3048</xdr:rowOff>
    </xdr:from>
    <xdr:to>
      <xdr:col>15</xdr:col>
      <xdr:colOff>133350</xdr:colOff>
      <xdr:row>64</xdr:row>
      <xdr:rowOff>104648</xdr:rowOff>
    </xdr:to>
    <xdr:sp macro="" textlink="">
      <xdr:nvSpPr>
        <xdr:cNvPr id="153" name="楕円 152"/>
        <xdr:cNvSpPr/>
      </xdr:nvSpPr>
      <xdr:spPr>
        <a:xfrm>
          <a:off x="3175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114825</xdr:rowOff>
    </xdr:from>
    <xdr:ext cx="762000" cy="259045"/>
    <xdr:sp macro="" textlink="">
      <xdr:nvSpPr>
        <xdr:cNvPr id="154" name="テキスト ボックス 153"/>
        <xdr:cNvSpPr txBox="1"/>
      </xdr:nvSpPr>
      <xdr:spPr>
        <a:xfrm>
          <a:off x="2844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5" name="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56" name="テキスト ボックス 155"/>
        <xdr:cNvSpPr txBox="1"/>
      </xdr:nvSpPr>
      <xdr:spPr>
        <a:xfrm>
          <a:off x="1955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37609</xdr:rowOff>
    </xdr:from>
    <xdr:ext cx="762000" cy="259045"/>
    <xdr:sp macro="" textlink="">
      <xdr:nvSpPr>
        <xdr:cNvPr id="158" name="テキスト ボックス 157"/>
        <xdr:cNvSpPr txBox="1"/>
      </xdr:nvSpPr>
      <xdr:spPr>
        <a:xfrm>
          <a:off x="1066800" y="1066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人あたりの人件費・物件費等は、前年比</a:t>
          </a:r>
          <a:r>
            <a:rPr kumimoji="1" lang="en-US" altLang="ja-JP" sz="1300">
              <a:latin typeface="ＭＳ Ｐゴシック" panose="020B0600070205080204" pitchFamily="50" charset="-128"/>
              <a:ea typeface="ＭＳ Ｐゴシック" panose="020B0600070205080204" pitchFamily="50" charset="-128"/>
            </a:rPr>
            <a:t>2,100</a:t>
          </a:r>
          <a:r>
            <a:rPr kumimoji="1" lang="ja-JP" altLang="en-US" sz="1300">
              <a:latin typeface="ＭＳ Ｐゴシック" panose="020B0600070205080204" pitchFamily="50" charset="-128"/>
              <a:ea typeface="ＭＳ Ｐゴシック" panose="020B0600070205080204" pitchFamily="50" charset="-128"/>
            </a:rPr>
            <a:t>円の増で、類似団体の平均に比べ</a:t>
          </a:r>
          <a:r>
            <a:rPr kumimoji="1" lang="en-US" altLang="ja-JP" sz="1300">
              <a:latin typeface="ＭＳ Ｐゴシック" panose="020B0600070205080204" pitchFamily="50" charset="-128"/>
              <a:ea typeface="ＭＳ Ｐゴシック" panose="020B0600070205080204" pitchFamily="50" charset="-128"/>
            </a:rPr>
            <a:t>14,816</a:t>
          </a:r>
          <a:r>
            <a:rPr kumimoji="1" lang="ja-JP" altLang="en-US" sz="1300">
              <a:latin typeface="ＭＳ Ｐゴシック" panose="020B0600070205080204" pitchFamily="50" charset="-128"/>
              <a:ea typeface="ＭＳ Ｐゴシック" panose="020B0600070205080204" pitchFamily="50" charset="-128"/>
            </a:rPr>
            <a:t>円上回っており、類似団体の中でも上位に位置している。前年度比が物件費は</a:t>
          </a:r>
          <a:r>
            <a:rPr kumimoji="1" lang="en-US" altLang="ja-JP" sz="1300">
              <a:latin typeface="ＭＳ Ｐゴシック" panose="020B0600070205080204" pitchFamily="50" charset="-128"/>
              <a:ea typeface="ＭＳ Ｐゴシック" panose="020B0600070205080204" pitchFamily="50" charset="-128"/>
            </a:rPr>
            <a:t>125,510</a:t>
          </a:r>
          <a:r>
            <a:rPr kumimoji="1" lang="ja-JP" altLang="en-US" sz="1300">
              <a:latin typeface="ＭＳ Ｐゴシック" panose="020B0600070205080204" pitchFamily="50" charset="-128"/>
              <a:ea typeface="ＭＳ Ｐゴシック" panose="020B0600070205080204" pitchFamily="50" charset="-128"/>
            </a:rPr>
            <a:t>千円減となったが、人件費（退職金を除く）が</a:t>
          </a:r>
          <a:r>
            <a:rPr kumimoji="1" lang="en-US" altLang="ja-JP" sz="1300">
              <a:latin typeface="ＭＳ Ｐゴシック" panose="020B0600070205080204" pitchFamily="50" charset="-128"/>
              <a:ea typeface="ＭＳ Ｐゴシック" panose="020B0600070205080204" pitchFamily="50" charset="-128"/>
            </a:rPr>
            <a:t>142,078</a:t>
          </a:r>
          <a:r>
            <a:rPr kumimoji="1" lang="ja-JP" altLang="en-US" sz="1300">
              <a:latin typeface="ＭＳ Ｐゴシック" panose="020B0600070205080204" pitchFamily="50" charset="-128"/>
              <a:ea typeface="ＭＳ Ｐゴシック" panose="020B0600070205080204" pitchFamily="50" charset="-128"/>
            </a:rPr>
            <a:t>千円、維持補修費が</a:t>
          </a:r>
          <a:r>
            <a:rPr kumimoji="1" lang="en-US" altLang="ja-JP" sz="1300">
              <a:latin typeface="ＭＳ Ｐゴシック" panose="020B0600070205080204" pitchFamily="50" charset="-128"/>
              <a:ea typeface="ＭＳ Ｐゴシック" panose="020B0600070205080204" pitchFamily="50" charset="-128"/>
            </a:rPr>
            <a:t>599,702</a:t>
          </a:r>
          <a:r>
            <a:rPr kumimoji="1" lang="ja-JP" altLang="en-US" sz="1300">
              <a:latin typeface="ＭＳ Ｐゴシック" panose="020B0600070205080204" pitchFamily="50" charset="-128"/>
              <a:ea typeface="ＭＳ Ｐゴシック" panose="020B0600070205080204" pitchFamily="50" charset="-128"/>
            </a:rPr>
            <a:t>千円増となったことが主な要因である。物件費および維持補修費について、「那覇市ファシリティマネジメント推進方針」および「指定管理者制度に関する運用指針」に基づき、適正化や歳出削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108327</xdr:rowOff>
    </xdr:from>
    <xdr:to>
      <xdr:col>23</xdr:col>
      <xdr:colOff>133350</xdr:colOff>
      <xdr:row>80</xdr:row>
      <xdr:rowOff>136466</xdr:rowOff>
    </xdr:to>
    <xdr:cxnSp macro="">
      <xdr:nvCxnSpPr>
        <xdr:cNvPr id="193" name="直線コネクタ 192"/>
        <xdr:cNvCxnSpPr/>
      </xdr:nvCxnSpPr>
      <xdr:spPr>
        <a:xfrm>
          <a:off x="4114800" y="13824327"/>
          <a:ext cx="838200" cy="2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103153</xdr:rowOff>
    </xdr:from>
    <xdr:to>
      <xdr:col>19</xdr:col>
      <xdr:colOff>133350</xdr:colOff>
      <xdr:row>80</xdr:row>
      <xdr:rowOff>108327</xdr:rowOff>
    </xdr:to>
    <xdr:cxnSp macro="">
      <xdr:nvCxnSpPr>
        <xdr:cNvPr id="196" name="直線コネクタ 195"/>
        <xdr:cNvCxnSpPr/>
      </xdr:nvCxnSpPr>
      <xdr:spPr>
        <a:xfrm>
          <a:off x="3225800" y="13819153"/>
          <a:ext cx="889000" cy="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163617</xdr:rowOff>
    </xdr:from>
    <xdr:ext cx="736600" cy="259045"/>
    <xdr:sp macro="" textlink="">
      <xdr:nvSpPr>
        <xdr:cNvPr id="198" name="テキスト ボックス 197"/>
        <xdr:cNvSpPr txBox="1"/>
      </xdr:nvSpPr>
      <xdr:spPr>
        <a:xfrm>
          <a:off x="3733800" y="1405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103153</xdr:rowOff>
    </xdr:from>
    <xdr:to>
      <xdr:col>15</xdr:col>
      <xdr:colOff>82550</xdr:colOff>
      <xdr:row>80</xdr:row>
      <xdr:rowOff>107657</xdr:rowOff>
    </xdr:to>
    <xdr:cxnSp macro="">
      <xdr:nvCxnSpPr>
        <xdr:cNvPr id="199" name="直線コネクタ 198"/>
        <xdr:cNvCxnSpPr/>
      </xdr:nvCxnSpPr>
      <xdr:spPr>
        <a:xfrm flipV="1">
          <a:off x="2336800" y="13819153"/>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95861</xdr:rowOff>
    </xdr:from>
    <xdr:to>
      <xdr:col>11</xdr:col>
      <xdr:colOff>31750</xdr:colOff>
      <xdr:row>80</xdr:row>
      <xdr:rowOff>107657</xdr:rowOff>
    </xdr:to>
    <xdr:cxnSp macro="">
      <xdr:nvCxnSpPr>
        <xdr:cNvPr id="202" name="直線コネクタ 201"/>
        <xdr:cNvCxnSpPr/>
      </xdr:nvCxnSpPr>
      <xdr:spPr>
        <a:xfrm>
          <a:off x="1447800" y="13811861"/>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85666</xdr:rowOff>
    </xdr:from>
    <xdr:to>
      <xdr:col>23</xdr:col>
      <xdr:colOff>184150</xdr:colOff>
      <xdr:row>81</xdr:row>
      <xdr:rowOff>15816</xdr:rowOff>
    </xdr:to>
    <xdr:sp macro="" textlink="">
      <xdr:nvSpPr>
        <xdr:cNvPr id="212" name="楕円 211"/>
        <xdr:cNvSpPr/>
      </xdr:nvSpPr>
      <xdr:spPr>
        <a:xfrm>
          <a:off x="4902200" y="1380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6943</xdr:rowOff>
    </xdr:from>
    <xdr:ext cx="762000" cy="259045"/>
    <xdr:sp macro="" textlink="">
      <xdr:nvSpPr>
        <xdr:cNvPr id="213" name="人件費・物件費等の状況該当値テキスト"/>
        <xdr:cNvSpPr txBox="1"/>
      </xdr:nvSpPr>
      <xdr:spPr>
        <a:xfrm>
          <a:off x="5041900" y="1372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57527</xdr:rowOff>
    </xdr:from>
    <xdr:to>
      <xdr:col>19</xdr:col>
      <xdr:colOff>184150</xdr:colOff>
      <xdr:row>80</xdr:row>
      <xdr:rowOff>159127</xdr:rowOff>
    </xdr:to>
    <xdr:sp macro="" textlink="">
      <xdr:nvSpPr>
        <xdr:cNvPr id="214" name="楕円 213"/>
        <xdr:cNvSpPr/>
      </xdr:nvSpPr>
      <xdr:spPr>
        <a:xfrm>
          <a:off x="4064000" y="137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169304</xdr:rowOff>
    </xdr:from>
    <xdr:ext cx="736600" cy="259045"/>
    <xdr:sp macro="" textlink="">
      <xdr:nvSpPr>
        <xdr:cNvPr id="215" name="テキスト ボックス 214"/>
        <xdr:cNvSpPr txBox="1"/>
      </xdr:nvSpPr>
      <xdr:spPr>
        <a:xfrm>
          <a:off x="3733800" y="13542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52353</xdr:rowOff>
    </xdr:from>
    <xdr:to>
      <xdr:col>15</xdr:col>
      <xdr:colOff>133350</xdr:colOff>
      <xdr:row>80</xdr:row>
      <xdr:rowOff>153953</xdr:rowOff>
    </xdr:to>
    <xdr:sp macro="" textlink="">
      <xdr:nvSpPr>
        <xdr:cNvPr id="216" name="楕円 215"/>
        <xdr:cNvSpPr/>
      </xdr:nvSpPr>
      <xdr:spPr>
        <a:xfrm>
          <a:off x="3175000" y="137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164130</xdr:rowOff>
    </xdr:from>
    <xdr:ext cx="762000" cy="259045"/>
    <xdr:sp macro="" textlink="">
      <xdr:nvSpPr>
        <xdr:cNvPr id="217" name="テキスト ボックス 216"/>
        <xdr:cNvSpPr txBox="1"/>
      </xdr:nvSpPr>
      <xdr:spPr>
        <a:xfrm>
          <a:off x="2844800" y="1353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56857</xdr:rowOff>
    </xdr:from>
    <xdr:to>
      <xdr:col>11</xdr:col>
      <xdr:colOff>82550</xdr:colOff>
      <xdr:row>80</xdr:row>
      <xdr:rowOff>158457</xdr:rowOff>
    </xdr:to>
    <xdr:sp macro="" textlink="">
      <xdr:nvSpPr>
        <xdr:cNvPr id="218" name="楕円 217"/>
        <xdr:cNvSpPr/>
      </xdr:nvSpPr>
      <xdr:spPr>
        <a:xfrm>
          <a:off x="2286000" y="137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168634</xdr:rowOff>
    </xdr:from>
    <xdr:ext cx="762000" cy="259045"/>
    <xdr:sp macro="" textlink="">
      <xdr:nvSpPr>
        <xdr:cNvPr id="219" name="テキスト ボックス 218"/>
        <xdr:cNvSpPr txBox="1"/>
      </xdr:nvSpPr>
      <xdr:spPr>
        <a:xfrm>
          <a:off x="1955800" y="1354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45061</xdr:rowOff>
    </xdr:from>
    <xdr:to>
      <xdr:col>7</xdr:col>
      <xdr:colOff>31750</xdr:colOff>
      <xdr:row>80</xdr:row>
      <xdr:rowOff>146661</xdr:rowOff>
    </xdr:to>
    <xdr:sp macro="" textlink="">
      <xdr:nvSpPr>
        <xdr:cNvPr id="220" name="楕円 219"/>
        <xdr:cNvSpPr/>
      </xdr:nvSpPr>
      <xdr:spPr>
        <a:xfrm>
          <a:off x="1397000" y="137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156838</xdr:rowOff>
    </xdr:from>
    <xdr:ext cx="762000" cy="259045"/>
    <xdr:sp macro="" textlink="">
      <xdr:nvSpPr>
        <xdr:cNvPr id="221" name="テキスト ボックス 220"/>
        <xdr:cNvSpPr txBox="1"/>
      </xdr:nvSpPr>
      <xdr:spPr>
        <a:xfrm>
          <a:off x="1066800" y="135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ここ数年ラスパイレス指数は横ばいではあるが、前年度より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ポイント減少しており、国との差が若干広がっている。今後も引き続き給与水準の適正化に努める。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63500</xdr:rowOff>
    </xdr:to>
    <xdr:cxnSp macro="">
      <xdr:nvCxnSpPr>
        <xdr:cNvPr id="255" name="直線コネクタ 254"/>
        <xdr:cNvCxnSpPr/>
      </xdr:nvCxnSpPr>
      <xdr:spPr>
        <a:xfrm flipV="1">
          <a:off x="16179800" y="1410229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63500</xdr:rowOff>
    </xdr:to>
    <xdr:cxnSp macro="">
      <xdr:nvCxnSpPr>
        <xdr:cNvPr id="258" name="直線コネクタ 257"/>
        <xdr:cNvCxnSpPr/>
      </xdr:nvCxnSpPr>
      <xdr:spPr>
        <a:xfrm>
          <a:off x="15290800" y="1412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123825</xdr:rowOff>
    </xdr:to>
    <xdr:cxnSp macro="">
      <xdr:nvCxnSpPr>
        <xdr:cNvPr id="261" name="直線コネクタ 260"/>
        <xdr:cNvCxnSpPr/>
      </xdr:nvCxnSpPr>
      <xdr:spPr>
        <a:xfrm flipV="1">
          <a:off x="14401800" y="141224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83609</xdr:rowOff>
    </xdr:from>
    <xdr:to>
      <xdr:col>68</xdr:col>
      <xdr:colOff>152400</xdr:colOff>
      <xdr:row>82</xdr:row>
      <xdr:rowOff>123825</xdr:rowOff>
    </xdr:to>
    <xdr:cxnSp macro="">
      <xdr:nvCxnSpPr>
        <xdr:cNvPr id="264" name="直線コネクタ 263"/>
        <xdr:cNvCxnSpPr/>
      </xdr:nvCxnSpPr>
      <xdr:spPr>
        <a:xfrm>
          <a:off x="13512800" y="141425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4" name="楕円 273"/>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9118</xdr:rowOff>
    </xdr:from>
    <xdr:ext cx="762000" cy="259045"/>
    <xdr:sp macro="" textlink="">
      <xdr:nvSpPr>
        <xdr:cNvPr id="275" name="給与水準   （国との比較）該当値テキスト"/>
        <xdr:cNvSpPr txBox="1"/>
      </xdr:nvSpPr>
      <xdr:spPr>
        <a:xfrm>
          <a:off x="17106900" y="1389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6" name="楕円 275"/>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7" name="テキスト ボックス 276"/>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78" name="楕円 277"/>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79" name="テキスト ボックス 278"/>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73025</xdr:rowOff>
    </xdr:from>
    <xdr:to>
      <xdr:col>68</xdr:col>
      <xdr:colOff>203200</xdr:colOff>
      <xdr:row>83</xdr:row>
      <xdr:rowOff>3175</xdr:rowOff>
    </xdr:to>
    <xdr:sp macro="" textlink="">
      <xdr:nvSpPr>
        <xdr:cNvPr id="280" name="楕円 279"/>
        <xdr:cNvSpPr/>
      </xdr:nvSpPr>
      <xdr:spPr>
        <a:xfrm>
          <a:off x="14351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13352</xdr:rowOff>
    </xdr:from>
    <xdr:ext cx="762000" cy="259045"/>
    <xdr:sp macro="" textlink="">
      <xdr:nvSpPr>
        <xdr:cNvPr id="281" name="テキスト ボックス 280"/>
        <xdr:cNvSpPr txBox="1"/>
      </xdr:nvSpPr>
      <xdr:spPr>
        <a:xfrm>
          <a:off x="14020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2" name="楕円 281"/>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3" name="テキスト ボックス 282"/>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年度からの</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年間を取組期間とする「中核市なは定員管理方針」では、中核市への移行や沖縄振興特別推進交付金への対応に伴う増員等に対応しつつ、特別会計等を含めた職員定員を</a:t>
          </a:r>
          <a:r>
            <a:rPr kumimoji="1" lang="en-US" altLang="ja-JP" sz="1100">
              <a:latin typeface="ＭＳ Ｐゴシック" panose="020B0600070205080204" pitchFamily="50" charset="-128"/>
              <a:ea typeface="ＭＳ Ｐゴシック" panose="020B0600070205080204" pitchFamily="50" charset="-128"/>
            </a:rPr>
            <a:t>2,300</a:t>
          </a:r>
          <a:r>
            <a:rPr kumimoji="1" lang="ja-JP" altLang="en-US" sz="1100">
              <a:latin typeface="ＭＳ Ｐゴシック" panose="020B0600070205080204" pitchFamily="50" charset="-128"/>
              <a:ea typeface="ＭＳ Ｐゴシック" panose="020B0600070205080204" pitchFamily="50" charset="-128"/>
            </a:rPr>
            <a:t>人程度に抑制することを目標に定員管理に取り組んだ。その結果、平成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日現在の定員は</a:t>
          </a:r>
          <a:r>
            <a:rPr kumimoji="1" lang="en-US" altLang="ja-JP" sz="1100">
              <a:latin typeface="ＭＳ Ｐゴシック" panose="020B0600070205080204" pitchFamily="50" charset="-128"/>
              <a:ea typeface="ＭＳ Ｐゴシック" panose="020B0600070205080204" pitchFamily="50" charset="-128"/>
            </a:rPr>
            <a:t>2,333</a:t>
          </a:r>
          <a:r>
            <a:rPr kumimoji="1" lang="ja-JP" altLang="en-US" sz="1100">
              <a:latin typeface="ＭＳ Ｐゴシック" panose="020B0600070205080204" pitchFamily="50" charset="-128"/>
              <a:ea typeface="ＭＳ Ｐゴシック" panose="020B0600070205080204" pitchFamily="50" charset="-128"/>
            </a:rPr>
            <a:t>人となり、一定の効果を上げられたと考えている。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月に策定した「定員管理方針」では、市の現状や課題などを踏まえ、市民サービスの維持・向上に努めるとともに、職員の心身の健康やワーク・ライフ・バランスに配慮しつつ、効果的な行政運営を進められるよう、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日における定員を</a:t>
          </a:r>
          <a:r>
            <a:rPr kumimoji="1" lang="en-US" altLang="ja-JP" sz="1100">
              <a:latin typeface="ＭＳ Ｐゴシック" panose="020B0600070205080204" pitchFamily="50" charset="-128"/>
              <a:ea typeface="ＭＳ Ｐゴシック" panose="020B0600070205080204" pitchFamily="50" charset="-128"/>
            </a:rPr>
            <a:t>2,400</a:t>
          </a:r>
          <a:r>
            <a:rPr kumimoji="1" lang="ja-JP" altLang="en-US" sz="1100">
              <a:latin typeface="ＭＳ Ｐゴシック" panose="020B0600070205080204" pitchFamily="50" charset="-128"/>
              <a:ea typeface="ＭＳ Ｐゴシック" panose="020B0600070205080204" pitchFamily="50" charset="-128"/>
            </a:rPr>
            <a:t>人程度へ増員することを目標に取り組んでいるところである。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130628</xdr:rowOff>
    </xdr:from>
    <xdr:to>
      <xdr:col>81</xdr:col>
      <xdr:colOff>44450</xdr:colOff>
      <xdr:row>62</xdr:row>
      <xdr:rowOff>140970</xdr:rowOff>
    </xdr:to>
    <xdr:cxnSp macro="">
      <xdr:nvCxnSpPr>
        <xdr:cNvPr id="320" name="直線コネクタ 319"/>
        <xdr:cNvCxnSpPr/>
      </xdr:nvCxnSpPr>
      <xdr:spPr>
        <a:xfrm>
          <a:off x="16179800" y="1076052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116840</xdr:rowOff>
    </xdr:from>
    <xdr:to>
      <xdr:col>77</xdr:col>
      <xdr:colOff>44450</xdr:colOff>
      <xdr:row>62</xdr:row>
      <xdr:rowOff>130628</xdr:rowOff>
    </xdr:to>
    <xdr:cxnSp macro="">
      <xdr:nvCxnSpPr>
        <xdr:cNvPr id="323" name="直線コネクタ 322"/>
        <xdr:cNvCxnSpPr/>
      </xdr:nvCxnSpPr>
      <xdr:spPr>
        <a:xfrm>
          <a:off x="15290800" y="1074674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134076</xdr:rowOff>
    </xdr:to>
    <xdr:cxnSp macro="">
      <xdr:nvCxnSpPr>
        <xdr:cNvPr id="326" name="直線コネクタ 325"/>
        <xdr:cNvCxnSpPr/>
      </xdr:nvCxnSpPr>
      <xdr:spPr>
        <a:xfrm flipV="1">
          <a:off x="14401800" y="1074674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130628</xdr:rowOff>
    </xdr:from>
    <xdr:to>
      <xdr:col>68</xdr:col>
      <xdr:colOff>152400</xdr:colOff>
      <xdr:row>62</xdr:row>
      <xdr:rowOff>134076</xdr:rowOff>
    </xdr:to>
    <xdr:cxnSp macro="">
      <xdr:nvCxnSpPr>
        <xdr:cNvPr id="329" name="直線コネクタ 328"/>
        <xdr:cNvCxnSpPr/>
      </xdr:nvCxnSpPr>
      <xdr:spPr>
        <a:xfrm>
          <a:off x="13512800" y="107605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90170</xdr:rowOff>
    </xdr:from>
    <xdr:to>
      <xdr:col>81</xdr:col>
      <xdr:colOff>95250</xdr:colOff>
      <xdr:row>63</xdr:row>
      <xdr:rowOff>20320</xdr:rowOff>
    </xdr:to>
    <xdr:sp macro="" textlink="">
      <xdr:nvSpPr>
        <xdr:cNvPr id="339" name="楕円 338"/>
        <xdr:cNvSpPr/>
      </xdr:nvSpPr>
      <xdr:spPr>
        <a:xfrm>
          <a:off x="16967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62247</xdr:rowOff>
    </xdr:from>
    <xdr:ext cx="762000" cy="259045"/>
    <xdr:sp macro="" textlink="">
      <xdr:nvSpPr>
        <xdr:cNvPr id="340" name="定員管理の状況該当値テキスト"/>
        <xdr:cNvSpPr txBox="1"/>
      </xdr:nvSpPr>
      <xdr:spPr>
        <a:xfrm>
          <a:off x="17106900" y="1069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79828</xdr:rowOff>
    </xdr:from>
    <xdr:to>
      <xdr:col>77</xdr:col>
      <xdr:colOff>95250</xdr:colOff>
      <xdr:row>63</xdr:row>
      <xdr:rowOff>9978</xdr:rowOff>
    </xdr:to>
    <xdr:sp macro="" textlink="">
      <xdr:nvSpPr>
        <xdr:cNvPr id="341" name="楕円 340"/>
        <xdr:cNvSpPr/>
      </xdr:nvSpPr>
      <xdr:spPr>
        <a:xfrm>
          <a:off x="16129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166205</xdr:rowOff>
    </xdr:from>
    <xdr:ext cx="736600" cy="259045"/>
    <xdr:sp macro="" textlink="">
      <xdr:nvSpPr>
        <xdr:cNvPr id="342" name="テキスト ボックス 341"/>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66040</xdr:rowOff>
    </xdr:from>
    <xdr:to>
      <xdr:col>73</xdr:col>
      <xdr:colOff>44450</xdr:colOff>
      <xdr:row>62</xdr:row>
      <xdr:rowOff>167640</xdr:rowOff>
    </xdr:to>
    <xdr:sp macro="" textlink="">
      <xdr:nvSpPr>
        <xdr:cNvPr id="343" name="楕円 342"/>
        <xdr:cNvSpPr/>
      </xdr:nvSpPr>
      <xdr:spPr>
        <a:xfrm>
          <a:off x="15240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152417</xdr:rowOff>
    </xdr:from>
    <xdr:ext cx="762000" cy="259045"/>
    <xdr:sp macro="" textlink="">
      <xdr:nvSpPr>
        <xdr:cNvPr id="344" name="テキスト ボックス 343"/>
        <xdr:cNvSpPr txBox="1"/>
      </xdr:nvSpPr>
      <xdr:spPr>
        <a:xfrm>
          <a:off x="14909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83276</xdr:rowOff>
    </xdr:from>
    <xdr:to>
      <xdr:col>68</xdr:col>
      <xdr:colOff>203200</xdr:colOff>
      <xdr:row>63</xdr:row>
      <xdr:rowOff>13426</xdr:rowOff>
    </xdr:to>
    <xdr:sp macro="" textlink="">
      <xdr:nvSpPr>
        <xdr:cNvPr id="345" name="楕円 344"/>
        <xdr:cNvSpPr/>
      </xdr:nvSpPr>
      <xdr:spPr>
        <a:xfrm>
          <a:off x="14351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169653</xdr:rowOff>
    </xdr:from>
    <xdr:ext cx="762000" cy="259045"/>
    <xdr:sp macro="" textlink="">
      <xdr:nvSpPr>
        <xdr:cNvPr id="346" name="テキスト ボックス 345"/>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79828</xdr:rowOff>
    </xdr:from>
    <xdr:to>
      <xdr:col>64</xdr:col>
      <xdr:colOff>152400</xdr:colOff>
      <xdr:row>63</xdr:row>
      <xdr:rowOff>9978</xdr:rowOff>
    </xdr:to>
    <xdr:sp macro="" textlink="">
      <xdr:nvSpPr>
        <xdr:cNvPr id="347" name="楕円 346"/>
        <xdr:cNvSpPr/>
      </xdr:nvSpPr>
      <xdr:spPr>
        <a:xfrm>
          <a:off x="134620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166205</xdr:rowOff>
    </xdr:from>
    <xdr:ext cx="762000" cy="259045"/>
    <xdr:sp macro="" textlink="">
      <xdr:nvSpPr>
        <xdr:cNvPr id="348" name="テキスト ボックス 347"/>
        <xdr:cNvSpPr txBox="1"/>
      </xdr:nvSpPr>
      <xdr:spPr>
        <a:xfrm>
          <a:off x="13131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分子となる公債費等については元利償還金等が減少（</a:t>
          </a:r>
          <a:r>
            <a:rPr kumimoji="1" lang="en-US" altLang="ja-JP" sz="1300">
              <a:latin typeface="ＭＳ Ｐゴシック" panose="020B0600070205080204" pitchFamily="50" charset="-128"/>
              <a:ea typeface="ＭＳ Ｐゴシック" panose="020B0600070205080204" pitchFamily="50" charset="-128"/>
            </a:rPr>
            <a:t>177,892</a:t>
          </a:r>
          <a:r>
            <a:rPr kumimoji="1" lang="ja-JP" altLang="en-US" sz="1300">
              <a:latin typeface="ＭＳ Ｐゴシック" panose="020B0600070205080204" pitchFamily="50" charset="-128"/>
              <a:ea typeface="ＭＳ Ｐゴシック" panose="020B0600070205080204" pitchFamily="50" charset="-128"/>
            </a:rPr>
            <a:t>千円）し、交付税措置額の増（</a:t>
          </a:r>
          <a:r>
            <a:rPr kumimoji="1" lang="en-US" altLang="ja-JP" sz="1300">
              <a:latin typeface="ＭＳ Ｐゴシック" panose="020B0600070205080204" pitchFamily="50" charset="-128"/>
              <a:ea typeface="ＭＳ Ｐゴシック" panose="020B0600070205080204" pitchFamily="50" charset="-128"/>
            </a:rPr>
            <a:t>47,399</a:t>
          </a:r>
          <a:r>
            <a:rPr kumimoji="1" lang="ja-JP" altLang="en-US" sz="1300">
              <a:latin typeface="ＭＳ Ｐゴシック" panose="020B0600070205080204" pitchFamily="50" charset="-128"/>
              <a:ea typeface="ＭＳ Ｐゴシック" panose="020B0600070205080204" pitchFamily="50" charset="-128"/>
            </a:rPr>
            <a:t>千円）となった。また、分母となる標準財政規模が増となっているため、単年度の実質公債費比率は前年度より</a:t>
          </a:r>
          <a:r>
            <a:rPr kumimoji="1" lang="en-US" altLang="ja-JP" sz="1300">
              <a:latin typeface="ＭＳ Ｐゴシック" panose="020B0600070205080204" pitchFamily="50" charset="-128"/>
              <a:ea typeface="ＭＳ Ｐゴシック" panose="020B0600070205080204" pitchFamily="50" charset="-128"/>
            </a:rPr>
            <a:t>0.55</a:t>
          </a:r>
          <a:r>
            <a:rPr kumimoji="1" lang="ja-JP" altLang="en-US" sz="1300">
              <a:latin typeface="ＭＳ Ｐゴシック" panose="020B0600070205080204" pitchFamily="50" charset="-128"/>
              <a:ea typeface="ＭＳ Ｐゴシック" panose="020B0600070205080204" pitchFamily="50" charset="-128"/>
            </a:rPr>
            <a:t>ポイント改善した。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標準財政規模の増は、固定資産税の課税客体の伸びが顕著であり、結果、標準税収入額が</a:t>
          </a:r>
          <a:r>
            <a:rPr kumimoji="1" lang="en-US" altLang="ja-JP" sz="1300">
              <a:latin typeface="ＭＳ Ｐゴシック" panose="020B0600070205080204" pitchFamily="50" charset="-128"/>
              <a:ea typeface="ＭＳ Ｐゴシック" panose="020B0600070205080204" pitchFamily="50" charset="-128"/>
            </a:rPr>
            <a:t>1,488,741</a:t>
          </a:r>
          <a:r>
            <a:rPr kumimoji="1" lang="ja-JP" altLang="en-US" sz="1300">
              <a:latin typeface="ＭＳ Ｐゴシック" panose="020B0600070205080204" pitchFamily="50" charset="-128"/>
              <a:ea typeface="ＭＳ Ｐゴシック" panose="020B0600070205080204" pitchFamily="50" charset="-128"/>
            </a:rPr>
            <a:t>千円増となったことが大きい。</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66294</xdr:rowOff>
    </xdr:to>
    <xdr:cxnSp macro="">
      <xdr:nvCxnSpPr>
        <xdr:cNvPr id="380" name="直線コネクタ 379"/>
        <xdr:cNvCxnSpPr/>
      </xdr:nvCxnSpPr>
      <xdr:spPr>
        <a:xfrm flipV="1">
          <a:off x="16179800" y="7371080"/>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66294</xdr:rowOff>
    </xdr:from>
    <xdr:to>
      <xdr:col>77</xdr:col>
      <xdr:colOff>44450</xdr:colOff>
      <xdr:row>43</xdr:row>
      <xdr:rowOff>124206</xdr:rowOff>
    </xdr:to>
    <xdr:cxnSp macro="">
      <xdr:nvCxnSpPr>
        <xdr:cNvPr id="383" name="直線コネクタ 382"/>
        <xdr:cNvCxnSpPr/>
      </xdr:nvCxnSpPr>
      <xdr:spPr>
        <a:xfrm flipV="1">
          <a:off x="15290800" y="74386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124206</xdr:rowOff>
    </xdr:from>
    <xdr:to>
      <xdr:col>72</xdr:col>
      <xdr:colOff>203200</xdr:colOff>
      <xdr:row>43</xdr:row>
      <xdr:rowOff>162814</xdr:rowOff>
    </xdr:to>
    <xdr:cxnSp macro="">
      <xdr:nvCxnSpPr>
        <xdr:cNvPr id="386" name="直線コネクタ 385"/>
        <xdr:cNvCxnSpPr/>
      </xdr:nvCxnSpPr>
      <xdr:spPr>
        <a:xfrm flipV="1">
          <a:off x="14401800" y="749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162814</xdr:rowOff>
    </xdr:from>
    <xdr:to>
      <xdr:col>68</xdr:col>
      <xdr:colOff>152400</xdr:colOff>
      <xdr:row>44</xdr:row>
      <xdr:rowOff>49276</xdr:rowOff>
    </xdr:to>
    <xdr:cxnSp macro="">
      <xdr:nvCxnSpPr>
        <xdr:cNvPr id="389" name="直線コネクタ 388"/>
        <xdr:cNvCxnSpPr/>
      </xdr:nvCxnSpPr>
      <xdr:spPr>
        <a:xfrm flipV="1">
          <a:off x="13512800" y="753516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399" name="楕円 398"/>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0"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15494</xdr:rowOff>
    </xdr:from>
    <xdr:to>
      <xdr:col>77</xdr:col>
      <xdr:colOff>95250</xdr:colOff>
      <xdr:row>43</xdr:row>
      <xdr:rowOff>117094</xdr:rowOff>
    </xdr:to>
    <xdr:sp macro="" textlink="">
      <xdr:nvSpPr>
        <xdr:cNvPr id="401" name="楕円 400"/>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101871</xdr:rowOff>
    </xdr:from>
    <xdr:ext cx="736600" cy="259045"/>
    <xdr:sp macro="" textlink="">
      <xdr:nvSpPr>
        <xdr:cNvPr id="402" name="テキスト ボックス 401"/>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73406</xdr:rowOff>
    </xdr:from>
    <xdr:to>
      <xdr:col>73</xdr:col>
      <xdr:colOff>44450</xdr:colOff>
      <xdr:row>44</xdr:row>
      <xdr:rowOff>3556</xdr:rowOff>
    </xdr:to>
    <xdr:sp macro="" textlink="">
      <xdr:nvSpPr>
        <xdr:cNvPr id="403" name="楕円 402"/>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159783</xdr:rowOff>
    </xdr:from>
    <xdr:ext cx="762000" cy="259045"/>
    <xdr:sp macro="" textlink="">
      <xdr:nvSpPr>
        <xdr:cNvPr id="404" name="テキスト ボックス 403"/>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112014</xdr:rowOff>
    </xdr:from>
    <xdr:to>
      <xdr:col>68</xdr:col>
      <xdr:colOff>203200</xdr:colOff>
      <xdr:row>44</xdr:row>
      <xdr:rowOff>42164</xdr:rowOff>
    </xdr:to>
    <xdr:sp macro="" textlink="">
      <xdr:nvSpPr>
        <xdr:cNvPr id="405" name="楕円 404"/>
        <xdr:cNvSpPr/>
      </xdr:nvSpPr>
      <xdr:spPr>
        <a:xfrm>
          <a:off x="14351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26941</xdr:rowOff>
    </xdr:from>
    <xdr:ext cx="762000" cy="259045"/>
    <xdr:sp macro="" textlink="">
      <xdr:nvSpPr>
        <xdr:cNvPr id="406" name="テキスト ボックス 405"/>
        <xdr:cNvSpPr txBox="1"/>
      </xdr:nvSpPr>
      <xdr:spPr>
        <a:xfrm>
          <a:off x="14020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169926</xdr:rowOff>
    </xdr:from>
    <xdr:to>
      <xdr:col>64</xdr:col>
      <xdr:colOff>152400</xdr:colOff>
      <xdr:row>44</xdr:row>
      <xdr:rowOff>100076</xdr:rowOff>
    </xdr:to>
    <xdr:sp macro="" textlink="">
      <xdr:nvSpPr>
        <xdr:cNvPr id="407" name="楕円 406"/>
        <xdr:cNvSpPr/>
      </xdr:nvSpPr>
      <xdr:spPr>
        <a:xfrm>
          <a:off x="13462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84853</xdr:rowOff>
    </xdr:from>
    <xdr:ext cx="762000" cy="259045"/>
    <xdr:sp macro="" textlink="">
      <xdr:nvSpPr>
        <xdr:cNvPr id="408" name="テキスト ボックス 407"/>
        <xdr:cNvSpPr txBox="1"/>
      </xdr:nvSpPr>
      <xdr:spPr>
        <a:xfrm>
          <a:off x="13131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基金残高の減少により充当可能財源等の減少はあったものの、将来負担額が地方債残高の減により、分子となる額は前年度に比べ</a:t>
          </a:r>
          <a:r>
            <a:rPr kumimoji="1" lang="en-US" altLang="ja-JP" sz="1300" baseline="0">
              <a:latin typeface="ＭＳ Ｐゴシック" panose="020B0600070205080204" pitchFamily="50" charset="-128"/>
              <a:ea typeface="ＭＳ Ｐゴシック" panose="020B0600070205080204" pitchFamily="50" charset="-128"/>
            </a:rPr>
            <a:t>1,741,384</a:t>
          </a:r>
          <a:r>
            <a:rPr kumimoji="1" lang="ja-JP" altLang="en-US" sz="1300" baseline="0">
              <a:latin typeface="ＭＳ Ｐゴシック" panose="020B0600070205080204" pitchFamily="50" charset="-128"/>
              <a:ea typeface="ＭＳ Ｐゴシック" panose="020B0600070205080204" pitchFamily="50" charset="-128"/>
            </a:rPr>
            <a:t>千円減少。また標準財政規模が増となり、分母となる額が前年度に比べ</a:t>
          </a:r>
          <a:r>
            <a:rPr kumimoji="1" lang="en-US" altLang="ja-JP" sz="1300" baseline="0">
              <a:latin typeface="ＭＳ Ｐゴシック" panose="020B0600070205080204" pitchFamily="50" charset="-128"/>
              <a:ea typeface="ＭＳ Ｐゴシック" panose="020B0600070205080204" pitchFamily="50" charset="-128"/>
            </a:rPr>
            <a:t>385442</a:t>
          </a:r>
          <a:r>
            <a:rPr kumimoji="1" lang="ja-JP" altLang="en-US" sz="1300" baseline="0">
              <a:latin typeface="ＭＳ Ｐゴシック" panose="020B0600070205080204" pitchFamily="50" charset="-128"/>
              <a:ea typeface="ＭＳ Ｐゴシック" panose="020B0600070205080204" pitchFamily="50" charset="-128"/>
            </a:rPr>
            <a:t>千円増となったことにより、将来負担比率は</a:t>
          </a:r>
          <a:r>
            <a:rPr kumimoji="1" lang="en-US" altLang="ja-JP" sz="1300" baseline="0">
              <a:latin typeface="ＭＳ Ｐゴシック" panose="020B0600070205080204" pitchFamily="50" charset="-128"/>
              <a:ea typeface="ＭＳ Ｐゴシック" panose="020B0600070205080204" pitchFamily="50" charset="-128"/>
            </a:rPr>
            <a:t>3.3</a:t>
          </a:r>
          <a:r>
            <a:rPr kumimoji="1" lang="ja-JP" altLang="en-US" sz="1300" baseline="0">
              <a:latin typeface="ＭＳ Ｐゴシック" panose="020B0600070205080204" pitchFamily="50" charset="-128"/>
              <a:ea typeface="ＭＳ Ｐゴシック" panose="020B0600070205080204" pitchFamily="50" charset="-128"/>
            </a:rPr>
            <a:t>ポイント改善した。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前年度同様、改善傾向にはあるが、全国、類似団体、県内平均に比べ高い状況にあることから、起債活用事業の選択や財源確保に努める。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52832</xdr:rowOff>
    </xdr:from>
    <xdr:to>
      <xdr:col>81</xdr:col>
      <xdr:colOff>44450</xdr:colOff>
      <xdr:row>17</xdr:row>
      <xdr:rowOff>79375</xdr:rowOff>
    </xdr:to>
    <xdr:cxnSp macro="">
      <xdr:nvCxnSpPr>
        <xdr:cNvPr id="442" name="直線コネクタ 441"/>
        <xdr:cNvCxnSpPr/>
      </xdr:nvCxnSpPr>
      <xdr:spPr>
        <a:xfrm flipV="1">
          <a:off x="16179800" y="2967482"/>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79375</xdr:rowOff>
    </xdr:from>
    <xdr:to>
      <xdr:col>77</xdr:col>
      <xdr:colOff>44450</xdr:colOff>
      <xdr:row>17</xdr:row>
      <xdr:rowOff>113961</xdr:rowOff>
    </xdr:to>
    <xdr:cxnSp macro="">
      <xdr:nvCxnSpPr>
        <xdr:cNvPr id="445" name="直線コネクタ 444"/>
        <xdr:cNvCxnSpPr/>
      </xdr:nvCxnSpPr>
      <xdr:spPr>
        <a:xfrm flipV="1">
          <a:off x="15290800" y="2994025"/>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113961</xdr:rowOff>
    </xdr:from>
    <xdr:to>
      <xdr:col>72</xdr:col>
      <xdr:colOff>203200</xdr:colOff>
      <xdr:row>18</xdr:row>
      <xdr:rowOff>38227</xdr:rowOff>
    </xdr:to>
    <xdr:cxnSp macro="">
      <xdr:nvCxnSpPr>
        <xdr:cNvPr id="448" name="直線コネクタ 447"/>
        <xdr:cNvCxnSpPr/>
      </xdr:nvCxnSpPr>
      <xdr:spPr>
        <a:xfrm flipV="1">
          <a:off x="14401800" y="3028611"/>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38227</xdr:rowOff>
    </xdr:from>
    <xdr:to>
      <xdr:col>68</xdr:col>
      <xdr:colOff>152400</xdr:colOff>
      <xdr:row>18</xdr:row>
      <xdr:rowOff>89704</xdr:rowOff>
    </xdr:to>
    <xdr:cxnSp macro="">
      <xdr:nvCxnSpPr>
        <xdr:cNvPr id="451" name="直線コネクタ 450"/>
        <xdr:cNvCxnSpPr/>
      </xdr:nvCxnSpPr>
      <xdr:spPr>
        <a:xfrm flipV="1">
          <a:off x="13512800" y="3124327"/>
          <a:ext cx="889000" cy="5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2032</xdr:rowOff>
    </xdr:from>
    <xdr:to>
      <xdr:col>81</xdr:col>
      <xdr:colOff>95250</xdr:colOff>
      <xdr:row>17</xdr:row>
      <xdr:rowOff>103632</xdr:rowOff>
    </xdr:to>
    <xdr:sp macro="" textlink="">
      <xdr:nvSpPr>
        <xdr:cNvPr id="461" name="楕円 460"/>
        <xdr:cNvSpPr/>
      </xdr:nvSpPr>
      <xdr:spPr>
        <a:xfrm>
          <a:off x="16967200" y="291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145559</xdr:rowOff>
    </xdr:from>
    <xdr:ext cx="762000" cy="259045"/>
    <xdr:sp macro="" textlink="">
      <xdr:nvSpPr>
        <xdr:cNvPr id="462" name="将来負担の状況該当値テキスト"/>
        <xdr:cNvSpPr txBox="1"/>
      </xdr:nvSpPr>
      <xdr:spPr>
        <a:xfrm>
          <a:off x="17106900" y="288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28575</xdr:rowOff>
    </xdr:from>
    <xdr:to>
      <xdr:col>77</xdr:col>
      <xdr:colOff>95250</xdr:colOff>
      <xdr:row>17</xdr:row>
      <xdr:rowOff>130175</xdr:rowOff>
    </xdr:to>
    <xdr:sp macro="" textlink="">
      <xdr:nvSpPr>
        <xdr:cNvPr id="463" name="楕円 462"/>
        <xdr:cNvSpPr/>
      </xdr:nvSpPr>
      <xdr:spPr>
        <a:xfrm>
          <a:off x="16129000" y="294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114952</xdr:rowOff>
    </xdr:from>
    <xdr:ext cx="736600" cy="259045"/>
    <xdr:sp macro="" textlink="">
      <xdr:nvSpPr>
        <xdr:cNvPr id="464" name="テキスト ボックス 463"/>
        <xdr:cNvSpPr txBox="1"/>
      </xdr:nvSpPr>
      <xdr:spPr>
        <a:xfrm>
          <a:off x="15798800" y="302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63161</xdr:rowOff>
    </xdr:from>
    <xdr:to>
      <xdr:col>73</xdr:col>
      <xdr:colOff>44450</xdr:colOff>
      <xdr:row>17</xdr:row>
      <xdr:rowOff>164761</xdr:rowOff>
    </xdr:to>
    <xdr:sp macro="" textlink="">
      <xdr:nvSpPr>
        <xdr:cNvPr id="465" name="楕円 464"/>
        <xdr:cNvSpPr/>
      </xdr:nvSpPr>
      <xdr:spPr>
        <a:xfrm>
          <a:off x="15240000" y="297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149538</xdr:rowOff>
    </xdr:from>
    <xdr:ext cx="762000" cy="259045"/>
    <xdr:sp macro="" textlink="">
      <xdr:nvSpPr>
        <xdr:cNvPr id="466" name="テキスト ボックス 465"/>
        <xdr:cNvSpPr txBox="1"/>
      </xdr:nvSpPr>
      <xdr:spPr>
        <a:xfrm>
          <a:off x="14909800" y="306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158877</xdr:rowOff>
    </xdr:from>
    <xdr:to>
      <xdr:col>68</xdr:col>
      <xdr:colOff>203200</xdr:colOff>
      <xdr:row>18</xdr:row>
      <xdr:rowOff>89027</xdr:rowOff>
    </xdr:to>
    <xdr:sp macro="" textlink="">
      <xdr:nvSpPr>
        <xdr:cNvPr id="467" name="楕円 466"/>
        <xdr:cNvSpPr/>
      </xdr:nvSpPr>
      <xdr:spPr>
        <a:xfrm>
          <a:off x="14351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73804</xdr:rowOff>
    </xdr:from>
    <xdr:ext cx="762000" cy="259045"/>
    <xdr:sp macro="" textlink="">
      <xdr:nvSpPr>
        <xdr:cNvPr id="468" name="テキスト ボックス 467"/>
        <xdr:cNvSpPr txBox="1"/>
      </xdr:nvSpPr>
      <xdr:spPr>
        <a:xfrm>
          <a:off x="14020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38904</xdr:rowOff>
    </xdr:from>
    <xdr:to>
      <xdr:col>64</xdr:col>
      <xdr:colOff>152400</xdr:colOff>
      <xdr:row>18</xdr:row>
      <xdr:rowOff>140504</xdr:rowOff>
    </xdr:to>
    <xdr:sp macro="" textlink="">
      <xdr:nvSpPr>
        <xdr:cNvPr id="469" name="楕円 468"/>
        <xdr:cNvSpPr/>
      </xdr:nvSpPr>
      <xdr:spPr>
        <a:xfrm>
          <a:off x="13462000" y="31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125281</xdr:rowOff>
    </xdr:from>
    <xdr:ext cx="762000" cy="259045"/>
    <xdr:sp macro="" textlink="">
      <xdr:nvSpPr>
        <xdr:cNvPr id="470" name="テキスト ボックス 469"/>
        <xdr:cNvSpPr txBox="1"/>
      </xdr:nvSpPr>
      <xdr:spPr>
        <a:xfrm>
          <a:off x="13131800" y="321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322,624
317,609
39.99
149,078,843
143,080,974
4,464,552
68,779,285
133,714,380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全国平均は下回っているものの類似団体の平均を上回った。主な要因は退職手当基金繰入金の減に伴う一般財源等充当経常経費減によるものである。今後も、職員の定員管理方針に基づき、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157480</xdr:rowOff>
    </xdr:to>
    <xdr:cxnSp macro="">
      <xdr:nvCxnSpPr>
        <xdr:cNvPr id="66" name="直線コネクタ 65"/>
        <xdr:cNvCxnSpPr/>
      </xdr:nvCxnSpPr>
      <xdr:spPr>
        <a:xfrm>
          <a:off x="3987800" y="62001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100347</xdr:rowOff>
    </xdr:from>
    <xdr:ext cx="762000" cy="259045"/>
    <xdr:sp macro="" textlink="">
      <xdr:nvSpPr>
        <xdr:cNvPr id="67" name="人件費平均値テキスト"/>
        <xdr:cNvSpPr txBox="1"/>
      </xdr:nvSpPr>
      <xdr:spPr>
        <a:xfrm>
          <a:off x="4914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104140</xdr:rowOff>
    </xdr:to>
    <xdr:cxnSp macro="">
      <xdr:nvCxnSpPr>
        <xdr:cNvPr id="69" name="直線コネクタ 68"/>
        <xdr:cNvCxnSpPr/>
      </xdr:nvCxnSpPr>
      <xdr:spPr>
        <a:xfrm flipV="1">
          <a:off x="3098800" y="6200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36</xdr:row>
      <xdr:rowOff>104140</xdr:rowOff>
    </xdr:to>
    <xdr:cxnSp macro="">
      <xdr:nvCxnSpPr>
        <xdr:cNvPr id="72" name="直線コネクタ 71"/>
        <xdr:cNvCxnSpPr/>
      </xdr:nvCxnSpPr>
      <xdr:spPr>
        <a:xfrm>
          <a:off x="2209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58420</xdr:rowOff>
    </xdr:to>
    <xdr:cxnSp macro="">
      <xdr:nvCxnSpPr>
        <xdr:cNvPr id="75" name="直線コネクタ 74"/>
        <xdr:cNvCxnSpPr/>
      </xdr:nvCxnSpPr>
      <xdr:spPr>
        <a:xfrm flipV="1">
          <a:off x="1320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85" name="楕円 84"/>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78757</xdr:rowOff>
    </xdr:from>
    <xdr:ext cx="762000" cy="259045"/>
    <xdr:sp macro="" textlink="">
      <xdr:nvSpPr>
        <xdr:cNvPr id="86" name="人件費該当値テキスト"/>
        <xdr:cNvSpPr txBox="1"/>
      </xdr:nvSpPr>
      <xdr:spPr>
        <a:xfrm>
          <a:off x="49149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9" name="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および全国平均を下回っている。主な要因として予防接種委託料の単価やごみ収集業務委託料の人件費など、物価や人件費の増によるものとなっている。今後も物価や人件費の伸びによる歳出増が予測されるが、事業の見直しによる歳出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82550</xdr:rowOff>
    </xdr:from>
    <xdr:to>
      <xdr:col>82</xdr:col>
      <xdr:colOff>107950</xdr:colOff>
      <xdr:row>13</xdr:row>
      <xdr:rowOff>133350</xdr:rowOff>
    </xdr:to>
    <xdr:cxnSp macro="">
      <xdr:nvCxnSpPr>
        <xdr:cNvPr id="127" name="直線コネクタ 126"/>
        <xdr:cNvCxnSpPr/>
      </xdr:nvCxnSpPr>
      <xdr:spPr>
        <a:xfrm>
          <a:off x="15671800" y="2311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82550</xdr:rowOff>
    </xdr:from>
    <xdr:to>
      <xdr:col>78</xdr:col>
      <xdr:colOff>69850</xdr:colOff>
      <xdr:row>13</xdr:row>
      <xdr:rowOff>146050</xdr:rowOff>
    </xdr:to>
    <xdr:cxnSp macro="">
      <xdr:nvCxnSpPr>
        <xdr:cNvPr id="130" name="直線コネクタ 129"/>
        <xdr:cNvCxnSpPr/>
      </xdr:nvCxnSpPr>
      <xdr:spPr>
        <a:xfrm flipV="1">
          <a:off x="14782800" y="231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82550</xdr:rowOff>
    </xdr:from>
    <xdr:to>
      <xdr:col>73</xdr:col>
      <xdr:colOff>180975</xdr:colOff>
      <xdr:row>13</xdr:row>
      <xdr:rowOff>146050</xdr:rowOff>
    </xdr:to>
    <xdr:cxnSp macro="">
      <xdr:nvCxnSpPr>
        <xdr:cNvPr id="133" name="直線コネクタ 132"/>
        <xdr:cNvCxnSpPr/>
      </xdr:nvCxnSpPr>
      <xdr:spPr>
        <a:xfrm>
          <a:off x="13893800" y="231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44450</xdr:rowOff>
    </xdr:from>
    <xdr:to>
      <xdr:col>69</xdr:col>
      <xdr:colOff>92075</xdr:colOff>
      <xdr:row>13</xdr:row>
      <xdr:rowOff>82550</xdr:rowOff>
    </xdr:to>
    <xdr:cxnSp macro="">
      <xdr:nvCxnSpPr>
        <xdr:cNvPr id="136" name="直線コネクタ 135"/>
        <xdr:cNvCxnSpPr/>
      </xdr:nvCxnSpPr>
      <xdr:spPr>
        <a:xfrm>
          <a:off x="13004800" y="227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82550</xdr:rowOff>
    </xdr:from>
    <xdr:to>
      <xdr:col>82</xdr:col>
      <xdr:colOff>158750</xdr:colOff>
      <xdr:row>14</xdr:row>
      <xdr:rowOff>12700</xdr:rowOff>
    </xdr:to>
    <xdr:sp macro="" textlink="">
      <xdr:nvSpPr>
        <xdr:cNvPr id="146" name="楕円 145"/>
        <xdr:cNvSpPr/>
      </xdr:nvSpPr>
      <xdr:spPr>
        <a:xfrm>
          <a:off x="164592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7" name="物件費該当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31750</xdr:rowOff>
    </xdr:from>
    <xdr:to>
      <xdr:col>78</xdr:col>
      <xdr:colOff>120650</xdr:colOff>
      <xdr:row>13</xdr:row>
      <xdr:rowOff>133350</xdr:rowOff>
    </xdr:to>
    <xdr:sp macro="" textlink="">
      <xdr:nvSpPr>
        <xdr:cNvPr id="148" name="楕円 147"/>
        <xdr:cNvSpPr/>
      </xdr:nvSpPr>
      <xdr:spPr>
        <a:xfrm>
          <a:off x="15621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143527</xdr:rowOff>
    </xdr:from>
    <xdr:ext cx="736600" cy="259045"/>
    <xdr:sp macro="" textlink="">
      <xdr:nvSpPr>
        <xdr:cNvPr id="149" name="テキスト ボックス 148"/>
        <xdr:cNvSpPr txBox="1"/>
      </xdr:nvSpPr>
      <xdr:spPr>
        <a:xfrm>
          <a:off x="15290800" y="202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31750</xdr:rowOff>
    </xdr:from>
    <xdr:to>
      <xdr:col>69</xdr:col>
      <xdr:colOff>142875</xdr:colOff>
      <xdr:row>13</xdr:row>
      <xdr:rowOff>133350</xdr:rowOff>
    </xdr:to>
    <xdr:sp macro="" textlink="">
      <xdr:nvSpPr>
        <xdr:cNvPr id="152" name="楕円 151"/>
        <xdr:cNvSpPr/>
      </xdr:nvSpPr>
      <xdr:spPr>
        <a:xfrm>
          <a:off x="13843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143527</xdr:rowOff>
    </xdr:from>
    <xdr:ext cx="762000" cy="259045"/>
    <xdr:sp macro="" textlink="">
      <xdr:nvSpPr>
        <xdr:cNvPr id="153" name="テキスト ボックス 152"/>
        <xdr:cNvSpPr txBox="1"/>
      </xdr:nvSpPr>
      <xdr:spPr>
        <a:xfrm>
          <a:off x="13512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165100</xdr:rowOff>
    </xdr:from>
    <xdr:to>
      <xdr:col>65</xdr:col>
      <xdr:colOff>53975</xdr:colOff>
      <xdr:row>13</xdr:row>
      <xdr:rowOff>95250</xdr:rowOff>
    </xdr:to>
    <xdr:sp macro="" textlink="">
      <xdr:nvSpPr>
        <xdr:cNvPr id="154" name="楕円 153"/>
        <xdr:cNvSpPr/>
      </xdr:nvSpPr>
      <xdr:spPr>
        <a:xfrm>
          <a:off x="12954000" y="22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105427</xdr:rowOff>
    </xdr:from>
    <xdr:ext cx="762000" cy="259045"/>
    <xdr:sp macro="" textlink="">
      <xdr:nvSpPr>
        <xdr:cNvPr id="155" name="テキスト ボックス 154"/>
        <xdr:cNvSpPr txBox="1"/>
      </xdr:nvSpPr>
      <xdr:spPr>
        <a:xfrm>
          <a:off x="12623800" y="19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類似団体平均および全国平均に比べ高い状況が続いている。給付対象園数の増に伴う認定こども園施設型給付費等の増、生活保護費および障がい福祉サービス等給付費の伸びに伴う増などが今後も見込まれるため、より適正な執行とな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62</xdr:row>
      <xdr:rowOff>25400</xdr:rowOff>
    </xdr:to>
    <xdr:cxnSp macro="">
      <xdr:nvCxnSpPr>
        <xdr:cNvPr id="188" name="直線コネクタ 187"/>
        <xdr:cNvCxnSpPr/>
      </xdr:nvCxnSpPr>
      <xdr:spPr>
        <a:xfrm>
          <a:off x="3987800" y="10528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9"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127000</xdr:rowOff>
    </xdr:from>
    <xdr:to>
      <xdr:col>19</xdr:col>
      <xdr:colOff>187325</xdr:colOff>
      <xdr:row>61</xdr:row>
      <xdr:rowOff>69850</xdr:rowOff>
    </xdr:to>
    <xdr:cxnSp macro="">
      <xdr:nvCxnSpPr>
        <xdr:cNvPr id="191" name="直線コネクタ 190"/>
        <xdr:cNvCxnSpPr/>
      </xdr:nvCxnSpPr>
      <xdr:spPr>
        <a:xfrm>
          <a:off x="3098800" y="10414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3" name="テキスト ボックス 192"/>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127000</xdr:rowOff>
    </xdr:from>
    <xdr:to>
      <xdr:col>15</xdr:col>
      <xdr:colOff>98425</xdr:colOff>
      <xdr:row>60</xdr:row>
      <xdr:rowOff>152400</xdr:rowOff>
    </xdr:to>
    <xdr:cxnSp macro="">
      <xdr:nvCxnSpPr>
        <xdr:cNvPr id="194" name="直線コネクタ 193"/>
        <xdr:cNvCxnSpPr/>
      </xdr:nvCxnSpPr>
      <xdr:spPr>
        <a:xfrm flipV="1">
          <a:off x="2209800" y="1041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6" name="テキスト ボックス 195"/>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101600</xdr:rowOff>
    </xdr:from>
    <xdr:to>
      <xdr:col>11</xdr:col>
      <xdr:colOff>9525</xdr:colOff>
      <xdr:row>60</xdr:row>
      <xdr:rowOff>152400</xdr:rowOff>
    </xdr:to>
    <xdr:cxnSp macro="">
      <xdr:nvCxnSpPr>
        <xdr:cNvPr id="197" name="直線コネクタ 196"/>
        <xdr:cNvCxnSpPr/>
      </xdr:nvCxnSpPr>
      <xdr:spPr>
        <a:xfrm>
          <a:off x="1320800" y="10388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9" name="テキスト ボックス 198"/>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146050</xdr:rowOff>
    </xdr:from>
    <xdr:to>
      <xdr:col>24</xdr:col>
      <xdr:colOff>76200</xdr:colOff>
      <xdr:row>62</xdr:row>
      <xdr:rowOff>76200</xdr:rowOff>
    </xdr:to>
    <xdr:sp macro="" textlink="">
      <xdr:nvSpPr>
        <xdr:cNvPr id="207" name="楕円 206"/>
        <xdr:cNvSpPr/>
      </xdr:nvSpPr>
      <xdr:spPr>
        <a:xfrm>
          <a:off x="4775200" y="1060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54627</xdr:rowOff>
    </xdr:from>
    <xdr:ext cx="762000" cy="259045"/>
    <xdr:sp macro="" textlink="">
      <xdr:nvSpPr>
        <xdr:cNvPr id="208" name="扶助費該当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09" name="楕円 208"/>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0" name="テキスト ボックス 209"/>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76200</xdr:rowOff>
    </xdr:from>
    <xdr:to>
      <xdr:col>15</xdr:col>
      <xdr:colOff>149225</xdr:colOff>
      <xdr:row>61</xdr:row>
      <xdr:rowOff>6350</xdr:rowOff>
    </xdr:to>
    <xdr:sp macro="" textlink="">
      <xdr:nvSpPr>
        <xdr:cNvPr id="211" name="楕円 210"/>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162577</xdr:rowOff>
    </xdr:from>
    <xdr:ext cx="762000" cy="259045"/>
    <xdr:sp macro="" textlink="">
      <xdr:nvSpPr>
        <xdr:cNvPr id="212" name="テキスト ボックス 211"/>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101600</xdr:rowOff>
    </xdr:from>
    <xdr:to>
      <xdr:col>11</xdr:col>
      <xdr:colOff>60325</xdr:colOff>
      <xdr:row>61</xdr:row>
      <xdr:rowOff>31750</xdr:rowOff>
    </xdr:to>
    <xdr:sp macro="" textlink="">
      <xdr:nvSpPr>
        <xdr:cNvPr id="213" name="楕円 212"/>
        <xdr:cNvSpPr/>
      </xdr:nvSpPr>
      <xdr:spPr>
        <a:xfrm>
          <a:off x="2159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16527</xdr:rowOff>
    </xdr:from>
    <xdr:ext cx="762000" cy="259045"/>
    <xdr:sp macro="" textlink="">
      <xdr:nvSpPr>
        <xdr:cNvPr id="214" name="テキスト ボックス 213"/>
        <xdr:cNvSpPr txBox="1"/>
      </xdr:nvSpPr>
      <xdr:spPr>
        <a:xfrm>
          <a:off x="18288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50800</xdr:rowOff>
    </xdr:from>
    <xdr:to>
      <xdr:col>6</xdr:col>
      <xdr:colOff>171450</xdr:colOff>
      <xdr:row>60</xdr:row>
      <xdr:rowOff>152400</xdr:rowOff>
    </xdr:to>
    <xdr:sp macro="" textlink="">
      <xdr:nvSpPr>
        <xdr:cNvPr id="215" name="楕円 214"/>
        <xdr:cNvSpPr/>
      </xdr:nvSpPr>
      <xdr:spPr>
        <a:xfrm>
          <a:off x="1270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137177</xdr:rowOff>
    </xdr:from>
    <xdr:ext cx="762000" cy="259045"/>
    <xdr:sp macro="" textlink="">
      <xdr:nvSpPr>
        <xdr:cNvPr id="216" name="テキスト ボックス 215"/>
        <xdr:cNvSpPr txBox="1"/>
      </xdr:nvSpPr>
      <xdr:spPr>
        <a:xfrm>
          <a:off x="9398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となったが、類似団体および全国平均を下回っている。主に介護保険事業特別会計に対する介護給付費増に伴う法定負担額の増及び地域包括支援センター機能強化に伴う法定外負担額の新規計上による繰出金</a:t>
          </a:r>
          <a:r>
            <a:rPr kumimoji="1" lang="en-US" altLang="ja-JP" sz="1300">
              <a:latin typeface="ＭＳ Ｐゴシック" panose="020B0600070205080204" pitchFamily="50" charset="-128"/>
              <a:ea typeface="ＭＳ Ｐゴシック" panose="020B0600070205080204" pitchFamily="50" charset="-128"/>
            </a:rPr>
            <a:t>172,878</a:t>
          </a:r>
          <a:r>
            <a:rPr kumimoji="1" lang="ja-JP" altLang="en-US" sz="1300">
              <a:latin typeface="ＭＳ Ｐゴシック" panose="020B0600070205080204" pitchFamily="50" charset="-128"/>
              <a:ea typeface="ＭＳ Ｐゴシック" panose="020B0600070205080204" pitchFamily="50" charset="-128"/>
            </a:rPr>
            <a:t>千円の増等によるものである。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43180</xdr:rowOff>
    </xdr:to>
    <xdr:cxnSp macro="">
      <xdr:nvCxnSpPr>
        <xdr:cNvPr id="249" name="直線コネクタ 248"/>
        <xdr:cNvCxnSpPr/>
      </xdr:nvCxnSpPr>
      <xdr:spPr>
        <a:xfrm>
          <a:off x="15671800" y="9613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130810</xdr:rowOff>
    </xdr:from>
    <xdr:to>
      <xdr:col>78</xdr:col>
      <xdr:colOff>69850</xdr:colOff>
      <xdr:row>56</xdr:row>
      <xdr:rowOff>12700</xdr:rowOff>
    </xdr:to>
    <xdr:cxnSp macro="">
      <xdr:nvCxnSpPr>
        <xdr:cNvPr id="252" name="直線コネクタ 251"/>
        <xdr:cNvCxnSpPr/>
      </xdr:nvCxnSpPr>
      <xdr:spPr>
        <a:xfrm>
          <a:off x="14782800" y="95605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115570</xdr:rowOff>
    </xdr:from>
    <xdr:to>
      <xdr:col>73</xdr:col>
      <xdr:colOff>180975</xdr:colOff>
      <xdr:row>55</xdr:row>
      <xdr:rowOff>130810</xdr:rowOff>
    </xdr:to>
    <xdr:cxnSp macro="">
      <xdr:nvCxnSpPr>
        <xdr:cNvPr id="255" name="直線コネクタ 254"/>
        <xdr:cNvCxnSpPr/>
      </xdr:nvCxnSpPr>
      <xdr:spPr>
        <a:xfrm>
          <a:off x="13893800" y="9545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7" name="テキスト ボックス 256"/>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115570</xdr:rowOff>
    </xdr:to>
    <xdr:cxnSp macro="">
      <xdr:nvCxnSpPr>
        <xdr:cNvPr id="258" name="直線コネクタ 257"/>
        <xdr:cNvCxnSpPr/>
      </xdr:nvCxnSpPr>
      <xdr:spPr>
        <a:xfrm>
          <a:off x="13004800" y="9530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0" name="テキスト ボックス 259"/>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2" name="テキスト ボックス 261"/>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68" name="楕円 267"/>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8907</xdr:rowOff>
    </xdr:from>
    <xdr:ext cx="762000" cy="259045"/>
    <xdr:sp macro="" textlink="">
      <xdr:nvSpPr>
        <xdr:cNvPr id="269"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72" name="楕円 271"/>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73" name="テキスト ボックス 272"/>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74" name="楕円 273"/>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75" name="テキスト ボックス 274"/>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6" name="楕円 275"/>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7" name="テキスト ボックス 276"/>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類似団体および全国平均を下回っている。主な要因は主に政務活動費に係る補助金を臨時的経費から経常的経費に区分変更したこと等による増となっている。今後も、本市が策定している補助金に関するガイドラインに沿って、継続・廃止等の検討を行い、補助金等の適正化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139700</xdr:rowOff>
    </xdr:from>
    <xdr:to>
      <xdr:col>82</xdr:col>
      <xdr:colOff>107950</xdr:colOff>
      <xdr:row>34</xdr:row>
      <xdr:rowOff>165100</xdr:rowOff>
    </xdr:to>
    <xdr:cxnSp macro="">
      <xdr:nvCxnSpPr>
        <xdr:cNvPr id="310" name="直線コネクタ 309"/>
        <xdr:cNvCxnSpPr/>
      </xdr:nvCxnSpPr>
      <xdr:spPr>
        <a:xfrm>
          <a:off x="15671800" y="5969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1"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139700</xdr:rowOff>
    </xdr:from>
    <xdr:to>
      <xdr:col>78</xdr:col>
      <xdr:colOff>69850</xdr:colOff>
      <xdr:row>35</xdr:row>
      <xdr:rowOff>44450</xdr:rowOff>
    </xdr:to>
    <xdr:cxnSp macro="">
      <xdr:nvCxnSpPr>
        <xdr:cNvPr id="313" name="直線コネクタ 312"/>
        <xdr:cNvCxnSpPr/>
      </xdr:nvCxnSpPr>
      <xdr:spPr>
        <a:xfrm flipV="1">
          <a:off x="14782800" y="596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16527</xdr:rowOff>
    </xdr:from>
    <xdr:ext cx="736600" cy="259045"/>
    <xdr:sp macro="" textlink="">
      <xdr:nvSpPr>
        <xdr:cNvPr id="315" name="テキスト ボックス 314"/>
        <xdr:cNvSpPr txBox="1"/>
      </xdr:nvSpPr>
      <xdr:spPr>
        <a:xfrm>
          <a:off x="15290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6350</xdr:rowOff>
    </xdr:from>
    <xdr:to>
      <xdr:col>73</xdr:col>
      <xdr:colOff>180975</xdr:colOff>
      <xdr:row>35</xdr:row>
      <xdr:rowOff>44450</xdr:rowOff>
    </xdr:to>
    <xdr:cxnSp macro="">
      <xdr:nvCxnSpPr>
        <xdr:cNvPr id="316" name="直線コネクタ 315"/>
        <xdr:cNvCxnSpPr/>
      </xdr:nvCxnSpPr>
      <xdr:spPr>
        <a:xfrm>
          <a:off x="13893800" y="600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41927</xdr:rowOff>
    </xdr:from>
    <xdr:ext cx="762000" cy="259045"/>
    <xdr:sp macro="" textlink="">
      <xdr:nvSpPr>
        <xdr:cNvPr id="318" name="テキスト ボックス 317"/>
        <xdr:cNvSpPr txBox="1"/>
      </xdr:nvSpPr>
      <xdr:spPr>
        <a:xfrm>
          <a:off x="14401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6350</xdr:rowOff>
    </xdr:from>
    <xdr:to>
      <xdr:col>69</xdr:col>
      <xdr:colOff>92075</xdr:colOff>
      <xdr:row>35</xdr:row>
      <xdr:rowOff>6350</xdr:rowOff>
    </xdr:to>
    <xdr:cxnSp macro="">
      <xdr:nvCxnSpPr>
        <xdr:cNvPr id="319" name="直線コネクタ 318"/>
        <xdr:cNvCxnSpPr/>
      </xdr:nvCxnSpPr>
      <xdr:spPr>
        <a:xfrm>
          <a:off x="13004800" y="600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3827</xdr:rowOff>
    </xdr:from>
    <xdr:ext cx="762000" cy="259045"/>
    <xdr:sp macro="" textlink="">
      <xdr:nvSpPr>
        <xdr:cNvPr id="321" name="テキスト ボックス 320"/>
        <xdr:cNvSpPr txBox="1"/>
      </xdr:nvSpPr>
      <xdr:spPr>
        <a:xfrm>
          <a:off x="13512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54627</xdr:rowOff>
    </xdr:from>
    <xdr:ext cx="762000" cy="259045"/>
    <xdr:sp macro="" textlink="">
      <xdr:nvSpPr>
        <xdr:cNvPr id="323" name="テキスト ボックス 322"/>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29" name="楕円 328"/>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130827</xdr:rowOff>
    </xdr:from>
    <xdr:ext cx="762000" cy="259045"/>
    <xdr:sp macro="" textlink="">
      <xdr:nvSpPr>
        <xdr:cNvPr id="330" name="補助費等該当値テキスト"/>
        <xdr:cNvSpPr txBox="1"/>
      </xdr:nvSpPr>
      <xdr:spPr>
        <a:xfrm>
          <a:off x="16598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88900</xdr:rowOff>
    </xdr:from>
    <xdr:to>
      <xdr:col>78</xdr:col>
      <xdr:colOff>120650</xdr:colOff>
      <xdr:row>35</xdr:row>
      <xdr:rowOff>19050</xdr:rowOff>
    </xdr:to>
    <xdr:sp macro="" textlink="">
      <xdr:nvSpPr>
        <xdr:cNvPr id="331" name="楕円 330"/>
        <xdr:cNvSpPr/>
      </xdr:nvSpPr>
      <xdr:spPr>
        <a:xfrm>
          <a:off x="15621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29227</xdr:rowOff>
    </xdr:from>
    <xdr:ext cx="736600" cy="259045"/>
    <xdr:sp macro="" textlink="">
      <xdr:nvSpPr>
        <xdr:cNvPr id="332" name="テキスト ボックス 331"/>
        <xdr:cNvSpPr txBox="1"/>
      </xdr:nvSpPr>
      <xdr:spPr>
        <a:xfrm>
          <a:off x="15290800" y="568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165100</xdr:rowOff>
    </xdr:from>
    <xdr:to>
      <xdr:col>74</xdr:col>
      <xdr:colOff>31750</xdr:colOff>
      <xdr:row>35</xdr:row>
      <xdr:rowOff>95250</xdr:rowOff>
    </xdr:to>
    <xdr:sp macro="" textlink="">
      <xdr:nvSpPr>
        <xdr:cNvPr id="333" name="楕円 332"/>
        <xdr:cNvSpPr/>
      </xdr:nvSpPr>
      <xdr:spPr>
        <a:xfrm>
          <a:off x="14732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105427</xdr:rowOff>
    </xdr:from>
    <xdr:ext cx="762000" cy="259045"/>
    <xdr:sp macro="" textlink="">
      <xdr:nvSpPr>
        <xdr:cNvPr id="334" name="テキスト ボックス 333"/>
        <xdr:cNvSpPr txBox="1"/>
      </xdr:nvSpPr>
      <xdr:spPr>
        <a:xfrm>
          <a:off x="144018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127000</xdr:rowOff>
    </xdr:from>
    <xdr:to>
      <xdr:col>69</xdr:col>
      <xdr:colOff>142875</xdr:colOff>
      <xdr:row>35</xdr:row>
      <xdr:rowOff>57150</xdr:rowOff>
    </xdr:to>
    <xdr:sp macro="" textlink="">
      <xdr:nvSpPr>
        <xdr:cNvPr id="335" name="楕円 334"/>
        <xdr:cNvSpPr/>
      </xdr:nvSpPr>
      <xdr:spPr>
        <a:xfrm>
          <a:off x="13843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67327</xdr:rowOff>
    </xdr:from>
    <xdr:ext cx="762000" cy="259045"/>
    <xdr:sp macro="" textlink="">
      <xdr:nvSpPr>
        <xdr:cNvPr id="336" name="テキスト ボックス 335"/>
        <xdr:cNvSpPr txBox="1"/>
      </xdr:nvSpPr>
      <xdr:spPr>
        <a:xfrm>
          <a:off x="13512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127000</xdr:rowOff>
    </xdr:from>
    <xdr:to>
      <xdr:col>65</xdr:col>
      <xdr:colOff>53975</xdr:colOff>
      <xdr:row>35</xdr:row>
      <xdr:rowOff>57150</xdr:rowOff>
    </xdr:to>
    <xdr:sp macro="" textlink="">
      <xdr:nvSpPr>
        <xdr:cNvPr id="337" name="楕円 336"/>
        <xdr:cNvSpPr/>
      </xdr:nvSpPr>
      <xdr:spPr>
        <a:xfrm>
          <a:off x="129540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67327</xdr:rowOff>
    </xdr:from>
    <xdr:ext cx="762000" cy="259045"/>
    <xdr:sp macro="" textlink="">
      <xdr:nvSpPr>
        <xdr:cNvPr id="338" name="テキスト ボックス 337"/>
        <xdr:cNvSpPr txBox="1"/>
      </xdr:nvSpPr>
      <xdr:spPr>
        <a:xfrm>
          <a:off x="126238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ポイントの減、決算額では前年度比</a:t>
          </a:r>
          <a:r>
            <a:rPr kumimoji="1" lang="en-US" altLang="ja-JP" sz="1300">
              <a:latin typeface="ＭＳ Ｐゴシック" panose="020B0600070205080204" pitchFamily="50" charset="-128"/>
              <a:ea typeface="ＭＳ Ｐゴシック" panose="020B0600070205080204" pitchFamily="50" charset="-128"/>
            </a:rPr>
            <a:t>165,493</a:t>
          </a:r>
          <a:r>
            <a:rPr kumimoji="1" lang="ja-JP" altLang="en-US" sz="1300">
              <a:latin typeface="ＭＳ Ｐゴシック" panose="020B0600070205080204" pitchFamily="50" charset="-128"/>
              <a:ea typeface="ＭＳ Ｐゴシック" panose="020B0600070205080204" pitchFamily="50" charset="-128"/>
            </a:rPr>
            <a:t>千円減となっている。これまで同様、市債については、借入額が償還額を下回るよう借入事業の見直しを行い、公債費の抑制に努める。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146050</xdr:rowOff>
    </xdr:from>
    <xdr:to>
      <xdr:col>24</xdr:col>
      <xdr:colOff>25400</xdr:colOff>
      <xdr:row>77</xdr:row>
      <xdr:rowOff>153670</xdr:rowOff>
    </xdr:to>
    <xdr:cxnSp macro="">
      <xdr:nvCxnSpPr>
        <xdr:cNvPr id="371" name="直線コネクタ 370"/>
        <xdr:cNvCxnSpPr/>
      </xdr:nvCxnSpPr>
      <xdr:spPr>
        <a:xfrm flipV="1">
          <a:off x="3987800" y="13347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2"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78</xdr:row>
      <xdr:rowOff>12700</xdr:rowOff>
    </xdr:to>
    <xdr:cxnSp macro="">
      <xdr:nvCxnSpPr>
        <xdr:cNvPr id="374" name="直線コネクタ 373"/>
        <xdr:cNvCxnSpPr/>
      </xdr:nvCxnSpPr>
      <xdr:spPr>
        <a:xfrm flipV="1">
          <a:off x="3098800" y="1335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55897</xdr:rowOff>
    </xdr:from>
    <xdr:ext cx="736600" cy="259045"/>
    <xdr:sp macro="" textlink="">
      <xdr:nvSpPr>
        <xdr:cNvPr id="376" name="テキスト ボックス 375"/>
        <xdr:cNvSpPr txBox="1"/>
      </xdr:nvSpPr>
      <xdr:spPr>
        <a:xfrm>
          <a:off x="3606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5080</xdr:rowOff>
    </xdr:from>
    <xdr:to>
      <xdr:col>15</xdr:col>
      <xdr:colOff>98425</xdr:colOff>
      <xdr:row>78</xdr:row>
      <xdr:rowOff>12700</xdr:rowOff>
    </xdr:to>
    <xdr:cxnSp macro="">
      <xdr:nvCxnSpPr>
        <xdr:cNvPr id="377" name="直線コネクタ 376"/>
        <xdr:cNvCxnSpPr/>
      </xdr:nvCxnSpPr>
      <xdr:spPr>
        <a:xfrm>
          <a:off x="2209800" y="13378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79" name="テキスト ボックス 378"/>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5080</xdr:rowOff>
    </xdr:from>
    <xdr:to>
      <xdr:col>11</xdr:col>
      <xdr:colOff>9525</xdr:colOff>
      <xdr:row>78</xdr:row>
      <xdr:rowOff>66039</xdr:rowOff>
    </xdr:to>
    <xdr:cxnSp macro="">
      <xdr:nvCxnSpPr>
        <xdr:cNvPr id="380" name="直線コネクタ 379"/>
        <xdr:cNvCxnSpPr/>
      </xdr:nvCxnSpPr>
      <xdr:spPr>
        <a:xfrm flipV="1">
          <a:off x="1320800" y="133781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63516</xdr:rowOff>
    </xdr:from>
    <xdr:ext cx="762000" cy="259045"/>
    <xdr:sp macro="" textlink="">
      <xdr:nvSpPr>
        <xdr:cNvPr id="382" name="テキスト ボックス 381"/>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84" name="テキスト ボックス 383"/>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0" name="楕円 389"/>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111777</xdr:rowOff>
    </xdr:from>
    <xdr:ext cx="762000" cy="259045"/>
    <xdr:sp macro="" textlink="">
      <xdr:nvSpPr>
        <xdr:cNvPr id="391" name="公債費該当値テキスト"/>
        <xdr:cNvSpPr txBox="1"/>
      </xdr:nvSpPr>
      <xdr:spPr>
        <a:xfrm>
          <a:off x="4914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102870</xdr:rowOff>
    </xdr:from>
    <xdr:to>
      <xdr:col>20</xdr:col>
      <xdr:colOff>38100</xdr:colOff>
      <xdr:row>78</xdr:row>
      <xdr:rowOff>33020</xdr:rowOff>
    </xdr:to>
    <xdr:sp macro="" textlink="">
      <xdr:nvSpPr>
        <xdr:cNvPr id="392" name="楕円 391"/>
        <xdr:cNvSpPr/>
      </xdr:nvSpPr>
      <xdr:spPr>
        <a:xfrm>
          <a:off x="3937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43197</xdr:rowOff>
    </xdr:from>
    <xdr:ext cx="736600" cy="259045"/>
    <xdr:sp macro="" textlink="">
      <xdr:nvSpPr>
        <xdr:cNvPr id="393" name="テキスト ボックス 392"/>
        <xdr:cNvSpPr txBox="1"/>
      </xdr:nvSpPr>
      <xdr:spPr>
        <a:xfrm>
          <a:off x="3606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4" name="楕円 393"/>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5" name="テキスト ボックス 39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125730</xdr:rowOff>
    </xdr:from>
    <xdr:to>
      <xdr:col>11</xdr:col>
      <xdr:colOff>60325</xdr:colOff>
      <xdr:row>78</xdr:row>
      <xdr:rowOff>55880</xdr:rowOff>
    </xdr:to>
    <xdr:sp macro="" textlink="">
      <xdr:nvSpPr>
        <xdr:cNvPr id="396" name="楕円 395"/>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97" name="テキスト ボックス 396"/>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8" name="楕円 397"/>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127016</xdr:rowOff>
    </xdr:from>
    <xdr:ext cx="762000" cy="259045"/>
    <xdr:sp macro="" textlink="">
      <xdr:nvSpPr>
        <xdr:cNvPr id="399" name="テキスト ボックス 398"/>
        <xdr:cNvSpPr txBox="1"/>
      </xdr:nvSpPr>
      <xdr:spPr>
        <a:xfrm>
          <a:off x="939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および全国平均を上回った。公債費を除く各項目において、前年度比で増となっている。主な要因として毎年伸びている扶助費や人件費および物件費の増が大きい。今後も事業の見直しや必要経費の適正化を行い、歳出削減できるよう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77</xdr:row>
      <xdr:rowOff>138430</xdr:rowOff>
    </xdr:to>
    <xdr:cxnSp macro="">
      <xdr:nvCxnSpPr>
        <xdr:cNvPr id="430" name="直線コネクタ 429"/>
        <xdr:cNvCxnSpPr/>
      </xdr:nvCxnSpPr>
      <xdr:spPr>
        <a:xfrm>
          <a:off x="15671800" y="13170915"/>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1"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76</xdr:row>
      <xdr:rowOff>163576</xdr:rowOff>
    </xdr:to>
    <xdr:cxnSp macro="">
      <xdr:nvCxnSpPr>
        <xdr:cNvPr id="433" name="直線コネクタ 432"/>
        <xdr:cNvCxnSpPr/>
      </xdr:nvCxnSpPr>
      <xdr:spPr>
        <a:xfrm flipV="1">
          <a:off x="14782800" y="131709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163576</xdr:rowOff>
    </xdr:to>
    <xdr:cxnSp macro="">
      <xdr:nvCxnSpPr>
        <xdr:cNvPr id="436" name="直線コネクタ 435"/>
        <xdr:cNvCxnSpPr/>
      </xdr:nvCxnSpPr>
      <xdr:spPr>
        <a:xfrm>
          <a:off x="13893800" y="13116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85852</xdr:rowOff>
    </xdr:to>
    <xdr:cxnSp macro="">
      <xdr:nvCxnSpPr>
        <xdr:cNvPr id="439" name="直線コネクタ 438"/>
        <xdr:cNvCxnSpPr/>
      </xdr:nvCxnSpPr>
      <xdr:spPr>
        <a:xfrm>
          <a:off x="13004800" y="130886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9" name="楕円 448"/>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0"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89915</xdr:rowOff>
    </xdr:from>
    <xdr:to>
      <xdr:col>78</xdr:col>
      <xdr:colOff>120650</xdr:colOff>
      <xdr:row>77</xdr:row>
      <xdr:rowOff>20065</xdr:rowOff>
    </xdr:to>
    <xdr:sp macro="" textlink="">
      <xdr:nvSpPr>
        <xdr:cNvPr id="451" name="楕円 450"/>
        <xdr:cNvSpPr/>
      </xdr:nvSpPr>
      <xdr:spPr>
        <a:xfrm>
          <a:off x="15621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52" name="テキスト ボックス 451"/>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112776</xdr:rowOff>
    </xdr:from>
    <xdr:to>
      <xdr:col>74</xdr:col>
      <xdr:colOff>31750</xdr:colOff>
      <xdr:row>77</xdr:row>
      <xdr:rowOff>42926</xdr:rowOff>
    </xdr:to>
    <xdr:sp macro="" textlink="">
      <xdr:nvSpPr>
        <xdr:cNvPr id="453" name="楕円 452"/>
        <xdr:cNvSpPr/>
      </xdr:nvSpPr>
      <xdr:spPr>
        <a:xfrm>
          <a:off x="14732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53103</xdr:rowOff>
    </xdr:from>
    <xdr:ext cx="762000" cy="259045"/>
    <xdr:sp macro="" textlink="">
      <xdr:nvSpPr>
        <xdr:cNvPr id="454" name="テキスト ボックス 45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5" name="楕円 454"/>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6" name="テキスト ボックス 455"/>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7" name="楕円 456"/>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8" name="テキスト ボックス 457"/>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88397</xdr:rowOff>
    </xdr:from>
    <xdr:to>
      <xdr:col>29</xdr:col>
      <xdr:colOff>127000</xdr:colOff>
      <xdr:row>17</xdr:row>
      <xdr:rowOff>122733</xdr:rowOff>
    </xdr:to>
    <xdr:cxnSp macro="">
      <xdr:nvCxnSpPr>
        <xdr:cNvPr id="48" name="直線コネクタ 47"/>
        <xdr:cNvCxnSpPr/>
      </xdr:nvCxnSpPr>
      <xdr:spPr bwMode="auto">
        <a:xfrm flipV="1">
          <a:off x="5003800" y="3050672"/>
          <a:ext cx="647700" cy="34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122733</xdr:rowOff>
    </xdr:from>
    <xdr:to>
      <xdr:col>26</xdr:col>
      <xdr:colOff>50800</xdr:colOff>
      <xdr:row>17</xdr:row>
      <xdr:rowOff>158852</xdr:rowOff>
    </xdr:to>
    <xdr:cxnSp macro="">
      <xdr:nvCxnSpPr>
        <xdr:cNvPr id="51" name="直線コネクタ 50"/>
        <xdr:cNvCxnSpPr/>
      </xdr:nvCxnSpPr>
      <xdr:spPr bwMode="auto">
        <a:xfrm flipV="1">
          <a:off x="4305300" y="3085008"/>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150485</xdr:rowOff>
    </xdr:from>
    <xdr:to>
      <xdr:col>22</xdr:col>
      <xdr:colOff>114300</xdr:colOff>
      <xdr:row>17</xdr:row>
      <xdr:rowOff>158852</xdr:rowOff>
    </xdr:to>
    <xdr:cxnSp macro="">
      <xdr:nvCxnSpPr>
        <xdr:cNvPr id="54" name="直線コネクタ 53"/>
        <xdr:cNvCxnSpPr/>
      </xdr:nvCxnSpPr>
      <xdr:spPr bwMode="auto">
        <a:xfrm>
          <a:off x="3606800" y="3112760"/>
          <a:ext cx="698500" cy="8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139832</xdr:rowOff>
    </xdr:from>
    <xdr:to>
      <xdr:col>18</xdr:col>
      <xdr:colOff>177800</xdr:colOff>
      <xdr:row>17</xdr:row>
      <xdr:rowOff>150485</xdr:rowOff>
    </xdr:to>
    <xdr:cxnSp macro="">
      <xdr:nvCxnSpPr>
        <xdr:cNvPr id="57" name="直線コネクタ 56"/>
        <xdr:cNvCxnSpPr/>
      </xdr:nvCxnSpPr>
      <xdr:spPr bwMode="auto">
        <a:xfrm>
          <a:off x="2908300" y="3102107"/>
          <a:ext cx="698500" cy="10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37597</xdr:rowOff>
    </xdr:from>
    <xdr:to>
      <xdr:col>29</xdr:col>
      <xdr:colOff>177800</xdr:colOff>
      <xdr:row>17</xdr:row>
      <xdr:rowOff>139197</xdr:rowOff>
    </xdr:to>
    <xdr:sp macro="" textlink="">
      <xdr:nvSpPr>
        <xdr:cNvPr id="67" name="楕円 66"/>
        <xdr:cNvSpPr/>
      </xdr:nvSpPr>
      <xdr:spPr bwMode="auto">
        <a:xfrm>
          <a:off x="5600700" y="2999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9674</xdr:rowOff>
    </xdr:from>
    <xdr:ext cx="762000" cy="259045"/>
    <xdr:sp macro="" textlink="">
      <xdr:nvSpPr>
        <xdr:cNvPr id="68" name="人口1人当たり決算額の推移該当値テキスト130"/>
        <xdr:cNvSpPr txBox="1"/>
      </xdr:nvSpPr>
      <xdr:spPr>
        <a:xfrm>
          <a:off x="57404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71933</xdr:rowOff>
    </xdr:from>
    <xdr:to>
      <xdr:col>26</xdr:col>
      <xdr:colOff>101600</xdr:colOff>
      <xdr:row>18</xdr:row>
      <xdr:rowOff>2083</xdr:rowOff>
    </xdr:to>
    <xdr:sp macro="" textlink="">
      <xdr:nvSpPr>
        <xdr:cNvPr id="69" name="楕円 68"/>
        <xdr:cNvSpPr/>
      </xdr:nvSpPr>
      <xdr:spPr bwMode="auto">
        <a:xfrm>
          <a:off x="4953000" y="303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158310</xdr:rowOff>
    </xdr:from>
    <xdr:ext cx="736600" cy="259045"/>
    <xdr:sp macro="" textlink="">
      <xdr:nvSpPr>
        <xdr:cNvPr id="70" name="テキスト ボックス 69"/>
        <xdr:cNvSpPr txBox="1"/>
      </xdr:nvSpPr>
      <xdr:spPr>
        <a:xfrm>
          <a:off x="4622800" y="312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108052</xdr:rowOff>
    </xdr:from>
    <xdr:to>
      <xdr:col>22</xdr:col>
      <xdr:colOff>165100</xdr:colOff>
      <xdr:row>18</xdr:row>
      <xdr:rowOff>38202</xdr:rowOff>
    </xdr:to>
    <xdr:sp macro="" textlink="">
      <xdr:nvSpPr>
        <xdr:cNvPr id="71" name="楕円 70"/>
        <xdr:cNvSpPr/>
      </xdr:nvSpPr>
      <xdr:spPr bwMode="auto">
        <a:xfrm>
          <a:off x="4254500" y="3070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22979</xdr:rowOff>
    </xdr:from>
    <xdr:ext cx="762000" cy="259045"/>
    <xdr:sp macro="" textlink="">
      <xdr:nvSpPr>
        <xdr:cNvPr id="72" name="テキスト ボックス 71"/>
        <xdr:cNvSpPr txBox="1"/>
      </xdr:nvSpPr>
      <xdr:spPr>
        <a:xfrm>
          <a:off x="3924300" y="31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99685</xdr:rowOff>
    </xdr:from>
    <xdr:to>
      <xdr:col>19</xdr:col>
      <xdr:colOff>38100</xdr:colOff>
      <xdr:row>18</xdr:row>
      <xdr:rowOff>29835</xdr:rowOff>
    </xdr:to>
    <xdr:sp macro="" textlink="">
      <xdr:nvSpPr>
        <xdr:cNvPr id="73" name="楕円 72"/>
        <xdr:cNvSpPr/>
      </xdr:nvSpPr>
      <xdr:spPr bwMode="auto">
        <a:xfrm>
          <a:off x="3556000" y="3061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14612</xdr:rowOff>
    </xdr:from>
    <xdr:ext cx="762000" cy="259045"/>
    <xdr:sp macro="" textlink="">
      <xdr:nvSpPr>
        <xdr:cNvPr id="74" name="テキスト ボックス 73"/>
        <xdr:cNvSpPr txBox="1"/>
      </xdr:nvSpPr>
      <xdr:spPr>
        <a:xfrm>
          <a:off x="3225800" y="314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89032</xdr:rowOff>
    </xdr:from>
    <xdr:to>
      <xdr:col>15</xdr:col>
      <xdr:colOff>101600</xdr:colOff>
      <xdr:row>18</xdr:row>
      <xdr:rowOff>19182</xdr:rowOff>
    </xdr:to>
    <xdr:sp macro="" textlink="">
      <xdr:nvSpPr>
        <xdr:cNvPr id="75" name="楕円 74"/>
        <xdr:cNvSpPr/>
      </xdr:nvSpPr>
      <xdr:spPr bwMode="auto">
        <a:xfrm>
          <a:off x="2857500" y="305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3959</xdr:rowOff>
    </xdr:from>
    <xdr:ext cx="762000" cy="259045"/>
    <xdr:sp macro="" textlink="">
      <xdr:nvSpPr>
        <xdr:cNvPr id="76" name="テキスト ボックス 75"/>
        <xdr:cNvSpPr txBox="1"/>
      </xdr:nvSpPr>
      <xdr:spPr>
        <a:xfrm>
          <a:off x="2527300" y="313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219994</xdr:rowOff>
    </xdr:from>
    <xdr:to>
      <xdr:col>29</xdr:col>
      <xdr:colOff>127000</xdr:colOff>
      <xdr:row>34</xdr:row>
      <xdr:rowOff>260594</xdr:rowOff>
    </xdr:to>
    <xdr:cxnSp macro="">
      <xdr:nvCxnSpPr>
        <xdr:cNvPr id="108" name="直線コネクタ 107"/>
        <xdr:cNvCxnSpPr/>
      </xdr:nvCxnSpPr>
      <xdr:spPr bwMode="auto">
        <a:xfrm>
          <a:off x="5003800" y="6487444"/>
          <a:ext cx="647700" cy="40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150409</xdr:rowOff>
    </xdr:from>
    <xdr:to>
      <xdr:col>26</xdr:col>
      <xdr:colOff>50800</xdr:colOff>
      <xdr:row>34</xdr:row>
      <xdr:rowOff>219994</xdr:rowOff>
    </xdr:to>
    <xdr:cxnSp macro="">
      <xdr:nvCxnSpPr>
        <xdr:cNvPr id="111" name="直線コネクタ 110"/>
        <xdr:cNvCxnSpPr/>
      </xdr:nvCxnSpPr>
      <xdr:spPr bwMode="auto">
        <a:xfrm>
          <a:off x="4305300" y="6417859"/>
          <a:ext cx="698500" cy="69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113101</xdr:rowOff>
    </xdr:from>
    <xdr:to>
      <xdr:col>22</xdr:col>
      <xdr:colOff>114300</xdr:colOff>
      <xdr:row>34</xdr:row>
      <xdr:rowOff>150409</xdr:rowOff>
    </xdr:to>
    <xdr:cxnSp macro="">
      <xdr:nvCxnSpPr>
        <xdr:cNvPr id="114" name="直線コネクタ 113"/>
        <xdr:cNvCxnSpPr/>
      </xdr:nvCxnSpPr>
      <xdr:spPr bwMode="auto">
        <a:xfrm>
          <a:off x="3606800" y="6380551"/>
          <a:ext cx="698500" cy="37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85532</xdr:rowOff>
    </xdr:from>
    <xdr:to>
      <xdr:col>18</xdr:col>
      <xdr:colOff>177800</xdr:colOff>
      <xdr:row>34</xdr:row>
      <xdr:rowOff>113101</xdr:rowOff>
    </xdr:to>
    <xdr:cxnSp macro="">
      <xdr:nvCxnSpPr>
        <xdr:cNvPr id="117" name="直線コネクタ 116"/>
        <xdr:cNvCxnSpPr/>
      </xdr:nvCxnSpPr>
      <xdr:spPr bwMode="auto">
        <a:xfrm>
          <a:off x="2908300" y="6352982"/>
          <a:ext cx="698500" cy="27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209794</xdr:rowOff>
    </xdr:from>
    <xdr:to>
      <xdr:col>29</xdr:col>
      <xdr:colOff>177800</xdr:colOff>
      <xdr:row>34</xdr:row>
      <xdr:rowOff>311393</xdr:rowOff>
    </xdr:to>
    <xdr:sp macro="" textlink="">
      <xdr:nvSpPr>
        <xdr:cNvPr id="127" name="楕円 126"/>
        <xdr:cNvSpPr/>
      </xdr:nvSpPr>
      <xdr:spPr bwMode="auto">
        <a:xfrm>
          <a:off x="5600700" y="64772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54871</xdr:rowOff>
    </xdr:from>
    <xdr:ext cx="762000" cy="259045"/>
    <xdr:sp macro="" textlink="">
      <xdr:nvSpPr>
        <xdr:cNvPr id="128" name="人口1人当たり決算額の推移該当値テキスト445"/>
        <xdr:cNvSpPr txBox="1"/>
      </xdr:nvSpPr>
      <xdr:spPr>
        <a:xfrm>
          <a:off x="5740400" y="632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169194</xdr:rowOff>
    </xdr:from>
    <xdr:to>
      <xdr:col>26</xdr:col>
      <xdr:colOff>101600</xdr:colOff>
      <xdr:row>34</xdr:row>
      <xdr:rowOff>270794</xdr:rowOff>
    </xdr:to>
    <xdr:sp macro="" textlink="">
      <xdr:nvSpPr>
        <xdr:cNvPr id="129" name="楕円 128"/>
        <xdr:cNvSpPr/>
      </xdr:nvSpPr>
      <xdr:spPr bwMode="auto">
        <a:xfrm>
          <a:off x="4953000" y="6436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280971</xdr:rowOff>
    </xdr:from>
    <xdr:ext cx="736600" cy="259045"/>
    <xdr:sp macro="" textlink="">
      <xdr:nvSpPr>
        <xdr:cNvPr id="130" name="テキスト ボックス 129"/>
        <xdr:cNvSpPr txBox="1"/>
      </xdr:nvSpPr>
      <xdr:spPr>
        <a:xfrm>
          <a:off x="4622800" y="6205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99609</xdr:rowOff>
    </xdr:from>
    <xdr:to>
      <xdr:col>22</xdr:col>
      <xdr:colOff>165100</xdr:colOff>
      <xdr:row>34</xdr:row>
      <xdr:rowOff>201209</xdr:rowOff>
    </xdr:to>
    <xdr:sp macro="" textlink="">
      <xdr:nvSpPr>
        <xdr:cNvPr id="131" name="楕円 130"/>
        <xdr:cNvSpPr/>
      </xdr:nvSpPr>
      <xdr:spPr bwMode="auto">
        <a:xfrm>
          <a:off x="4254500" y="6367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211386</xdr:rowOff>
    </xdr:from>
    <xdr:ext cx="762000" cy="259045"/>
    <xdr:sp macro="" textlink="">
      <xdr:nvSpPr>
        <xdr:cNvPr id="132" name="テキスト ボックス 131"/>
        <xdr:cNvSpPr txBox="1"/>
      </xdr:nvSpPr>
      <xdr:spPr>
        <a:xfrm>
          <a:off x="3924300" y="61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62301</xdr:rowOff>
    </xdr:from>
    <xdr:to>
      <xdr:col>19</xdr:col>
      <xdr:colOff>38100</xdr:colOff>
      <xdr:row>34</xdr:row>
      <xdr:rowOff>163901</xdr:rowOff>
    </xdr:to>
    <xdr:sp macro="" textlink="">
      <xdr:nvSpPr>
        <xdr:cNvPr id="133" name="楕円 132"/>
        <xdr:cNvSpPr/>
      </xdr:nvSpPr>
      <xdr:spPr bwMode="auto">
        <a:xfrm>
          <a:off x="3556000" y="632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174078</xdr:rowOff>
    </xdr:from>
    <xdr:ext cx="762000" cy="259045"/>
    <xdr:sp macro="" textlink="">
      <xdr:nvSpPr>
        <xdr:cNvPr id="134" name="テキスト ボックス 133"/>
        <xdr:cNvSpPr txBox="1"/>
      </xdr:nvSpPr>
      <xdr:spPr>
        <a:xfrm>
          <a:off x="3225800" y="6098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34732</xdr:rowOff>
    </xdr:from>
    <xdr:to>
      <xdr:col>15</xdr:col>
      <xdr:colOff>101600</xdr:colOff>
      <xdr:row>34</xdr:row>
      <xdr:rowOff>136332</xdr:rowOff>
    </xdr:to>
    <xdr:sp macro="" textlink="">
      <xdr:nvSpPr>
        <xdr:cNvPr id="135" name="楕円 134"/>
        <xdr:cNvSpPr/>
      </xdr:nvSpPr>
      <xdr:spPr bwMode="auto">
        <a:xfrm>
          <a:off x="2857500" y="6302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146509</xdr:rowOff>
    </xdr:from>
    <xdr:ext cx="762000" cy="259045"/>
    <xdr:sp macro="" textlink="">
      <xdr:nvSpPr>
        <xdr:cNvPr id="136" name="テキスト ボックス 135"/>
        <xdr:cNvSpPr txBox="1"/>
      </xdr:nvSpPr>
      <xdr:spPr>
        <a:xfrm>
          <a:off x="2527300" y="6071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322,624
317,609
39.99
149,078,843
143,080,974
4,464,552
68,779,285
133,714,380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90018</xdr:rowOff>
    </xdr:from>
    <xdr:to>
      <xdr:col>24</xdr:col>
      <xdr:colOff>63500</xdr:colOff>
      <xdr:row>35</xdr:row>
      <xdr:rowOff>98057</xdr:rowOff>
    </xdr:to>
    <xdr:cxnSp macro="">
      <xdr:nvCxnSpPr>
        <xdr:cNvPr id="61" name="直線コネクタ 60"/>
        <xdr:cNvCxnSpPr/>
      </xdr:nvCxnSpPr>
      <xdr:spPr>
        <a:xfrm>
          <a:off x="3797300" y="6090768"/>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90018</xdr:rowOff>
    </xdr:from>
    <xdr:to>
      <xdr:col>19</xdr:col>
      <xdr:colOff>177800</xdr:colOff>
      <xdr:row>35</xdr:row>
      <xdr:rowOff>148082</xdr:rowOff>
    </xdr:to>
    <xdr:cxnSp macro="">
      <xdr:nvCxnSpPr>
        <xdr:cNvPr id="64" name="直線コネクタ 63"/>
        <xdr:cNvCxnSpPr/>
      </xdr:nvCxnSpPr>
      <xdr:spPr>
        <a:xfrm flipV="1">
          <a:off x="2908300" y="6090768"/>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148082</xdr:rowOff>
    </xdr:from>
    <xdr:to>
      <xdr:col>15</xdr:col>
      <xdr:colOff>50800</xdr:colOff>
      <xdr:row>36</xdr:row>
      <xdr:rowOff>12255</xdr:rowOff>
    </xdr:to>
    <xdr:cxnSp macro="">
      <xdr:nvCxnSpPr>
        <xdr:cNvPr id="67" name="直線コネクタ 66"/>
        <xdr:cNvCxnSpPr/>
      </xdr:nvCxnSpPr>
      <xdr:spPr>
        <a:xfrm flipV="1">
          <a:off x="2019300" y="6148832"/>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12255</xdr:rowOff>
    </xdr:from>
    <xdr:to>
      <xdr:col>10</xdr:col>
      <xdr:colOff>114300</xdr:colOff>
      <xdr:row>36</xdr:row>
      <xdr:rowOff>20257</xdr:rowOff>
    </xdr:to>
    <xdr:cxnSp macro="">
      <xdr:nvCxnSpPr>
        <xdr:cNvPr id="70" name="直線コネクタ 69"/>
        <xdr:cNvCxnSpPr/>
      </xdr:nvCxnSpPr>
      <xdr:spPr>
        <a:xfrm flipV="1">
          <a:off x="1130300" y="6184455"/>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113911</xdr:rowOff>
    </xdr:from>
    <xdr:ext cx="534377" cy="259045"/>
    <xdr:sp macro="" textlink="">
      <xdr:nvSpPr>
        <xdr:cNvPr id="72" name="テキスト ボックス 71"/>
        <xdr:cNvSpPr txBox="1"/>
      </xdr:nvSpPr>
      <xdr:spPr>
        <a:xfrm>
          <a:off x="1752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47257</xdr:rowOff>
    </xdr:from>
    <xdr:to>
      <xdr:col>24</xdr:col>
      <xdr:colOff>114300</xdr:colOff>
      <xdr:row>35</xdr:row>
      <xdr:rowOff>148857</xdr:rowOff>
    </xdr:to>
    <xdr:sp macro="" textlink="">
      <xdr:nvSpPr>
        <xdr:cNvPr id="80" name="楕円 79"/>
        <xdr:cNvSpPr/>
      </xdr:nvSpPr>
      <xdr:spPr>
        <a:xfrm>
          <a:off x="4584700" y="60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25684</xdr:rowOff>
    </xdr:from>
    <xdr:ext cx="534377" cy="259045"/>
    <xdr:sp macro="" textlink="">
      <xdr:nvSpPr>
        <xdr:cNvPr id="81" name="人件費該当値テキスト"/>
        <xdr:cNvSpPr txBox="1"/>
      </xdr:nvSpPr>
      <xdr:spPr>
        <a:xfrm>
          <a:off x="4686300" y="602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39218</xdr:rowOff>
    </xdr:from>
    <xdr:to>
      <xdr:col>20</xdr:col>
      <xdr:colOff>38100</xdr:colOff>
      <xdr:row>35</xdr:row>
      <xdr:rowOff>140818</xdr:rowOff>
    </xdr:to>
    <xdr:sp macro="" textlink="">
      <xdr:nvSpPr>
        <xdr:cNvPr id="82" name="楕円 81"/>
        <xdr:cNvSpPr/>
      </xdr:nvSpPr>
      <xdr:spPr>
        <a:xfrm>
          <a:off x="3746500" y="603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131945</xdr:rowOff>
    </xdr:from>
    <xdr:ext cx="534377" cy="259045"/>
    <xdr:sp macro="" textlink="">
      <xdr:nvSpPr>
        <xdr:cNvPr id="83" name="テキスト ボックス 82"/>
        <xdr:cNvSpPr txBox="1"/>
      </xdr:nvSpPr>
      <xdr:spPr>
        <a:xfrm>
          <a:off x="3530111" y="613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97282</xdr:rowOff>
    </xdr:from>
    <xdr:to>
      <xdr:col>15</xdr:col>
      <xdr:colOff>101600</xdr:colOff>
      <xdr:row>36</xdr:row>
      <xdr:rowOff>27432</xdr:rowOff>
    </xdr:to>
    <xdr:sp macro="" textlink="">
      <xdr:nvSpPr>
        <xdr:cNvPr id="84" name="楕円 83"/>
        <xdr:cNvSpPr/>
      </xdr:nvSpPr>
      <xdr:spPr>
        <a:xfrm>
          <a:off x="28575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18559</xdr:rowOff>
    </xdr:from>
    <xdr:ext cx="534377" cy="259045"/>
    <xdr:sp macro="" textlink="">
      <xdr:nvSpPr>
        <xdr:cNvPr id="85" name="テキスト ボックス 84"/>
        <xdr:cNvSpPr txBox="1"/>
      </xdr:nvSpPr>
      <xdr:spPr>
        <a:xfrm>
          <a:off x="2641111" y="61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132905</xdr:rowOff>
    </xdr:from>
    <xdr:to>
      <xdr:col>10</xdr:col>
      <xdr:colOff>165100</xdr:colOff>
      <xdr:row>36</xdr:row>
      <xdr:rowOff>63055</xdr:rowOff>
    </xdr:to>
    <xdr:sp macro="" textlink="">
      <xdr:nvSpPr>
        <xdr:cNvPr id="86" name="楕円 85"/>
        <xdr:cNvSpPr/>
      </xdr:nvSpPr>
      <xdr:spPr>
        <a:xfrm>
          <a:off x="1968500" y="61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54182</xdr:rowOff>
    </xdr:from>
    <xdr:ext cx="534377" cy="259045"/>
    <xdr:sp macro="" textlink="">
      <xdr:nvSpPr>
        <xdr:cNvPr id="87" name="テキスト ボックス 86"/>
        <xdr:cNvSpPr txBox="1"/>
      </xdr:nvSpPr>
      <xdr:spPr>
        <a:xfrm>
          <a:off x="1752111" y="62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140907</xdr:rowOff>
    </xdr:from>
    <xdr:to>
      <xdr:col>6</xdr:col>
      <xdr:colOff>38100</xdr:colOff>
      <xdr:row>36</xdr:row>
      <xdr:rowOff>71057</xdr:rowOff>
    </xdr:to>
    <xdr:sp macro="" textlink="">
      <xdr:nvSpPr>
        <xdr:cNvPr id="88" name="楕円 87"/>
        <xdr:cNvSpPr/>
      </xdr:nvSpPr>
      <xdr:spPr>
        <a:xfrm>
          <a:off x="1079500" y="614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62184</xdr:rowOff>
    </xdr:from>
    <xdr:ext cx="534377" cy="259045"/>
    <xdr:sp macro="" textlink="">
      <xdr:nvSpPr>
        <xdr:cNvPr id="89" name="テキスト ボックス 88"/>
        <xdr:cNvSpPr txBox="1"/>
      </xdr:nvSpPr>
      <xdr:spPr>
        <a:xfrm>
          <a:off x="863111" y="62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113208</xdr:rowOff>
    </xdr:from>
    <xdr:to>
      <xdr:col>24</xdr:col>
      <xdr:colOff>63500</xdr:colOff>
      <xdr:row>58</xdr:row>
      <xdr:rowOff>117157</xdr:rowOff>
    </xdr:to>
    <xdr:cxnSp macro="">
      <xdr:nvCxnSpPr>
        <xdr:cNvPr id="119" name="直線コネクタ 118"/>
        <xdr:cNvCxnSpPr/>
      </xdr:nvCxnSpPr>
      <xdr:spPr>
        <a:xfrm>
          <a:off x="3797300" y="10057308"/>
          <a:ext cx="8382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101130</xdr:rowOff>
    </xdr:from>
    <xdr:to>
      <xdr:col>19</xdr:col>
      <xdr:colOff>177800</xdr:colOff>
      <xdr:row>58</xdr:row>
      <xdr:rowOff>113208</xdr:rowOff>
    </xdr:to>
    <xdr:cxnSp macro="">
      <xdr:nvCxnSpPr>
        <xdr:cNvPr id="122" name="直線コネクタ 121"/>
        <xdr:cNvCxnSpPr/>
      </xdr:nvCxnSpPr>
      <xdr:spPr>
        <a:xfrm>
          <a:off x="2908300" y="10045230"/>
          <a:ext cx="889000" cy="1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65358</xdr:rowOff>
    </xdr:from>
    <xdr:ext cx="534377" cy="259045"/>
    <xdr:sp macro="" textlink="">
      <xdr:nvSpPr>
        <xdr:cNvPr id="124" name="テキスト ボックス 123"/>
        <xdr:cNvSpPr txBox="1"/>
      </xdr:nvSpPr>
      <xdr:spPr>
        <a:xfrm>
          <a:off x="3530111"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96965</xdr:rowOff>
    </xdr:from>
    <xdr:to>
      <xdr:col>15</xdr:col>
      <xdr:colOff>50800</xdr:colOff>
      <xdr:row>58</xdr:row>
      <xdr:rowOff>101130</xdr:rowOff>
    </xdr:to>
    <xdr:cxnSp macro="">
      <xdr:nvCxnSpPr>
        <xdr:cNvPr id="125" name="直線コネクタ 124"/>
        <xdr:cNvCxnSpPr/>
      </xdr:nvCxnSpPr>
      <xdr:spPr>
        <a:xfrm>
          <a:off x="2019300" y="10041065"/>
          <a:ext cx="8890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96965</xdr:rowOff>
    </xdr:from>
    <xdr:to>
      <xdr:col>10</xdr:col>
      <xdr:colOff>114300</xdr:colOff>
      <xdr:row>58</xdr:row>
      <xdr:rowOff>110909</xdr:rowOff>
    </xdr:to>
    <xdr:cxnSp macro="">
      <xdr:nvCxnSpPr>
        <xdr:cNvPr id="128" name="直線コネクタ 127"/>
        <xdr:cNvCxnSpPr/>
      </xdr:nvCxnSpPr>
      <xdr:spPr>
        <a:xfrm flipV="1">
          <a:off x="1130300" y="10041065"/>
          <a:ext cx="8890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66357</xdr:rowOff>
    </xdr:from>
    <xdr:to>
      <xdr:col>24</xdr:col>
      <xdr:colOff>114300</xdr:colOff>
      <xdr:row>58</xdr:row>
      <xdr:rowOff>167957</xdr:rowOff>
    </xdr:to>
    <xdr:sp macro="" textlink="">
      <xdr:nvSpPr>
        <xdr:cNvPr id="138" name="楕円 137"/>
        <xdr:cNvSpPr/>
      </xdr:nvSpPr>
      <xdr:spPr>
        <a:xfrm>
          <a:off x="4584700" y="100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152734</xdr:rowOff>
    </xdr:from>
    <xdr:ext cx="534377" cy="259045"/>
    <xdr:sp macro="" textlink="">
      <xdr:nvSpPr>
        <xdr:cNvPr id="139" name="物件費該当値テキスト"/>
        <xdr:cNvSpPr txBox="1"/>
      </xdr:nvSpPr>
      <xdr:spPr>
        <a:xfrm>
          <a:off x="4686300" y="992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62408</xdr:rowOff>
    </xdr:from>
    <xdr:to>
      <xdr:col>20</xdr:col>
      <xdr:colOff>38100</xdr:colOff>
      <xdr:row>58</xdr:row>
      <xdr:rowOff>164008</xdr:rowOff>
    </xdr:to>
    <xdr:sp macro="" textlink="">
      <xdr:nvSpPr>
        <xdr:cNvPr id="140" name="楕円 139"/>
        <xdr:cNvSpPr/>
      </xdr:nvSpPr>
      <xdr:spPr>
        <a:xfrm>
          <a:off x="3746500" y="100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155135</xdr:rowOff>
    </xdr:from>
    <xdr:ext cx="534377" cy="259045"/>
    <xdr:sp macro="" textlink="">
      <xdr:nvSpPr>
        <xdr:cNvPr id="141" name="テキスト ボックス 140"/>
        <xdr:cNvSpPr txBox="1"/>
      </xdr:nvSpPr>
      <xdr:spPr>
        <a:xfrm>
          <a:off x="3530111" y="100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50330</xdr:rowOff>
    </xdr:from>
    <xdr:to>
      <xdr:col>15</xdr:col>
      <xdr:colOff>101600</xdr:colOff>
      <xdr:row>58</xdr:row>
      <xdr:rowOff>151930</xdr:rowOff>
    </xdr:to>
    <xdr:sp macro="" textlink="">
      <xdr:nvSpPr>
        <xdr:cNvPr id="142" name="楕円 141"/>
        <xdr:cNvSpPr/>
      </xdr:nvSpPr>
      <xdr:spPr>
        <a:xfrm>
          <a:off x="2857500" y="999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143057</xdr:rowOff>
    </xdr:from>
    <xdr:ext cx="534377" cy="259045"/>
    <xdr:sp macro="" textlink="">
      <xdr:nvSpPr>
        <xdr:cNvPr id="143" name="テキスト ボックス 142"/>
        <xdr:cNvSpPr txBox="1"/>
      </xdr:nvSpPr>
      <xdr:spPr>
        <a:xfrm>
          <a:off x="2641111" y="100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46165</xdr:rowOff>
    </xdr:from>
    <xdr:to>
      <xdr:col>10</xdr:col>
      <xdr:colOff>165100</xdr:colOff>
      <xdr:row>58</xdr:row>
      <xdr:rowOff>147765</xdr:rowOff>
    </xdr:to>
    <xdr:sp macro="" textlink="">
      <xdr:nvSpPr>
        <xdr:cNvPr id="144" name="楕円 143"/>
        <xdr:cNvSpPr/>
      </xdr:nvSpPr>
      <xdr:spPr>
        <a:xfrm>
          <a:off x="1968500" y="99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138892</xdr:rowOff>
    </xdr:from>
    <xdr:ext cx="534377" cy="259045"/>
    <xdr:sp macro="" textlink="">
      <xdr:nvSpPr>
        <xdr:cNvPr id="145" name="テキスト ボックス 144"/>
        <xdr:cNvSpPr txBox="1"/>
      </xdr:nvSpPr>
      <xdr:spPr>
        <a:xfrm>
          <a:off x="1752111" y="1008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60109</xdr:rowOff>
    </xdr:from>
    <xdr:to>
      <xdr:col>6</xdr:col>
      <xdr:colOff>38100</xdr:colOff>
      <xdr:row>58</xdr:row>
      <xdr:rowOff>161709</xdr:rowOff>
    </xdr:to>
    <xdr:sp macro="" textlink="">
      <xdr:nvSpPr>
        <xdr:cNvPr id="146" name="楕円 145"/>
        <xdr:cNvSpPr/>
      </xdr:nvSpPr>
      <xdr:spPr>
        <a:xfrm>
          <a:off x="1079500" y="100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152836</xdr:rowOff>
    </xdr:from>
    <xdr:ext cx="534377" cy="259045"/>
    <xdr:sp macro="" textlink="">
      <xdr:nvSpPr>
        <xdr:cNvPr id="147" name="テキスト ボックス 146"/>
        <xdr:cNvSpPr txBox="1"/>
      </xdr:nvSpPr>
      <xdr:spPr>
        <a:xfrm>
          <a:off x="863111" y="1009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36939</xdr:rowOff>
    </xdr:from>
    <xdr:to>
      <xdr:col>24</xdr:col>
      <xdr:colOff>63500</xdr:colOff>
      <xdr:row>78</xdr:row>
      <xdr:rowOff>68290</xdr:rowOff>
    </xdr:to>
    <xdr:cxnSp macro="">
      <xdr:nvCxnSpPr>
        <xdr:cNvPr id="178" name="直線コネクタ 177"/>
        <xdr:cNvCxnSpPr/>
      </xdr:nvCxnSpPr>
      <xdr:spPr>
        <a:xfrm flipV="1">
          <a:off x="3797300" y="13238589"/>
          <a:ext cx="838200" cy="20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116240</xdr:rowOff>
    </xdr:from>
    <xdr:ext cx="469744" cy="259045"/>
    <xdr:sp macro="" textlink="">
      <xdr:nvSpPr>
        <xdr:cNvPr id="179" name="維持補修費平均値テキスト"/>
        <xdr:cNvSpPr txBox="1"/>
      </xdr:nvSpPr>
      <xdr:spPr>
        <a:xfrm>
          <a:off x="4686300" y="1297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68290</xdr:rowOff>
    </xdr:from>
    <xdr:to>
      <xdr:col>19</xdr:col>
      <xdr:colOff>177800</xdr:colOff>
      <xdr:row>78</xdr:row>
      <xdr:rowOff>101056</xdr:rowOff>
    </xdr:to>
    <xdr:cxnSp macro="">
      <xdr:nvCxnSpPr>
        <xdr:cNvPr id="181" name="直線コネクタ 180"/>
        <xdr:cNvCxnSpPr/>
      </xdr:nvCxnSpPr>
      <xdr:spPr>
        <a:xfrm flipV="1">
          <a:off x="2908300" y="13441390"/>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49075</xdr:rowOff>
    </xdr:from>
    <xdr:ext cx="469744" cy="259045"/>
    <xdr:sp macro="" textlink="">
      <xdr:nvSpPr>
        <xdr:cNvPr id="183" name="テキスト ボックス 182"/>
        <xdr:cNvSpPr txBox="1"/>
      </xdr:nvSpPr>
      <xdr:spPr>
        <a:xfrm>
          <a:off x="3562428" y="129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101056</xdr:rowOff>
    </xdr:from>
    <xdr:to>
      <xdr:col>15</xdr:col>
      <xdr:colOff>50800</xdr:colOff>
      <xdr:row>78</xdr:row>
      <xdr:rowOff>130338</xdr:rowOff>
    </xdr:to>
    <xdr:cxnSp macro="">
      <xdr:nvCxnSpPr>
        <xdr:cNvPr id="184" name="直線コネクタ 183"/>
        <xdr:cNvCxnSpPr/>
      </xdr:nvCxnSpPr>
      <xdr:spPr>
        <a:xfrm flipV="1">
          <a:off x="2019300" y="13474156"/>
          <a:ext cx="889000" cy="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61158</xdr:rowOff>
    </xdr:from>
    <xdr:ext cx="469744" cy="259045"/>
    <xdr:sp macro="" textlink="">
      <xdr:nvSpPr>
        <xdr:cNvPr id="186" name="テキスト ボックス 185"/>
        <xdr:cNvSpPr txBox="1"/>
      </xdr:nvSpPr>
      <xdr:spPr>
        <a:xfrm>
          <a:off x="2673428" y="1291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121847</xdr:rowOff>
    </xdr:from>
    <xdr:to>
      <xdr:col>10</xdr:col>
      <xdr:colOff>114300</xdr:colOff>
      <xdr:row>78</xdr:row>
      <xdr:rowOff>130338</xdr:rowOff>
    </xdr:to>
    <xdr:cxnSp macro="">
      <xdr:nvCxnSpPr>
        <xdr:cNvPr id="187" name="直線コネクタ 186"/>
        <xdr:cNvCxnSpPr/>
      </xdr:nvCxnSpPr>
      <xdr:spPr>
        <a:xfrm>
          <a:off x="1130300" y="1349494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68343</xdr:rowOff>
    </xdr:from>
    <xdr:ext cx="469744" cy="259045"/>
    <xdr:sp macro="" textlink="">
      <xdr:nvSpPr>
        <xdr:cNvPr id="189" name="テキスト ボックス 188"/>
        <xdr:cNvSpPr txBox="1"/>
      </xdr:nvSpPr>
      <xdr:spPr>
        <a:xfrm>
          <a:off x="1784428" y="1292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76072</xdr:rowOff>
    </xdr:from>
    <xdr:ext cx="469744" cy="259045"/>
    <xdr:sp macro="" textlink="">
      <xdr:nvSpPr>
        <xdr:cNvPr id="191" name="テキスト ボックス 190"/>
        <xdr:cNvSpPr txBox="1"/>
      </xdr:nvSpPr>
      <xdr:spPr>
        <a:xfrm>
          <a:off x="895428" y="1293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157589</xdr:rowOff>
    </xdr:from>
    <xdr:to>
      <xdr:col>24</xdr:col>
      <xdr:colOff>114300</xdr:colOff>
      <xdr:row>77</xdr:row>
      <xdr:rowOff>87739</xdr:rowOff>
    </xdr:to>
    <xdr:sp macro="" textlink="">
      <xdr:nvSpPr>
        <xdr:cNvPr id="197" name="楕円 196"/>
        <xdr:cNvSpPr/>
      </xdr:nvSpPr>
      <xdr:spPr>
        <a:xfrm>
          <a:off x="4584700" y="131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136016</xdr:rowOff>
    </xdr:from>
    <xdr:ext cx="469744" cy="259045"/>
    <xdr:sp macro="" textlink="">
      <xdr:nvSpPr>
        <xdr:cNvPr id="198" name="維持補修費該当値テキスト"/>
        <xdr:cNvSpPr txBox="1"/>
      </xdr:nvSpPr>
      <xdr:spPr>
        <a:xfrm>
          <a:off x="4686300" y="1316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17490</xdr:rowOff>
    </xdr:from>
    <xdr:to>
      <xdr:col>20</xdr:col>
      <xdr:colOff>38100</xdr:colOff>
      <xdr:row>78</xdr:row>
      <xdr:rowOff>119090</xdr:rowOff>
    </xdr:to>
    <xdr:sp macro="" textlink="">
      <xdr:nvSpPr>
        <xdr:cNvPr id="199" name="楕円 198"/>
        <xdr:cNvSpPr/>
      </xdr:nvSpPr>
      <xdr:spPr>
        <a:xfrm>
          <a:off x="3746500" y="133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110217</xdr:rowOff>
    </xdr:from>
    <xdr:ext cx="469744" cy="259045"/>
    <xdr:sp macro="" textlink="">
      <xdr:nvSpPr>
        <xdr:cNvPr id="200" name="テキスト ボックス 199"/>
        <xdr:cNvSpPr txBox="1"/>
      </xdr:nvSpPr>
      <xdr:spPr>
        <a:xfrm>
          <a:off x="3562428" y="134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50256</xdr:rowOff>
    </xdr:from>
    <xdr:to>
      <xdr:col>15</xdr:col>
      <xdr:colOff>101600</xdr:colOff>
      <xdr:row>78</xdr:row>
      <xdr:rowOff>151856</xdr:rowOff>
    </xdr:to>
    <xdr:sp macro="" textlink="">
      <xdr:nvSpPr>
        <xdr:cNvPr id="201" name="楕円 200"/>
        <xdr:cNvSpPr/>
      </xdr:nvSpPr>
      <xdr:spPr>
        <a:xfrm>
          <a:off x="2857500" y="134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142983</xdr:rowOff>
    </xdr:from>
    <xdr:ext cx="469744" cy="259045"/>
    <xdr:sp macro="" textlink="">
      <xdr:nvSpPr>
        <xdr:cNvPr id="202" name="テキスト ボックス 201"/>
        <xdr:cNvSpPr txBox="1"/>
      </xdr:nvSpPr>
      <xdr:spPr>
        <a:xfrm>
          <a:off x="2673428" y="1351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79538</xdr:rowOff>
    </xdr:from>
    <xdr:to>
      <xdr:col>10</xdr:col>
      <xdr:colOff>165100</xdr:colOff>
      <xdr:row>79</xdr:row>
      <xdr:rowOff>9688</xdr:rowOff>
    </xdr:to>
    <xdr:sp macro="" textlink="">
      <xdr:nvSpPr>
        <xdr:cNvPr id="203" name="楕円 202"/>
        <xdr:cNvSpPr/>
      </xdr:nvSpPr>
      <xdr:spPr>
        <a:xfrm>
          <a:off x="1968500" y="134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815</xdr:rowOff>
    </xdr:from>
    <xdr:ext cx="469744" cy="259045"/>
    <xdr:sp macro="" textlink="">
      <xdr:nvSpPr>
        <xdr:cNvPr id="204" name="テキスト ボックス 203"/>
        <xdr:cNvSpPr txBox="1"/>
      </xdr:nvSpPr>
      <xdr:spPr>
        <a:xfrm>
          <a:off x="1784428" y="1354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71047</xdr:rowOff>
    </xdr:from>
    <xdr:to>
      <xdr:col>6</xdr:col>
      <xdr:colOff>38100</xdr:colOff>
      <xdr:row>79</xdr:row>
      <xdr:rowOff>1197</xdr:rowOff>
    </xdr:to>
    <xdr:sp macro="" textlink="">
      <xdr:nvSpPr>
        <xdr:cNvPr id="205" name="楕円 204"/>
        <xdr:cNvSpPr/>
      </xdr:nvSpPr>
      <xdr:spPr>
        <a:xfrm>
          <a:off x="1079500" y="1344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163774</xdr:rowOff>
    </xdr:from>
    <xdr:ext cx="469744" cy="259045"/>
    <xdr:sp macro="" textlink="">
      <xdr:nvSpPr>
        <xdr:cNvPr id="206" name="テキスト ボックス 205"/>
        <xdr:cNvSpPr txBox="1"/>
      </xdr:nvSpPr>
      <xdr:spPr>
        <a:xfrm>
          <a:off x="895428" y="1353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158178</xdr:rowOff>
    </xdr:from>
    <xdr:to>
      <xdr:col>24</xdr:col>
      <xdr:colOff>63500</xdr:colOff>
      <xdr:row>91</xdr:row>
      <xdr:rowOff>16548</xdr:rowOff>
    </xdr:to>
    <xdr:cxnSp macro="">
      <xdr:nvCxnSpPr>
        <xdr:cNvPr id="236" name="直線コネクタ 235"/>
        <xdr:cNvCxnSpPr/>
      </xdr:nvCxnSpPr>
      <xdr:spPr>
        <a:xfrm flipV="1">
          <a:off x="3797300" y="15588678"/>
          <a:ext cx="838200" cy="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16548</xdr:rowOff>
    </xdr:from>
    <xdr:to>
      <xdr:col>19</xdr:col>
      <xdr:colOff>177800</xdr:colOff>
      <xdr:row>91</xdr:row>
      <xdr:rowOff>159258</xdr:rowOff>
    </xdr:to>
    <xdr:cxnSp macro="">
      <xdr:nvCxnSpPr>
        <xdr:cNvPr id="239" name="直線コネクタ 238"/>
        <xdr:cNvCxnSpPr/>
      </xdr:nvCxnSpPr>
      <xdr:spPr>
        <a:xfrm flipV="1">
          <a:off x="2908300" y="15618498"/>
          <a:ext cx="889000" cy="14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159258</xdr:rowOff>
    </xdr:from>
    <xdr:to>
      <xdr:col>15</xdr:col>
      <xdr:colOff>50800</xdr:colOff>
      <xdr:row>92</xdr:row>
      <xdr:rowOff>83807</xdr:rowOff>
    </xdr:to>
    <xdr:cxnSp macro="">
      <xdr:nvCxnSpPr>
        <xdr:cNvPr id="242" name="直線コネクタ 241"/>
        <xdr:cNvCxnSpPr/>
      </xdr:nvCxnSpPr>
      <xdr:spPr>
        <a:xfrm flipV="1">
          <a:off x="2019300" y="15761208"/>
          <a:ext cx="889000" cy="9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83807</xdr:rowOff>
    </xdr:from>
    <xdr:to>
      <xdr:col>10</xdr:col>
      <xdr:colOff>114300</xdr:colOff>
      <xdr:row>92</xdr:row>
      <xdr:rowOff>147853</xdr:rowOff>
    </xdr:to>
    <xdr:cxnSp macro="">
      <xdr:nvCxnSpPr>
        <xdr:cNvPr id="245" name="直線コネクタ 244"/>
        <xdr:cNvCxnSpPr/>
      </xdr:nvCxnSpPr>
      <xdr:spPr>
        <a:xfrm flipV="1">
          <a:off x="1130300" y="15857207"/>
          <a:ext cx="889000" cy="6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9" name="テキスト ボックス 248"/>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107378</xdr:rowOff>
    </xdr:from>
    <xdr:to>
      <xdr:col>24</xdr:col>
      <xdr:colOff>114300</xdr:colOff>
      <xdr:row>91</xdr:row>
      <xdr:rowOff>37528</xdr:rowOff>
    </xdr:to>
    <xdr:sp macro="" textlink="">
      <xdr:nvSpPr>
        <xdr:cNvPr id="255" name="楕円 254"/>
        <xdr:cNvSpPr/>
      </xdr:nvSpPr>
      <xdr:spPr>
        <a:xfrm>
          <a:off x="4584700" y="1553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25455</xdr:rowOff>
    </xdr:from>
    <xdr:ext cx="599010" cy="259045"/>
    <xdr:sp macro="" textlink="">
      <xdr:nvSpPr>
        <xdr:cNvPr id="256" name="扶助費該当値テキスト"/>
        <xdr:cNvSpPr txBox="1"/>
      </xdr:nvSpPr>
      <xdr:spPr>
        <a:xfrm>
          <a:off x="4686300" y="1545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137198</xdr:rowOff>
    </xdr:from>
    <xdr:to>
      <xdr:col>20</xdr:col>
      <xdr:colOff>38100</xdr:colOff>
      <xdr:row>91</xdr:row>
      <xdr:rowOff>67348</xdr:rowOff>
    </xdr:to>
    <xdr:sp macro="" textlink="">
      <xdr:nvSpPr>
        <xdr:cNvPr id="257" name="楕円 256"/>
        <xdr:cNvSpPr/>
      </xdr:nvSpPr>
      <xdr:spPr>
        <a:xfrm>
          <a:off x="3746500" y="1556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83875</xdr:rowOff>
    </xdr:from>
    <xdr:ext cx="599010" cy="259045"/>
    <xdr:sp macro="" textlink="">
      <xdr:nvSpPr>
        <xdr:cNvPr id="258" name="テキスト ボックス 257"/>
        <xdr:cNvSpPr txBox="1"/>
      </xdr:nvSpPr>
      <xdr:spPr>
        <a:xfrm>
          <a:off x="3497795" y="1534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108458</xdr:rowOff>
    </xdr:from>
    <xdr:to>
      <xdr:col>15</xdr:col>
      <xdr:colOff>101600</xdr:colOff>
      <xdr:row>92</xdr:row>
      <xdr:rowOff>38608</xdr:rowOff>
    </xdr:to>
    <xdr:sp macro="" textlink="">
      <xdr:nvSpPr>
        <xdr:cNvPr id="259" name="楕円 258"/>
        <xdr:cNvSpPr/>
      </xdr:nvSpPr>
      <xdr:spPr>
        <a:xfrm>
          <a:off x="2857500" y="1571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55135</xdr:rowOff>
    </xdr:from>
    <xdr:ext cx="599010" cy="259045"/>
    <xdr:sp macro="" textlink="">
      <xdr:nvSpPr>
        <xdr:cNvPr id="260" name="テキスト ボックス 259"/>
        <xdr:cNvSpPr txBox="1"/>
      </xdr:nvSpPr>
      <xdr:spPr>
        <a:xfrm>
          <a:off x="2608795" y="1548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33007</xdr:rowOff>
    </xdr:from>
    <xdr:to>
      <xdr:col>10</xdr:col>
      <xdr:colOff>165100</xdr:colOff>
      <xdr:row>92</xdr:row>
      <xdr:rowOff>134607</xdr:rowOff>
    </xdr:to>
    <xdr:sp macro="" textlink="">
      <xdr:nvSpPr>
        <xdr:cNvPr id="261" name="楕円 260"/>
        <xdr:cNvSpPr/>
      </xdr:nvSpPr>
      <xdr:spPr>
        <a:xfrm>
          <a:off x="1968500" y="1580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151134</xdr:rowOff>
    </xdr:from>
    <xdr:ext cx="599010" cy="259045"/>
    <xdr:sp macro="" textlink="">
      <xdr:nvSpPr>
        <xdr:cNvPr id="262" name="テキスト ボックス 261"/>
        <xdr:cNvSpPr txBox="1"/>
      </xdr:nvSpPr>
      <xdr:spPr>
        <a:xfrm>
          <a:off x="1719795" y="1558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97053</xdr:rowOff>
    </xdr:from>
    <xdr:to>
      <xdr:col>6</xdr:col>
      <xdr:colOff>38100</xdr:colOff>
      <xdr:row>93</xdr:row>
      <xdr:rowOff>27203</xdr:rowOff>
    </xdr:to>
    <xdr:sp macro="" textlink="">
      <xdr:nvSpPr>
        <xdr:cNvPr id="263" name="楕円 262"/>
        <xdr:cNvSpPr/>
      </xdr:nvSpPr>
      <xdr:spPr>
        <a:xfrm>
          <a:off x="1079500" y="1587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43730</xdr:rowOff>
    </xdr:from>
    <xdr:ext cx="599010" cy="259045"/>
    <xdr:sp macro="" textlink="">
      <xdr:nvSpPr>
        <xdr:cNvPr id="264" name="テキスト ボックス 263"/>
        <xdr:cNvSpPr txBox="1"/>
      </xdr:nvSpPr>
      <xdr:spPr>
        <a:xfrm>
          <a:off x="830795" y="1564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131947</xdr:rowOff>
    </xdr:from>
    <xdr:to>
      <xdr:col>55</xdr:col>
      <xdr:colOff>0</xdr:colOff>
      <xdr:row>36</xdr:row>
      <xdr:rowOff>57804</xdr:rowOff>
    </xdr:to>
    <xdr:cxnSp macro="">
      <xdr:nvCxnSpPr>
        <xdr:cNvPr id="293" name="直線コネクタ 292"/>
        <xdr:cNvCxnSpPr/>
      </xdr:nvCxnSpPr>
      <xdr:spPr>
        <a:xfrm flipV="1">
          <a:off x="9639300" y="6132697"/>
          <a:ext cx="8382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57804</xdr:rowOff>
    </xdr:from>
    <xdr:to>
      <xdr:col>50</xdr:col>
      <xdr:colOff>114300</xdr:colOff>
      <xdr:row>36</xdr:row>
      <xdr:rowOff>68624</xdr:rowOff>
    </xdr:to>
    <xdr:cxnSp macro="">
      <xdr:nvCxnSpPr>
        <xdr:cNvPr id="296" name="直線コネクタ 295"/>
        <xdr:cNvCxnSpPr/>
      </xdr:nvCxnSpPr>
      <xdr:spPr>
        <a:xfrm flipV="1">
          <a:off x="8750300" y="6230004"/>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92384</xdr:rowOff>
    </xdr:from>
    <xdr:ext cx="534377" cy="259045"/>
    <xdr:sp macro="" textlink="">
      <xdr:nvSpPr>
        <xdr:cNvPr id="298" name="テキスト ボックス 297"/>
        <xdr:cNvSpPr txBox="1"/>
      </xdr:nvSpPr>
      <xdr:spPr>
        <a:xfrm>
          <a:off x="9372111" y="592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68624</xdr:rowOff>
    </xdr:from>
    <xdr:to>
      <xdr:col>45</xdr:col>
      <xdr:colOff>177800</xdr:colOff>
      <xdr:row>36</xdr:row>
      <xdr:rowOff>73558</xdr:rowOff>
    </xdr:to>
    <xdr:cxnSp macro="">
      <xdr:nvCxnSpPr>
        <xdr:cNvPr id="299" name="直線コネクタ 298"/>
        <xdr:cNvCxnSpPr/>
      </xdr:nvCxnSpPr>
      <xdr:spPr>
        <a:xfrm flipV="1">
          <a:off x="7861300" y="6240824"/>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77887</xdr:rowOff>
    </xdr:from>
    <xdr:ext cx="534377" cy="259045"/>
    <xdr:sp macro="" textlink="">
      <xdr:nvSpPr>
        <xdr:cNvPr id="301" name="テキスト ボックス 300"/>
        <xdr:cNvSpPr txBox="1"/>
      </xdr:nvSpPr>
      <xdr:spPr>
        <a:xfrm>
          <a:off x="8483111" y="590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32182</xdr:rowOff>
    </xdr:from>
    <xdr:to>
      <xdr:col>41</xdr:col>
      <xdr:colOff>50800</xdr:colOff>
      <xdr:row>36</xdr:row>
      <xdr:rowOff>73558</xdr:rowOff>
    </xdr:to>
    <xdr:cxnSp macro="">
      <xdr:nvCxnSpPr>
        <xdr:cNvPr id="302" name="直線コネクタ 301"/>
        <xdr:cNvCxnSpPr/>
      </xdr:nvCxnSpPr>
      <xdr:spPr>
        <a:xfrm>
          <a:off x="6972300" y="6204382"/>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77906</xdr:rowOff>
    </xdr:from>
    <xdr:ext cx="534377" cy="259045"/>
    <xdr:sp macro="" textlink="">
      <xdr:nvSpPr>
        <xdr:cNvPr id="304" name="テキスト ボックス 303"/>
        <xdr:cNvSpPr txBox="1"/>
      </xdr:nvSpPr>
      <xdr:spPr>
        <a:xfrm>
          <a:off x="7594111" y="590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81983</xdr:rowOff>
    </xdr:from>
    <xdr:ext cx="534377" cy="259045"/>
    <xdr:sp macro="" textlink="">
      <xdr:nvSpPr>
        <xdr:cNvPr id="306" name="テキスト ボックス 305"/>
        <xdr:cNvSpPr txBox="1"/>
      </xdr:nvSpPr>
      <xdr:spPr>
        <a:xfrm>
          <a:off x="6705111" y="59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81147</xdr:rowOff>
    </xdr:from>
    <xdr:to>
      <xdr:col>55</xdr:col>
      <xdr:colOff>50800</xdr:colOff>
      <xdr:row>36</xdr:row>
      <xdr:rowOff>11297</xdr:rowOff>
    </xdr:to>
    <xdr:sp macro="" textlink="">
      <xdr:nvSpPr>
        <xdr:cNvPr id="312" name="楕円 311"/>
        <xdr:cNvSpPr/>
      </xdr:nvSpPr>
      <xdr:spPr>
        <a:xfrm>
          <a:off x="10426700" y="60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104024</xdr:rowOff>
    </xdr:from>
    <xdr:ext cx="534377" cy="259045"/>
    <xdr:sp macro="" textlink="">
      <xdr:nvSpPr>
        <xdr:cNvPr id="313" name="補助費等該当値テキスト"/>
        <xdr:cNvSpPr txBox="1"/>
      </xdr:nvSpPr>
      <xdr:spPr>
        <a:xfrm>
          <a:off x="10528300" y="593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7004</xdr:rowOff>
    </xdr:from>
    <xdr:to>
      <xdr:col>50</xdr:col>
      <xdr:colOff>165100</xdr:colOff>
      <xdr:row>36</xdr:row>
      <xdr:rowOff>108604</xdr:rowOff>
    </xdr:to>
    <xdr:sp macro="" textlink="">
      <xdr:nvSpPr>
        <xdr:cNvPr id="314" name="楕円 313"/>
        <xdr:cNvSpPr/>
      </xdr:nvSpPr>
      <xdr:spPr>
        <a:xfrm>
          <a:off x="9588500" y="617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99731</xdr:rowOff>
    </xdr:from>
    <xdr:ext cx="534377" cy="259045"/>
    <xdr:sp macro="" textlink="">
      <xdr:nvSpPr>
        <xdr:cNvPr id="315" name="テキスト ボックス 314"/>
        <xdr:cNvSpPr txBox="1"/>
      </xdr:nvSpPr>
      <xdr:spPr>
        <a:xfrm>
          <a:off x="9372111" y="627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17824</xdr:rowOff>
    </xdr:from>
    <xdr:to>
      <xdr:col>46</xdr:col>
      <xdr:colOff>38100</xdr:colOff>
      <xdr:row>36</xdr:row>
      <xdr:rowOff>119424</xdr:rowOff>
    </xdr:to>
    <xdr:sp macro="" textlink="">
      <xdr:nvSpPr>
        <xdr:cNvPr id="316" name="楕円 315"/>
        <xdr:cNvSpPr/>
      </xdr:nvSpPr>
      <xdr:spPr>
        <a:xfrm>
          <a:off x="8699500" y="61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110551</xdr:rowOff>
    </xdr:from>
    <xdr:ext cx="534377" cy="259045"/>
    <xdr:sp macro="" textlink="">
      <xdr:nvSpPr>
        <xdr:cNvPr id="317" name="テキスト ボックス 316"/>
        <xdr:cNvSpPr txBox="1"/>
      </xdr:nvSpPr>
      <xdr:spPr>
        <a:xfrm>
          <a:off x="8483111" y="62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22758</xdr:rowOff>
    </xdr:from>
    <xdr:to>
      <xdr:col>41</xdr:col>
      <xdr:colOff>101600</xdr:colOff>
      <xdr:row>36</xdr:row>
      <xdr:rowOff>124358</xdr:rowOff>
    </xdr:to>
    <xdr:sp macro="" textlink="">
      <xdr:nvSpPr>
        <xdr:cNvPr id="318" name="楕円 317"/>
        <xdr:cNvSpPr/>
      </xdr:nvSpPr>
      <xdr:spPr>
        <a:xfrm>
          <a:off x="7810500" y="61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115485</xdr:rowOff>
    </xdr:from>
    <xdr:ext cx="534377" cy="259045"/>
    <xdr:sp macro="" textlink="">
      <xdr:nvSpPr>
        <xdr:cNvPr id="319" name="テキスト ボックス 318"/>
        <xdr:cNvSpPr txBox="1"/>
      </xdr:nvSpPr>
      <xdr:spPr>
        <a:xfrm>
          <a:off x="7594111" y="628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152832</xdr:rowOff>
    </xdr:from>
    <xdr:to>
      <xdr:col>36</xdr:col>
      <xdr:colOff>165100</xdr:colOff>
      <xdr:row>36</xdr:row>
      <xdr:rowOff>82982</xdr:rowOff>
    </xdr:to>
    <xdr:sp macro="" textlink="">
      <xdr:nvSpPr>
        <xdr:cNvPr id="320" name="楕円 319"/>
        <xdr:cNvSpPr/>
      </xdr:nvSpPr>
      <xdr:spPr>
        <a:xfrm>
          <a:off x="6921500" y="615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74109</xdr:rowOff>
    </xdr:from>
    <xdr:ext cx="534377" cy="259045"/>
    <xdr:sp macro="" textlink="">
      <xdr:nvSpPr>
        <xdr:cNvPr id="321" name="テキスト ボックス 320"/>
        <xdr:cNvSpPr txBox="1"/>
      </xdr:nvSpPr>
      <xdr:spPr>
        <a:xfrm>
          <a:off x="6705111" y="62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7969</xdr:rowOff>
    </xdr:from>
    <xdr:to>
      <xdr:col>55</xdr:col>
      <xdr:colOff>0</xdr:colOff>
      <xdr:row>55</xdr:row>
      <xdr:rowOff>69500</xdr:rowOff>
    </xdr:to>
    <xdr:cxnSp macro="">
      <xdr:nvCxnSpPr>
        <xdr:cNvPr id="351" name="直線コネクタ 350"/>
        <xdr:cNvCxnSpPr/>
      </xdr:nvCxnSpPr>
      <xdr:spPr>
        <a:xfrm>
          <a:off x="9639300" y="9266269"/>
          <a:ext cx="838200" cy="23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63195</xdr:rowOff>
    </xdr:from>
    <xdr:to>
      <xdr:col>50</xdr:col>
      <xdr:colOff>114300</xdr:colOff>
      <xdr:row>54</xdr:row>
      <xdr:rowOff>7969</xdr:rowOff>
    </xdr:to>
    <xdr:cxnSp macro="">
      <xdr:nvCxnSpPr>
        <xdr:cNvPr id="354" name="直線コネクタ 353"/>
        <xdr:cNvCxnSpPr/>
      </xdr:nvCxnSpPr>
      <xdr:spPr>
        <a:xfrm>
          <a:off x="8750300" y="9150045"/>
          <a:ext cx="889000" cy="11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63195</xdr:rowOff>
    </xdr:from>
    <xdr:to>
      <xdr:col>45</xdr:col>
      <xdr:colOff>177800</xdr:colOff>
      <xdr:row>53</xdr:row>
      <xdr:rowOff>124346</xdr:rowOff>
    </xdr:to>
    <xdr:cxnSp macro="">
      <xdr:nvCxnSpPr>
        <xdr:cNvPr id="357" name="直線コネクタ 356"/>
        <xdr:cNvCxnSpPr/>
      </xdr:nvCxnSpPr>
      <xdr:spPr>
        <a:xfrm flipV="1">
          <a:off x="7861300" y="9150045"/>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124346</xdr:rowOff>
    </xdr:from>
    <xdr:to>
      <xdr:col>41</xdr:col>
      <xdr:colOff>50800</xdr:colOff>
      <xdr:row>54</xdr:row>
      <xdr:rowOff>157950</xdr:rowOff>
    </xdr:to>
    <xdr:cxnSp macro="">
      <xdr:nvCxnSpPr>
        <xdr:cNvPr id="360" name="直線コネクタ 359"/>
        <xdr:cNvCxnSpPr/>
      </xdr:nvCxnSpPr>
      <xdr:spPr>
        <a:xfrm flipV="1">
          <a:off x="6972300" y="9211196"/>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18700</xdr:rowOff>
    </xdr:from>
    <xdr:to>
      <xdr:col>55</xdr:col>
      <xdr:colOff>50800</xdr:colOff>
      <xdr:row>55</xdr:row>
      <xdr:rowOff>120300</xdr:rowOff>
    </xdr:to>
    <xdr:sp macro="" textlink="">
      <xdr:nvSpPr>
        <xdr:cNvPr id="370" name="楕円 369"/>
        <xdr:cNvSpPr/>
      </xdr:nvSpPr>
      <xdr:spPr>
        <a:xfrm>
          <a:off x="10426700" y="94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41577</xdr:rowOff>
    </xdr:from>
    <xdr:ext cx="534377" cy="259045"/>
    <xdr:sp macro="" textlink="">
      <xdr:nvSpPr>
        <xdr:cNvPr id="371" name="普通建設事業費該当値テキスト"/>
        <xdr:cNvSpPr txBox="1"/>
      </xdr:nvSpPr>
      <xdr:spPr>
        <a:xfrm>
          <a:off x="10528300" y="929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128619</xdr:rowOff>
    </xdr:from>
    <xdr:to>
      <xdr:col>50</xdr:col>
      <xdr:colOff>165100</xdr:colOff>
      <xdr:row>54</xdr:row>
      <xdr:rowOff>58769</xdr:rowOff>
    </xdr:to>
    <xdr:sp macro="" textlink="">
      <xdr:nvSpPr>
        <xdr:cNvPr id="372" name="楕円 371"/>
        <xdr:cNvSpPr/>
      </xdr:nvSpPr>
      <xdr:spPr>
        <a:xfrm>
          <a:off x="9588500" y="92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75296</xdr:rowOff>
    </xdr:from>
    <xdr:ext cx="534377" cy="259045"/>
    <xdr:sp macro="" textlink="">
      <xdr:nvSpPr>
        <xdr:cNvPr id="373" name="テキスト ボックス 372"/>
        <xdr:cNvSpPr txBox="1"/>
      </xdr:nvSpPr>
      <xdr:spPr>
        <a:xfrm>
          <a:off x="9372111" y="89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12395</xdr:rowOff>
    </xdr:from>
    <xdr:to>
      <xdr:col>46</xdr:col>
      <xdr:colOff>38100</xdr:colOff>
      <xdr:row>53</xdr:row>
      <xdr:rowOff>113995</xdr:rowOff>
    </xdr:to>
    <xdr:sp macro="" textlink="">
      <xdr:nvSpPr>
        <xdr:cNvPr id="374" name="楕円 373"/>
        <xdr:cNvSpPr/>
      </xdr:nvSpPr>
      <xdr:spPr>
        <a:xfrm>
          <a:off x="8699500" y="90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130522</xdr:rowOff>
    </xdr:from>
    <xdr:ext cx="534377" cy="259045"/>
    <xdr:sp macro="" textlink="">
      <xdr:nvSpPr>
        <xdr:cNvPr id="375" name="テキスト ボックス 374"/>
        <xdr:cNvSpPr txBox="1"/>
      </xdr:nvSpPr>
      <xdr:spPr>
        <a:xfrm>
          <a:off x="8483111" y="88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73546</xdr:rowOff>
    </xdr:from>
    <xdr:to>
      <xdr:col>41</xdr:col>
      <xdr:colOff>101600</xdr:colOff>
      <xdr:row>54</xdr:row>
      <xdr:rowOff>3696</xdr:rowOff>
    </xdr:to>
    <xdr:sp macro="" textlink="">
      <xdr:nvSpPr>
        <xdr:cNvPr id="376" name="楕円 375"/>
        <xdr:cNvSpPr/>
      </xdr:nvSpPr>
      <xdr:spPr>
        <a:xfrm>
          <a:off x="7810500" y="916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20223</xdr:rowOff>
    </xdr:from>
    <xdr:ext cx="534377" cy="259045"/>
    <xdr:sp macro="" textlink="">
      <xdr:nvSpPr>
        <xdr:cNvPr id="377" name="テキスト ボックス 376"/>
        <xdr:cNvSpPr txBox="1"/>
      </xdr:nvSpPr>
      <xdr:spPr>
        <a:xfrm>
          <a:off x="7594111" y="893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107150</xdr:rowOff>
    </xdr:from>
    <xdr:to>
      <xdr:col>36</xdr:col>
      <xdr:colOff>165100</xdr:colOff>
      <xdr:row>55</xdr:row>
      <xdr:rowOff>37300</xdr:rowOff>
    </xdr:to>
    <xdr:sp macro="" textlink="">
      <xdr:nvSpPr>
        <xdr:cNvPr id="378" name="楕円 377"/>
        <xdr:cNvSpPr/>
      </xdr:nvSpPr>
      <xdr:spPr>
        <a:xfrm>
          <a:off x="6921500" y="936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53827</xdr:rowOff>
    </xdr:from>
    <xdr:ext cx="534377" cy="259045"/>
    <xdr:sp macro="" textlink="">
      <xdr:nvSpPr>
        <xdr:cNvPr id="379" name="テキスト ボックス 378"/>
        <xdr:cNvSpPr txBox="1"/>
      </xdr:nvSpPr>
      <xdr:spPr>
        <a:xfrm>
          <a:off x="6705111" y="914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87774</xdr:rowOff>
    </xdr:from>
    <xdr:to>
      <xdr:col>55</xdr:col>
      <xdr:colOff>0</xdr:colOff>
      <xdr:row>78</xdr:row>
      <xdr:rowOff>145904</xdr:rowOff>
    </xdr:to>
    <xdr:cxnSp macro="">
      <xdr:nvCxnSpPr>
        <xdr:cNvPr id="410" name="直線コネクタ 409"/>
        <xdr:cNvCxnSpPr/>
      </xdr:nvCxnSpPr>
      <xdr:spPr>
        <a:xfrm>
          <a:off x="9639300" y="13460874"/>
          <a:ext cx="838200" cy="5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12142</xdr:rowOff>
    </xdr:from>
    <xdr:to>
      <xdr:col>50</xdr:col>
      <xdr:colOff>114300</xdr:colOff>
      <xdr:row>78</xdr:row>
      <xdr:rowOff>87774</xdr:rowOff>
    </xdr:to>
    <xdr:cxnSp macro="">
      <xdr:nvCxnSpPr>
        <xdr:cNvPr id="413" name="直線コネクタ 412"/>
        <xdr:cNvCxnSpPr/>
      </xdr:nvCxnSpPr>
      <xdr:spPr>
        <a:xfrm>
          <a:off x="8750300" y="13213792"/>
          <a:ext cx="889000" cy="24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80460</xdr:rowOff>
    </xdr:from>
    <xdr:to>
      <xdr:col>45</xdr:col>
      <xdr:colOff>177800</xdr:colOff>
      <xdr:row>77</xdr:row>
      <xdr:rowOff>12142</xdr:rowOff>
    </xdr:to>
    <xdr:cxnSp macro="">
      <xdr:nvCxnSpPr>
        <xdr:cNvPr id="416" name="直線コネクタ 415"/>
        <xdr:cNvCxnSpPr/>
      </xdr:nvCxnSpPr>
      <xdr:spPr>
        <a:xfrm>
          <a:off x="7861300" y="12939210"/>
          <a:ext cx="889000" cy="2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80460</xdr:rowOff>
    </xdr:from>
    <xdr:to>
      <xdr:col>41</xdr:col>
      <xdr:colOff>50800</xdr:colOff>
      <xdr:row>76</xdr:row>
      <xdr:rowOff>156877</xdr:rowOff>
    </xdr:to>
    <xdr:cxnSp macro="">
      <xdr:nvCxnSpPr>
        <xdr:cNvPr id="419" name="直線コネクタ 418"/>
        <xdr:cNvCxnSpPr/>
      </xdr:nvCxnSpPr>
      <xdr:spPr>
        <a:xfrm flipV="1">
          <a:off x="6972300" y="12939210"/>
          <a:ext cx="889000" cy="24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95104</xdr:rowOff>
    </xdr:from>
    <xdr:to>
      <xdr:col>55</xdr:col>
      <xdr:colOff>50800</xdr:colOff>
      <xdr:row>79</xdr:row>
      <xdr:rowOff>25254</xdr:rowOff>
    </xdr:to>
    <xdr:sp macro="" textlink="">
      <xdr:nvSpPr>
        <xdr:cNvPr id="429" name="楕円 428"/>
        <xdr:cNvSpPr/>
      </xdr:nvSpPr>
      <xdr:spPr>
        <a:xfrm>
          <a:off x="10426700" y="134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10031</xdr:rowOff>
    </xdr:from>
    <xdr:ext cx="469744" cy="259045"/>
    <xdr:sp macro="" textlink="">
      <xdr:nvSpPr>
        <xdr:cNvPr id="430" name="普通建設事業費 （ うち新規整備　）該当値テキスト"/>
        <xdr:cNvSpPr txBox="1"/>
      </xdr:nvSpPr>
      <xdr:spPr>
        <a:xfrm>
          <a:off x="10528300" y="1338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36974</xdr:rowOff>
    </xdr:from>
    <xdr:to>
      <xdr:col>50</xdr:col>
      <xdr:colOff>165100</xdr:colOff>
      <xdr:row>78</xdr:row>
      <xdr:rowOff>138574</xdr:rowOff>
    </xdr:to>
    <xdr:sp macro="" textlink="">
      <xdr:nvSpPr>
        <xdr:cNvPr id="431" name="楕円 430"/>
        <xdr:cNvSpPr/>
      </xdr:nvSpPr>
      <xdr:spPr>
        <a:xfrm>
          <a:off x="9588500" y="134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129701</xdr:rowOff>
    </xdr:from>
    <xdr:ext cx="469744" cy="259045"/>
    <xdr:sp macro="" textlink="">
      <xdr:nvSpPr>
        <xdr:cNvPr id="432" name="テキスト ボックス 431"/>
        <xdr:cNvSpPr txBox="1"/>
      </xdr:nvSpPr>
      <xdr:spPr>
        <a:xfrm>
          <a:off x="9404428" y="135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132792</xdr:rowOff>
    </xdr:from>
    <xdr:to>
      <xdr:col>46</xdr:col>
      <xdr:colOff>38100</xdr:colOff>
      <xdr:row>77</xdr:row>
      <xdr:rowOff>62942</xdr:rowOff>
    </xdr:to>
    <xdr:sp macro="" textlink="">
      <xdr:nvSpPr>
        <xdr:cNvPr id="433" name="楕円 432"/>
        <xdr:cNvSpPr/>
      </xdr:nvSpPr>
      <xdr:spPr>
        <a:xfrm>
          <a:off x="8699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79468</xdr:rowOff>
    </xdr:from>
    <xdr:ext cx="534377" cy="259045"/>
    <xdr:sp macro="" textlink="">
      <xdr:nvSpPr>
        <xdr:cNvPr id="434" name="テキスト ボックス 433"/>
        <xdr:cNvSpPr txBox="1"/>
      </xdr:nvSpPr>
      <xdr:spPr>
        <a:xfrm>
          <a:off x="8483111" y="129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29660</xdr:rowOff>
    </xdr:from>
    <xdr:to>
      <xdr:col>41</xdr:col>
      <xdr:colOff>101600</xdr:colOff>
      <xdr:row>75</xdr:row>
      <xdr:rowOff>131260</xdr:rowOff>
    </xdr:to>
    <xdr:sp macro="" textlink="">
      <xdr:nvSpPr>
        <xdr:cNvPr id="435" name="楕円 434"/>
        <xdr:cNvSpPr/>
      </xdr:nvSpPr>
      <xdr:spPr>
        <a:xfrm>
          <a:off x="7810500" y="1288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147787</xdr:rowOff>
    </xdr:from>
    <xdr:ext cx="534377" cy="259045"/>
    <xdr:sp macro="" textlink="">
      <xdr:nvSpPr>
        <xdr:cNvPr id="436" name="テキスト ボックス 435"/>
        <xdr:cNvSpPr txBox="1"/>
      </xdr:nvSpPr>
      <xdr:spPr>
        <a:xfrm>
          <a:off x="7594111" y="126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106077</xdr:rowOff>
    </xdr:from>
    <xdr:to>
      <xdr:col>36</xdr:col>
      <xdr:colOff>165100</xdr:colOff>
      <xdr:row>77</xdr:row>
      <xdr:rowOff>36227</xdr:rowOff>
    </xdr:to>
    <xdr:sp macro="" textlink="">
      <xdr:nvSpPr>
        <xdr:cNvPr id="437" name="楕円 436"/>
        <xdr:cNvSpPr/>
      </xdr:nvSpPr>
      <xdr:spPr>
        <a:xfrm>
          <a:off x="6921500" y="1313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27354</xdr:rowOff>
    </xdr:from>
    <xdr:ext cx="534377" cy="259045"/>
    <xdr:sp macro="" textlink="">
      <xdr:nvSpPr>
        <xdr:cNvPr id="438" name="テキスト ボックス 437"/>
        <xdr:cNvSpPr txBox="1"/>
      </xdr:nvSpPr>
      <xdr:spPr>
        <a:xfrm>
          <a:off x="6705111" y="132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108934</xdr:rowOff>
    </xdr:from>
    <xdr:to>
      <xdr:col>55</xdr:col>
      <xdr:colOff>0</xdr:colOff>
      <xdr:row>94</xdr:row>
      <xdr:rowOff>129508</xdr:rowOff>
    </xdr:to>
    <xdr:cxnSp macro="">
      <xdr:nvCxnSpPr>
        <xdr:cNvPr id="467" name="直線コネクタ 466"/>
        <xdr:cNvCxnSpPr/>
      </xdr:nvCxnSpPr>
      <xdr:spPr>
        <a:xfrm>
          <a:off x="9639300" y="1622523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108934</xdr:rowOff>
    </xdr:from>
    <xdr:to>
      <xdr:col>50</xdr:col>
      <xdr:colOff>114300</xdr:colOff>
      <xdr:row>95</xdr:row>
      <xdr:rowOff>23915</xdr:rowOff>
    </xdr:to>
    <xdr:cxnSp macro="">
      <xdr:nvCxnSpPr>
        <xdr:cNvPr id="470" name="直線コネクタ 469"/>
        <xdr:cNvCxnSpPr/>
      </xdr:nvCxnSpPr>
      <xdr:spPr>
        <a:xfrm flipV="1">
          <a:off x="8750300" y="16225234"/>
          <a:ext cx="889000" cy="8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23915</xdr:rowOff>
    </xdr:from>
    <xdr:to>
      <xdr:col>45</xdr:col>
      <xdr:colOff>177800</xdr:colOff>
      <xdr:row>95</xdr:row>
      <xdr:rowOff>108096</xdr:rowOff>
    </xdr:to>
    <xdr:cxnSp macro="">
      <xdr:nvCxnSpPr>
        <xdr:cNvPr id="473" name="直線コネクタ 472"/>
        <xdr:cNvCxnSpPr/>
      </xdr:nvCxnSpPr>
      <xdr:spPr>
        <a:xfrm flipV="1">
          <a:off x="7861300" y="16311665"/>
          <a:ext cx="889000" cy="8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161968</xdr:rowOff>
    </xdr:from>
    <xdr:ext cx="534377" cy="259045"/>
    <xdr:sp macro="" textlink="">
      <xdr:nvSpPr>
        <xdr:cNvPr id="475" name="テキスト ボックス 474"/>
        <xdr:cNvSpPr txBox="1"/>
      </xdr:nvSpPr>
      <xdr:spPr>
        <a:xfrm>
          <a:off x="8483111" y="1662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108096</xdr:rowOff>
    </xdr:from>
    <xdr:to>
      <xdr:col>41</xdr:col>
      <xdr:colOff>50800</xdr:colOff>
      <xdr:row>95</xdr:row>
      <xdr:rowOff>127851</xdr:rowOff>
    </xdr:to>
    <xdr:cxnSp macro="">
      <xdr:nvCxnSpPr>
        <xdr:cNvPr id="476" name="直線コネクタ 475"/>
        <xdr:cNvCxnSpPr/>
      </xdr:nvCxnSpPr>
      <xdr:spPr>
        <a:xfrm flipV="1">
          <a:off x="6972300" y="16395846"/>
          <a:ext cx="889000"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168902</xdr:rowOff>
    </xdr:from>
    <xdr:ext cx="534377" cy="259045"/>
    <xdr:sp macro="" textlink="">
      <xdr:nvSpPr>
        <xdr:cNvPr id="478" name="テキスト ボックス 477"/>
        <xdr:cNvSpPr txBox="1"/>
      </xdr:nvSpPr>
      <xdr:spPr>
        <a:xfrm>
          <a:off x="7594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78708</xdr:rowOff>
    </xdr:from>
    <xdr:to>
      <xdr:col>55</xdr:col>
      <xdr:colOff>50800</xdr:colOff>
      <xdr:row>95</xdr:row>
      <xdr:rowOff>8858</xdr:rowOff>
    </xdr:to>
    <xdr:sp macro="" textlink="">
      <xdr:nvSpPr>
        <xdr:cNvPr id="486" name="楕円 485"/>
        <xdr:cNvSpPr/>
      </xdr:nvSpPr>
      <xdr:spPr>
        <a:xfrm>
          <a:off x="10426700" y="161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101585</xdr:rowOff>
    </xdr:from>
    <xdr:ext cx="534377" cy="259045"/>
    <xdr:sp macro="" textlink="">
      <xdr:nvSpPr>
        <xdr:cNvPr id="487" name="普通建設事業費 （ うち更新整備　）該当値テキスト"/>
        <xdr:cNvSpPr txBox="1"/>
      </xdr:nvSpPr>
      <xdr:spPr>
        <a:xfrm>
          <a:off x="10528300" y="160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58134</xdr:rowOff>
    </xdr:from>
    <xdr:to>
      <xdr:col>50</xdr:col>
      <xdr:colOff>165100</xdr:colOff>
      <xdr:row>94</xdr:row>
      <xdr:rowOff>159734</xdr:rowOff>
    </xdr:to>
    <xdr:sp macro="" textlink="">
      <xdr:nvSpPr>
        <xdr:cNvPr id="488" name="楕円 487"/>
        <xdr:cNvSpPr/>
      </xdr:nvSpPr>
      <xdr:spPr>
        <a:xfrm>
          <a:off x="9588500" y="161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4811</xdr:rowOff>
    </xdr:from>
    <xdr:ext cx="534377" cy="259045"/>
    <xdr:sp macro="" textlink="">
      <xdr:nvSpPr>
        <xdr:cNvPr id="489" name="テキスト ボックス 488"/>
        <xdr:cNvSpPr txBox="1"/>
      </xdr:nvSpPr>
      <xdr:spPr>
        <a:xfrm>
          <a:off x="9372111" y="1594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144565</xdr:rowOff>
    </xdr:from>
    <xdr:to>
      <xdr:col>46</xdr:col>
      <xdr:colOff>38100</xdr:colOff>
      <xdr:row>95</xdr:row>
      <xdr:rowOff>74715</xdr:rowOff>
    </xdr:to>
    <xdr:sp macro="" textlink="">
      <xdr:nvSpPr>
        <xdr:cNvPr id="490" name="楕円 489"/>
        <xdr:cNvSpPr/>
      </xdr:nvSpPr>
      <xdr:spPr>
        <a:xfrm>
          <a:off x="8699500" y="1626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91242</xdr:rowOff>
    </xdr:from>
    <xdr:ext cx="534377" cy="259045"/>
    <xdr:sp macro="" textlink="">
      <xdr:nvSpPr>
        <xdr:cNvPr id="491" name="テキスト ボックス 490"/>
        <xdr:cNvSpPr txBox="1"/>
      </xdr:nvSpPr>
      <xdr:spPr>
        <a:xfrm>
          <a:off x="8483111" y="1603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57296</xdr:rowOff>
    </xdr:from>
    <xdr:to>
      <xdr:col>41</xdr:col>
      <xdr:colOff>101600</xdr:colOff>
      <xdr:row>95</xdr:row>
      <xdr:rowOff>158896</xdr:rowOff>
    </xdr:to>
    <xdr:sp macro="" textlink="">
      <xdr:nvSpPr>
        <xdr:cNvPr id="492" name="楕円 491"/>
        <xdr:cNvSpPr/>
      </xdr:nvSpPr>
      <xdr:spPr>
        <a:xfrm>
          <a:off x="7810500" y="163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3973</xdr:rowOff>
    </xdr:from>
    <xdr:ext cx="534377" cy="259045"/>
    <xdr:sp macro="" textlink="">
      <xdr:nvSpPr>
        <xdr:cNvPr id="493" name="テキスト ボックス 492"/>
        <xdr:cNvSpPr txBox="1"/>
      </xdr:nvSpPr>
      <xdr:spPr>
        <a:xfrm>
          <a:off x="7594111" y="1612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77051</xdr:rowOff>
    </xdr:from>
    <xdr:to>
      <xdr:col>36</xdr:col>
      <xdr:colOff>165100</xdr:colOff>
      <xdr:row>96</xdr:row>
      <xdr:rowOff>7201</xdr:rowOff>
    </xdr:to>
    <xdr:sp macro="" textlink="">
      <xdr:nvSpPr>
        <xdr:cNvPr id="494" name="楕円 493"/>
        <xdr:cNvSpPr/>
      </xdr:nvSpPr>
      <xdr:spPr>
        <a:xfrm>
          <a:off x="6921500" y="163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23728</xdr:rowOff>
    </xdr:from>
    <xdr:ext cx="534377" cy="259045"/>
    <xdr:sp macro="" textlink="">
      <xdr:nvSpPr>
        <xdr:cNvPr id="495" name="テキスト ボックス 494"/>
        <xdr:cNvSpPr txBox="1"/>
      </xdr:nvSpPr>
      <xdr:spPr>
        <a:xfrm>
          <a:off x="6705111" y="1614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38392</xdr:rowOff>
    </xdr:from>
    <xdr:to>
      <xdr:col>85</xdr:col>
      <xdr:colOff>127000</xdr:colOff>
      <xdr:row>39</xdr:row>
      <xdr:rowOff>44450</xdr:rowOff>
    </xdr:to>
    <xdr:cxnSp macro="">
      <xdr:nvCxnSpPr>
        <xdr:cNvPr id="524" name="直線コネクタ 523"/>
        <xdr:cNvCxnSpPr/>
      </xdr:nvCxnSpPr>
      <xdr:spPr>
        <a:xfrm>
          <a:off x="15481300" y="6724942"/>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38392</xdr:rowOff>
    </xdr:from>
    <xdr:to>
      <xdr:col>81</xdr:col>
      <xdr:colOff>50800</xdr:colOff>
      <xdr:row>39</xdr:row>
      <xdr:rowOff>41554</xdr:rowOff>
    </xdr:to>
    <xdr:cxnSp macro="">
      <xdr:nvCxnSpPr>
        <xdr:cNvPr id="527" name="直線コネクタ 526"/>
        <xdr:cNvCxnSpPr/>
      </xdr:nvCxnSpPr>
      <xdr:spPr>
        <a:xfrm flipV="1">
          <a:off x="14592300" y="672494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41554</xdr:rowOff>
    </xdr:from>
    <xdr:to>
      <xdr:col>76</xdr:col>
      <xdr:colOff>114300</xdr:colOff>
      <xdr:row>39</xdr:row>
      <xdr:rowOff>44450</xdr:rowOff>
    </xdr:to>
    <xdr:cxnSp macro="">
      <xdr:nvCxnSpPr>
        <xdr:cNvPr id="530" name="直線コネクタ 529"/>
        <xdr:cNvCxnSpPr/>
      </xdr:nvCxnSpPr>
      <xdr:spPr>
        <a:xfrm flipV="1">
          <a:off x="13703300" y="6728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159042</xdr:rowOff>
    </xdr:from>
    <xdr:to>
      <xdr:col>81</xdr:col>
      <xdr:colOff>101600</xdr:colOff>
      <xdr:row>39</xdr:row>
      <xdr:rowOff>89192</xdr:rowOff>
    </xdr:to>
    <xdr:sp macro="" textlink="">
      <xdr:nvSpPr>
        <xdr:cNvPr id="545" name="楕円 544"/>
        <xdr:cNvSpPr/>
      </xdr:nvSpPr>
      <xdr:spPr>
        <a:xfrm>
          <a:off x="15430500" y="66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80319</xdr:rowOff>
    </xdr:from>
    <xdr:ext cx="378565" cy="259045"/>
    <xdr:sp macro="" textlink="">
      <xdr:nvSpPr>
        <xdr:cNvPr id="546" name="テキスト ボックス 545"/>
        <xdr:cNvSpPr txBox="1"/>
      </xdr:nvSpPr>
      <xdr:spPr>
        <a:xfrm>
          <a:off x="15292017" y="6766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162204</xdr:rowOff>
    </xdr:from>
    <xdr:to>
      <xdr:col>76</xdr:col>
      <xdr:colOff>165100</xdr:colOff>
      <xdr:row>39</xdr:row>
      <xdr:rowOff>92354</xdr:rowOff>
    </xdr:to>
    <xdr:sp macro="" textlink="">
      <xdr:nvSpPr>
        <xdr:cNvPr id="547" name="楕円 546"/>
        <xdr:cNvSpPr/>
      </xdr:nvSpPr>
      <xdr:spPr>
        <a:xfrm>
          <a:off x="14541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83481</xdr:rowOff>
    </xdr:from>
    <xdr:ext cx="313932" cy="259045"/>
    <xdr:sp macro="" textlink="">
      <xdr:nvSpPr>
        <xdr:cNvPr id="548" name="テキスト ボックス 547"/>
        <xdr:cNvSpPr txBox="1"/>
      </xdr:nvSpPr>
      <xdr:spPr>
        <a:xfrm>
          <a:off x="14435333" y="6770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151158</xdr:rowOff>
    </xdr:from>
    <xdr:to>
      <xdr:col>85</xdr:col>
      <xdr:colOff>127000</xdr:colOff>
      <xdr:row>74</xdr:row>
      <xdr:rowOff>163475</xdr:rowOff>
    </xdr:to>
    <xdr:cxnSp macro="">
      <xdr:nvCxnSpPr>
        <xdr:cNvPr id="627" name="直線コネクタ 626"/>
        <xdr:cNvCxnSpPr/>
      </xdr:nvCxnSpPr>
      <xdr:spPr>
        <a:xfrm>
          <a:off x="15481300" y="12838458"/>
          <a:ext cx="838200" cy="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149844</xdr:rowOff>
    </xdr:from>
    <xdr:to>
      <xdr:col>81</xdr:col>
      <xdr:colOff>50800</xdr:colOff>
      <xdr:row>74</xdr:row>
      <xdr:rowOff>151158</xdr:rowOff>
    </xdr:to>
    <xdr:cxnSp macro="">
      <xdr:nvCxnSpPr>
        <xdr:cNvPr id="630" name="直線コネクタ 629"/>
        <xdr:cNvCxnSpPr/>
      </xdr:nvCxnSpPr>
      <xdr:spPr>
        <a:xfrm>
          <a:off x="14592300" y="12837144"/>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130413</xdr:rowOff>
    </xdr:from>
    <xdr:to>
      <xdr:col>76</xdr:col>
      <xdr:colOff>114300</xdr:colOff>
      <xdr:row>74</xdr:row>
      <xdr:rowOff>149844</xdr:rowOff>
    </xdr:to>
    <xdr:cxnSp macro="">
      <xdr:nvCxnSpPr>
        <xdr:cNvPr id="633" name="直線コネクタ 632"/>
        <xdr:cNvCxnSpPr/>
      </xdr:nvCxnSpPr>
      <xdr:spPr>
        <a:xfrm>
          <a:off x="13703300" y="12817713"/>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111925</xdr:rowOff>
    </xdr:from>
    <xdr:to>
      <xdr:col>71</xdr:col>
      <xdr:colOff>177800</xdr:colOff>
      <xdr:row>74</xdr:row>
      <xdr:rowOff>130413</xdr:rowOff>
    </xdr:to>
    <xdr:cxnSp macro="">
      <xdr:nvCxnSpPr>
        <xdr:cNvPr id="636" name="直線コネクタ 635"/>
        <xdr:cNvCxnSpPr/>
      </xdr:nvCxnSpPr>
      <xdr:spPr>
        <a:xfrm>
          <a:off x="12814300" y="12799225"/>
          <a:ext cx="889000" cy="1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112675</xdr:rowOff>
    </xdr:from>
    <xdr:to>
      <xdr:col>85</xdr:col>
      <xdr:colOff>177800</xdr:colOff>
      <xdr:row>75</xdr:row>
      <xdr:rowOff>42825</xdr:rowOff>
    </xdr:to>
    <xdr:sp macro="" textlink="">
      <xdr:nvSpPr>
        <xdr:cNvPr id="646" name="楕円 645"/>
        <xdr:cNvSpPr/>
      </xdr:nvSpPr>
      <xdr:spPr>
        <a:xfrm>
          <a:off x="16268700" y="1279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135552</xdr:rowOff>
    </xdr:from>
    <xdr:ext cx="534377" cy="259045"/>
    <xdr:sp macro="" textlink="">
      <xdr:nvSpPr>
        <xdr:cNvPr id="647" name="公債費該当値テキスト"/>
        <xdr:cNvSpPr txBox="1"/>
      </xdr:nvSpPr>
      <xdr:spPr>
        <a:xfrm>
          <a:off x="16370300" y="1265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100358</xdr:rowOff>
    </xdr:from>
    <xdr:to>
      <xdr:col>81</xdr:col>
      <xdr:colOff>101600</xdr:colOff>
      <xdr:row>75</xdr:row>
      <xdr:rowOff>30508</xdr:rowOff>
    </xdr:to>
    <xdr:sp macro="" textlink="">
      <xdr:nvSpPr>
        <xdr:cNvPr id="648" name="楕円 647"/>
        <xdr:cNvSpPr/>
      </xdr:nvSpPr>
      <xdr:spPr>
        <a:xfrm>
          <a:off x="15430500" y="1278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47035</xdr:rowOff>
    </xdr:from>
    <xdr:ext cx="534377" cy="259045"/>
    <xdr:sp macro="" textlink="">
      <xdr:nvSpPr>
        <xdr:cNvPr id="649" name="テキスト ボックス 648"/>
        <xdr:cNvSpPr txBox="1"/>
      </xdr:nvSpPr>
      <xdr:spPr>
        <a:xfrm>
          <a:off x="15214111" y="1256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99044</xdr:rowOff>
    </xdr:from>
    <xdr:to>
      <xdr:col>76</xdr:col>
      <xdr:colOff>165100</xdr:colOff>
      <xdr:row>75</xdr:row>
      <xdr:rowOff>29194</xdr:rowOff>
    </xdr:to>
    <xdr:sp macro="" textlink="">
      <xdr:nvSpPr>
        <xdr:cNvPr id="650" name="楕円 649"/>
        <xdr:cNvSpPr/>
      </xdr:nvSpPr>
      <xdr:spPr>
        <a:xfrm>
          <a:off x="14541500" y="1278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45721</xdr:rowOff>
    </xdr:from>
    <xdr:ext cx="534377" cy="259045"/>
    <xdr:sp macro="" textlink="">
      <xdr:nvSpPr>
        <xdr:cNvPr id="651" name="テキスト ボックス 650"/>
        <xdr:cNvSpPr txBox="1"/>
      </xdr:nvSpPr>
      <xdr:spPr>
        <a:xfrm>
          <a:off x="14325111" y="1256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79613</xdr:rowOff>
    </xdr:from>
    <xdr:to>
      <xdr:col>72</xdr:col>
      <xdr:colOff>38100</xdr:colOff>
      <xdr:row>75</xdr:row>
      <xdr:rowOff>9763</xdr:rowOff>
    </xdr:to>
    <xdr:sp macro="" textlink="">
      <xdr:nvSpPr>
        <xdr:cNvPr id="652" name="楕円 651"/>
        <xdr:cNvSpPr/>
      </xdr:nvSpPr>
      <xdr:spPr>
        <a:xfrm>
          <a:off x="13652500" y="127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26290</xdr:rowOff>
    </xdr:from>
    <xdr:ext cx="534377" cy="259045"/>
    <xdr:sp macro="" textlink="">
      <xdr:nvSpPr>
        <xdr:cNvPr id="653" name="テキスト ボックス 652"/>
        <xdr:cNvSpPr txBox="1"/>
      </xdr:nvSpPr>
      <xdr:spPr>
        <a:xfrm>
          <a:off x="13436111" y="1254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61125</xdr:rowOff>
    </xdr:from>
    <xdr:to>
      <xdr:col>67</xdr:col>
      <xdr:colOff>101600</xdr:colOff>
      <xdr:row>74</xdr:row>
      <xdr:rowOff>162725</xdr:rowOff>
    </xdr:to>
    <xdr:sp macro="" textlink="">
      <xdr:nvSpPr>
        <xdr:cNvPr id="654" name="楕円 653"/>
        <xdr:cNvSpPr/>
      </xdr:nvSpPr>
      <xdr:spPr>
        <a:xfrm>
          <a:off x="12763500" y="127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7802</xdr:rowOff>
    </xdr:from>
    <xdr:ext cx="534377" cy="259045"/>
    <xdr:sp macro="" textlink="">
      <xdr:nvSpPr>
        <xdr:cNvPr id="655" name="テキスト ボックス 654"/>
        <xdr:cNvSpPr txBox="1"/>
      </xdr:nvSpPr>
      <xdr:spPr>
        <a:xfrm>
          <a:off x="12547111" y="1252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61061</xdr:rowOff>
    </xdr:from>
    <xdr:to>
      <xdr:col>85</xdr:col>
      <xdr:colOff>127000</xdr:colOff>
      <xdr:row>97</xdr:row>
      <xdr:rowOff>1992</xdr:rowOff>
    </xdr:to>
    <xdr:cxnSp macro="">
      <xdr:nvCxnSpPr>
        <xdr:cNvPr id="682" name="直線コネクタ 681"/>
        <xdr:cNvCxnSpPr/>
      </xdr:nvCxnSpPr>
      <xdr:spPr>
        <a:xfrm flipV="1">
          <a:off x="15481300" y="16520261"/>
          <a:ext cx="838200" cy="1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103947</xdr:rowOff>
    </xdr:from>
    <xdr:to>
      <xdr:col>81</xdr:col>
      <xdr:colOff>50800</xdr:colOff>
      <xdr:row>97</xdr:row>
      <xdr:rowOff>1992</xdr:rowOff>
    </xdr:to>
    <xdr:cxnSp macro="">
      <xdr:nvCxnSpPr>
        <xdr:cNvPr id="685" name="直線コネクタ 684"/>
        <xdr:cNvCxnSpPr/>
      </xdr:nvCxnSpPr>
      <xdr:spPr>
        <a:xfrm>
          <a:off x="14592300" y="16563147"/>
          <a:ext cx="889000" cy="6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86254</xdr:rowOff>
    </xdr:from>
    <xdr:to>
      <xdr:col>76</xdr:col>
      <xdr:colOff>114300</xdr:colOff>
      <xdr:row>96</xdr:row>
      <xdr:rowOff>103947</xdr:rowOff>
    </xdr:to>
    <xdr:cxnSp macro="">
      <xdr:nvCxnSpPr>
        <xdr:cNvPr id="688" name="直線コネクタ 687"/>
        <xdr:cNvCxnSpPr/>
      </xdr:nvCxnSpPr>
      <xdr:spPr>
        <a:xfrm>
          <a:off x="13703300" y="16545454"/>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86254</xdr:rowOff>
    </xdr:from>
    <xdr:to>
      <xdr:col>71</xdr:col>
      <xdr:colOff>177800</xdr:colOff>
      <xdr:row>96</xdr:row>
      <xdr:rowOff>153370</xdr:rowOff>
    </xdr:to>
    <xdr:cxnSp macro="">
      <xdr:nvCxnSpPr>
        <xdr:cNvPr id="691" name="直線コネクタ 690"/>
        <xdr:cNvCxnSpPr/>
      </xdr:nvCxnSpPr>
      <xdr:spPr>
        <a:xfrm flipV="1">
          <a:off x="12814300" y="16545454"/>
          <a:ext cx="889000" cy="6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42639</xdr:rowOff>
    </xdr:from>
    <xdr:ext cx="469744" cy="259045"/>
    <xdr:sp macro="" textlink="">
      <xdr:nvSpPr>
        <xdr:cNvPr id="693" name="テキスト ボックス 692"/>
        <xdr:cNvSpPr txBox="1"/>
      </xdr:nvSpPr>
      <xdr:spPr>
        <a:xfrm>
          <a:off x="13468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10261</xdr:rowOff>
    </xdr:from>
    <xdr:to>
      <xdr:col>85</xdr:col>
      <xdr:colOff>177800</xdr:colOff>
      <xdr:row>96</xdr:row>
      <xdr:rowOff>111861</xdr:rowOff>
    </xdr:to>
    <xdr:sp macro="" textlink="">
      <xdr:nvSpPr>
        <xdr:cNvPr id="701" name="楕円 700"/>
        <xdr:cNvSpPr/>
      </xdr:nvSpPr>
      <xdr:spPr>
        <a:xfrm>
          <a:off x="16268700" y="164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33138</xdr:rowOff>
    </xdr:from>
    <xdr:ext cx="469744" cy="259045"/>
    <xdr:sp macro="" textlink="">
      <xdr:nvSpPr>
        <xdr:cNvPr id="702" name="積立金該当値テキスト"/>
        <xdr:cNvSpPr txBox="1"/>
      </xdr:nvSpPr>
      <xdr:spPr>
        <a:xfrm>
          <a:off x="16370300" y="163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122642</xdr:rowOff>
    </xdr:from>
    <xdr:to>
      <xdr:col>81</xdr:col>
      <xdr:colOff>101600</xdr:colOff>
      <xdr:row>97</xdr:row>
      <xdr:rowOff>52792</xdr:rowOff>
    </xdr:to>
    <xdr:sp macro="" textlink="">
      <xdr:nvSpPr>
        <xdr:cNvPr id="703" name="楕円 702"/>
        <xdr:cNvSpPr/>
      </xdr:nvSpPr>
      <xdr:spPr>
        <a:xfrm>
          <a:off x="15430500" y="16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69319</xdr:rowOff>
    </xdr:from>
    <xdr:ext cx="469744" cy="259045"/>
    <xdr:sp macro="" textlink="">
      <xdr:nvSpPr>
        <xdr:cNvPr id="704" name="テキスト ボックス 703"/>
        <xdr:cNvSpPr txBox="1"/>
      </xdr:nvSpPr>
      <xdr:spPr>
        <a:xfrm>
          <a:off x="15246428" y="1635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53147</xdr:rowOff>
    </xdr:from>
    <xdr:to>
      <xdr:col>76</xdr:col>
      <xdr:colOff>165100</xdr:colOff>
      <xdr:row>96</xdr:row>
      <xdr:rowOff>154747</xdr:rowOff>
    </xdr:to>
    <xdr:sp macro="" textlink="">
      <xdr:nvSpPr>
        <xdr:cNvPr id="705" name="楕円 704"/>
        <xdr:cNvSpPr/>
      </xdr:nvSpPr>
      <xdr:spPr>
        <a:xfrm>
          <a:off x="14541500" y="1651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171274</xdr:rowOff>
    </xdr:from>
    <xdr:ext cx="469744" cy="259045"/>
    <xdr:sp macro="" textlink="">
      <xdr:nvSpPr>
        <xdr:cNvPr id="706" name="テキスト ボックス 705"/>
        <xdr:cNvSpPr txBox="1"/>
      </xdr:nvSpPr>
      <xdr:spPr>
        <a:xfrm>
          <a:off x="14357428" y="1628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35454</xdr:rowOff>
    </xdr:from>
    <xdr:to>
      <xdr:col>72</xdr:col>
      <xdr:colOff>38100</xdr:colOff>
      <xdr:row>96</xdr:row>
      <xdr:rowOff>137054</xdr:rowOff>
    </xdr:to>
    <xdr:sp macro="" textlink="">
      <xdr:nvSpPr>
        <xdr:cNvPr id="707" name="楕円 706"/>
        <xdr:cNvSpPr/>
      </xdr:nvSpPr>
      <xdr:spPr>
        <a:xfrm>
          <a:off x="13652500" y="164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153581</xdr:rowOff>
    </xdr:from>
    <xdr:ext cx="469744" cy="259045"/>
    <xdr:sp macro="" textlink="">
      <xdr:nvSpPr>
        <xdr:cNvPr id="708" name="テキスト ボックス 707"/>
        <xdr:cNvSpPr txBox="1"/>
      </xdr:nvSpPr>
      <xdr:spPr>
        <a:xfrm>
          <a:off x="13468428" y="1626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102570</xdr:rowOff>
    </xdr:from>
    <xdr:to>
      <xdr:col>67</xdr:col>
      <xdr:colOff>101600</xdr:colOff>
      <xdr:row>97</xdr:row>
      <xdr:rowOff>32720</xdr:rowOff>
    </xdr:to>
    <xdr:sp macro="" textlink="">
      <xdr:nvSpPr>
        <xdr:cNvPr id="709" name="楕円 708"/>
        <xdr:cNvSpPr/>
      </xdr:nvSpPr>
      <xdr:spPr>
        <a:xfrm>
          <a:off x="12763500" y="1656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23847</xdr:rowOff>
    </xdr:from>
    <xdr:ext cx="469744" cy="259045"/>
    <xdr:sp macro="" textlink="">
      <xdr:nvSpPr>
        <xdr:cNvPr id="710" name="テキスト ボックス 709"/>
        <xdr:cNvSpPr txBox="1"/>
      </xdr:nvSpPr>
      <xdr:spPr>
        <a:xfrm>
          <a:off x="12579428" y="1665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101328</xdr:rowOff>
    </xdr:from>
    <xdr:to>
      <xdr:col>116</xdr:col>
      <xdr:colOff>63500</xdr:colOff>
      <xdr:row>38</xdr:row>
      <xdr:rowOff>149823</xdr:rowOff>
    </xdr:to>
    <xdr:cxnSp macro="">
      <xdr:nvCxnSpPr>
        <xdr:cNvPr id="741" name="直線コネクタ 740"/>
        <xdr:cNvCxnSpPr/>
      </xdr:nvCxnSpPr>
      <xdr:spPr>
        <a:xfrm flipV="1">
          <a:off x="21323300" y="6616428"/>
          <a:ext cx="838200" cy="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149823</xdr:rowOff>
    </xdr:from>
    <xdr:to>
      <xdr:col>111</xdr:col>
      <xdr:colOff>177800</xdr:colOff>
      <xdr:row>39</xdr:row>
      <xdr:rowOff>55771</xdr:rowOff>
    </xdr:to>
    <xdr:cxnSp macro="">
      <xdr:nvCxnSpPr>
        <xdr:cNvPr id="744" name="直線コネクタ 743"/>
        <xdr:cNvCxnSpPr/>
      </xdr:nvCxnSpPr>
      <xdr:spPr>
        <a:xfrm flipV="1">
          <a:off x="20434300" y="666492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54791</xdr:rowOff>
    </xdr:from>
    <xdr:to>
      <xdr:col>107</xdr:col>
      <xdr:colOff>50800</xdr:colOff>
      <xdr:row>39</xdr:row>
      <xdr:rowOff>55771</xdr:rowOff>
    </xdr:to>
    <xdr:cxnSp macro="">
      <xdr:nvCxnSpPr>
        <xdr:cNvPr id="747" name="直線コネクタ 746"/>
        <xdr:cNvCxnSpPr/>
      </xdr:nvCxnSpPr>
      <xdr:spPr>
        <a:xfrm>
          <a:off x="19545300" y="674134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54791</xdr:rowOff>
    </xdr:from>
    <xdr:to>
      <xdr:col>102</xdr:col>
      <xdr:colOff>114300</xdr:colOff>
      <xdr:row>39</xdr:row>
      <xdr:rowOff>67038</xdr:rowOff>
    </xdr:to>
    <xdr:cxnSp macro="">
      <xdr:nvCxnSpPr>
        <xdr:cNvPr id="750" name="直線コネクタ 749"/>
        <xdr:cNvCxnSpPr/>
      </xdr:nvCxnSpPr>
      <xdr:spPr>
        <a:xfrm flipV="1">
          <a:off x="18656300" y="6741341"/>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50528</xdr:rowOff>
    </xdr:from>
    <xdr:to>
      <xdr:col>116</xdr:col>
      <xdr:colOff>114300</xdr:colOff>
      <xdr:row>38</xdr:row>
      <xdr:rowOff>152128</xdr:rowOff>
    </xdr:to>
    <xdr:sp macro="" textlink="">
      <xdr:nvSpPr>
        <xdr:cNvPr id="760" name="楕円 759"/>
        <xdr:cNvSpPr/>
      </xdr:nvSpPr>
      <xdr:spPr>
        <a:xfrm>
          <a:off x="22110700" y="6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28955</xdr:rowOff>
    </xdr:from>
    <xdr:ext cx="469744" cy="259045"/>
    <xdr:sp macro="" textlink="">
      <xdr:nvSpPr>
        <xdr:cNvPr id="761" name="投資及び出資金該当値テキスト"/>
        <xdr:cNvSpPr txBox="1"/>
      </xdr:nvSpPr>
      <xdr:spPr>
        <a:xfrm>
          <a:off x="22212300" y="65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99023</xdr:rowOff>
    </xdr:from>
    <xdr:to>
      <xdr:col>112</xdr:col>
      <xdr:colOff>38100</xdr:colOff>
      <xdr:row>39</xdr:row>
      <xdr:rowOff>29173</xdr:rowOff>
    </xdr:to>
    <xdr:sp macro="" textlink="">
      <xdr:nvSpPr>
        <xdr:cNvPr id="762" name="楕円 761"/>
        <xdr:cNvSpPr/>
      </xdr:nvSpPr>
      <xdr:spPr>
        <a:xfrm>
          <a:off x="212725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20300</xdr:rowOff>
    </xdr:from>
    <xdr:ext cx="378565" cy="259045"/>
    <xdr:sp macro="" textlink="">
      <xdr:nvSpPr>
        <xdr:cNvPr id="763" name="テキスト ボックス 762"/>
        <xdr:cNvSpPr txBox="1"/>
      </xdr:nvSpPr>
      <xdr:spPr>
        <a:xfrm>
          <a:off x="21134017" y="670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4971</xdr:rowOff>
    </xdr:from>
    <xdr:to>
      <xdr:col>107</xdr:col>
      <xdr:colOff>101600</xdr:colOff>
      <xdr:row>39</xdr:row>
      <xdr:rowOff>106571</xdr:rowOff>
    </xdr:to>
    <xdr:sp macro="" textlink="">
      <xdr:nvSpPr>
        <xdr:cNvPr id="764" name="楕円 763"/>
        <xdr:cNvSpPr/>
      </xdr:nvSpPr>
      <xdr:spPr>
        <a:xfrm>
          <a:off x="20383500" y="669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97698</xdr:rowOff>
    </xdr:from>
    <xdr:ext cx="378565" cy="259045"/>
    <xdr:sp macro="" textlink="">
      <xdr:nvSpPr>
        <xdr:cNvPr id="765" name="テキスト ボックス 764"/>
        <xdr:cNvSpPr txBox="1"/>
      </xdr:nvSpPr>
      <xdr:spPr>
        <a:xfrm>
          <a:off x="20245017" y="6784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3991</xdr:rowOff>
    </xdr:from>
    <xdr:to>
      <xdr:col>102</xdr:col>
      <xdr:colOff>165100</xdr:colOff>
      <xdr:row>39</xdr:row>
      <xdr:rowOff>105591</xdr:rowOff>
    </xdr:to>
    <xdr:sp macro="" textlink="">
      <xdr:nvSpPr>
        <xdr:cNvPr id="766" name="楕円 765"/>
        <xdr:cNvSpPr/>
      </xdr:nvSpPr>
      <xdr:spPr>
        <a:xfrm>
          <a:off x="19494500" y="669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96718</xdr:rowOff>
    </xdr:from>
    <xdr:ext cx="378565" cy="259045"/>
    <xdr:sp macro="" textlink="">
      <xdr:nvSpPr>
        <xdr:cNvPr id="767" name="テキスト ボックス 766"/>
        <xdr:cNvSpPr txBox="1"/>
      </xdr:nvSpPr>
      <xdr:spPr>
        <a:xfrm>
          <a:off x="19356017" y="678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16238</xdr:rowOff>
    </xdr:from>
    <xdr:to>
      <xdr:col>98</xdr:col>
      <xdr:colOff>38100</xdr:colOff>
      <xdr:row>39</xdr:row>
      <xdr:rowOff>117838</xdr:rowOff>
    </xdr:to>
    <xdr:sp macro="" textlink="">
      <xdr:nvSpPr>
        <xdr:cNvPr id="768" name="楕円 767"/>
        <xdr:cNvSpPr/>
      </xdr:nvSpPr>
      <xdr:spPr>
        <a:xfrm>
          <a:off x="186055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108965</xdr:rowOff>
    </xdr:from>
    <xdr:ext cx="378565" cy="259045"/>
    <xdr:sp macro="" textlink="">
      <xdr:nvSpPr>
        <xdr:cNvPr id="769" name="テキスト ボックス 768"/>
        <xdr:cNvSpPr txBox="1"/>
      </xdr:nvSpPr>
      <xdr:spPr>
        <a:xfrm>
          <a:off x="18467017" y="6795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60702</xdr:rowOff>
    </xdr:from>
    <xdr:to>
      <xdr:col>116</xdr:col>
      <xdr:colOff>63500</xdr:colOff>
      <xdr:row>59</xdr:row>
      <xdr:rowOff>69030</xdr:rowOff>
    </xdr:to>
    <xdr:cxnSp macro="">
      <xdr:nvCxnSpPr>
        <xdr:cNvPr id="800" name="直線コネクタ 799"/>
        <xdr:cNvCxnSpPr/>
      </xdr:nvCxnSpPr>
      <xdr:spPr>
        <a:xfrm flipV="1">
          <a:off x="21323300" y="10176252"/>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69030</xdr:rowOff>
    </xdr:from>
    <xdr:to>
      <xdr:col>111</xdr:col>
      <xdr:colOff>177800</xdr:colOff>
      <xdr:row>59</xdr:row>
      <xdr:rowOff>70696</xdr:rowOff>
    </xdr:to>
    <xdr:cxnSp macro="">
      <xdr:nvCxnSpPr>
        <xdr:cNvPr id="803" name="直線コネクタ 802"/>
        <xdr:cNvCxnSpPr/>
      </xdr:nvCxnSpPr>
      <xdr:spPr>
        <a:xfrm flipV="1">
          <a:off x="20434300" y="10184580"/>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13741</xdr:rowOff>
    </xdr:from>
    <xdr:to>
      <xdr:col>107</xdr:col>
      <xdr:colOff>50800</xdr:colOff>
      <xdr:row>59</xdr:row>
      <xdr:rowOff>70696</xdr:rowOff>
    </xdr:to>
    <xdr:cxnSp macro="">
      <xdr:nvCxnSpPr>
        <xdr:cNvPr id="806" name="直線コネクタ 805"/>
        <xdr:cNvCxnSpPr/>
      </xdr:nvCxnSpPr>
      <xdr:spPr>
        <a:xfrm>
          <a:off x="19545300" y="10129291"/>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13741</xdr:rowOff>
    </xdr:from>
    <xdr:to>
      <xdr:col>102</xdr:col>
      <xdr:colOff>114300</xdr:colOff>
      <xdr:row>59</xdr:row>
      <xdr:rowOff>55738</xdr:rowOff>
    </xdr:to>
    <xdr:cxnSp macro="">
      <xdr:nvCxnSpPr>
        <xdr:cNvPr id="809" name="直線コネクタ 808"/>
        <xdr:cNvCxnSpPr/>
      </xdr:nvCxnSpPr>
      <xdr:spPr>
        <a:xfrm flipV="1">
          <a:off x="18656300" y="10129291"/>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9902</xdr:rowOff>
    </xdr:from>
    <xdr:to>
      <xdr:col>116</xdr:col>
      <xdr:colOff>114300</xdr:colOff>
      <xdr:row>59</xdr:row>
      <xdr:rowOff>111502</xdr:rowOff>
    </xdr:to>
    <xdr:sp macro="" textlink="">
      <xdr:nvSpPr>
        <xdr:cNvPr id="819" name="楕円 818"/>
        <xdr:cNvSpPr/>
      </xdr:nvSpPr>
      <xdr:spPr>
        <a:xfrm>
          <a:off x="22110700" y="101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96279</xdr:rowOff>
    </xdr:from>
    <xdr:ext cx="469744" cy="259045"/>
    <xdr:sp macro="" textlink="">
      <xdr:nvSpPr>
        <xdr:cNvPr id="820" name="貸付金該当値テキスト"/>
        <xdr:cNvSpPr txBox="1"/>
      </xdr:nvSpPr>
      <xdr:spPr>
        <a:xfrm>
          <a:off x="22212300" y="1004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18230</xdr:rowOff>
    </xdr:from>
    <xdr:to>
      <xdr:col>112</xdr:col>
      <xdr:colOff>38100</xdr:colOff>
      <xdr:row>59</xdr:row>
      <xdr:rowOff>119830</xdr:rowOff>
    </xdr:to>
    <xdr:sp macro="" textlink="">
      <xdr:nvSpPr>
        <xdr:cNvPr id="821" name="楕円 820"/>
        <xdr:cNvSpPr/>
      </xdr:nvSpPr>
      <xdr:spPr>
        <a:xfrm>
          <a:off x="21272500" y="101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110957</xdr:rowOff>
    </xdr:from>
    <xdr:ext cx="378565" cy="259045"/>
    <xdr:sp macro="" textlink="">
      <xdr:nvSpPr>
        <xdr:cNvPr id="822" name="テキスト ボックス 821"/>
        <xdr:cNvSpPr txBox="1"/>
      </xdr:nvSpPr>
      <xdr:spPr>
        <a:xfrm>
          <a:off x="21134017" y="10226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19896</xdr:rowOff>
    </xdr:from>
    <xdr:to>
      <xdr:col>107</xdr:col>
      <xdr:colOff>101600</xdr:colOff>
      <xdr:row>59</xdr:row>
      <xdr:rowOff>121496</xdr:rowOff>
    </xdr:to>
    <xdr:sp macro="" textlink="">
      <xdr:nvSpPr>
        <xdr:cNvPr id="823" name="楕円 822"/>
        <xdr:cNvSpPr/>
      </xdr:nvSpPr>
      <xdr:spPr>
        <a:xfrm>
          <a:off x="20383500" y="1013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112623</xdr:rowOff>
    </xdr:from>
    <xdr:ext cx="378565" cy="259045"/>
    <xdr:sp macro="" textlink="">
      <xdr:nvSpPr>
        <xdr:cNvPr id="824" name="テキスト ボックス 823"/>
        <xdr:cNvSpPr txBox="1"/>
      </xdr:nvSpPr>
      <xdr:spPr>
        <a:xfrm>
          <a:off x="20245017" y="102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134391</xdr:rowOff>
    </xdr:from>
    <xdr:to>
      <xdr:col>102</xdr:col>
      <xdr:colOff>165100</xdr:colOff>
      <xdr:row>59</xdr:row>
      <xdr:rowOff>64541</xdr:rowOff>
    </xdr:to>
    <xdr:sp macro="" textlink="">
      <xdr:nvSpPr>
        <xdr:cNvPr id="825" name="楕円 824"/>
        <xdr:cNvSpPr/>
      </xdr:nvSpPr>
      <xdr:spPr>
        <a:xfrm>
          <a:off x="19494500" y="100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55668</xdr:rowOff>
    </xdr:from>
    <xdr:ext cx="469744" cy="259045"/>
    <xdr:sp macro="" textlink="">
      <xdr:nvSpPr>
        <xdr:cNvPr id="826" name="テキスト ボックス 825"/>
        <xdr:cNvSpPr txBox="1"/>
      </xdr:nvSpPr>
      <xdr:spPr>
        <a:xfrm>
          <a:off x="19310428" y="1017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4938</xdr:rowOff>
    </xdr:from>
    <xdr:to>
      <xdr:col>98</xdr:col>
      <xdr:colOff>38100</xdr:colOff>
      <xdr:row>59</xdr:row>
      <xdr:rowOff>106538</xdr:rowOff>
    </xdr:to>
    <xdr:sp macro="" textlink="">
      <xdr:nvSpPr>
        <xdr:cNvPr id="827" name="楕円 826"/>
        <xdr:cNvSpPr/>
      </xdr:nvSpPr>
      <xdr:spPr>
        <a:xfrm>
          <a:off x="18605500" y="1012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97665</xdr:rowOff>
    </xdr:from>
    <xdr:ext cx="469744" cy="259045"/>
    <xdr:sp macro="" textlink="">
      <xdr:nvSpPr>
        <xdr:cNvPr id="828" name="テキスト ボックス 827"/>
        <xdr:cNvSpPr txBox="1"/>
      </xdr:nvSpPr>
      <xdr:spPr>
        <a:xfrm>
          <a:off x="18421428" y="1021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109830</xdr:rowOff>
    </xdr:from>
    <xdr:to>
      <xdr:col>116</xdr:col>
      <xdr:colOff>63500</xdr:colOff>
      <xdr:row>75</xdr:row>
      <xdr:rowOff>113906</xdr:rowOff>
    </xdr:to>
    <xdr:cxnSp macro="">
      <xdr:nvCxnSpPr>
        <xdr:cNvPr id="858" name="直線コネクタ 857"/>
        <xdr:cNvCxnSpPr/>
      </xdr:nvCxnSpPr>
      <xdr:spPr>
        <a:xfrm>
          <a:off x="21323300" y="12797130"/>
          <a:ext cx="838200" cy="17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145186</xdr:rowOff>
    </xdr:from>
    <xdr:to>
      <xdr:col>111</xdr:col>
      <xdr:colOff>177800</xdr:colOff>
      <xdr:row>74</xdr:row>
      <xdr:rowOff>109830</xdr:rowOff>
    </xdr:to>
    <xdr:cxnSp macro="">
      <xdr:nvCxnSpPr>
        <xdr:cNvPr id="861" name="直線コネクタ 860"/>
        <xdr:cNvCxnSpPr/>
      </xdr:nvCxnSpPr>
      <xdr:spPr>
        <a:xfrm>
          <a:off x="20434300" y="12661036"/>
          <a:ext cx="889000" cy="13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145186</xdr:rowOff>
    </xdr:from>
    <xdr:to>
      <xdr:col>107</xdr:col>
      <xdr:colOff>50800</xdr:colOff>
      <xdr:row>74</xdr:row>
      <xdr:rowOff>37478</xdr:rowOff>
    </xdr:to>
    <xdr:cxnSp macro="">
      <xdr:nvCxnSpPr>
        <xdr:cNvPr id="864" name="直線コネクタ 863"/>
        <xdr:cNvCxnSpPr/>
      </xdr:nvCxnSpPr>
      <xdr:spPr>
        <a:xfrm flipV="1">
          <a:off x="19545300" y="12661036"/>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152557</xdr:rowOff>
    </xdr:from>
    <xdr:ext cx="534377" cy="259045"/>
    <xdr:sp macro="" textlink="">
      <xdr:nvSpPr>
        <xdr:cNvPr id="866" name="テキスト ボックス 865"/>
        <xdr:cNvSpPr txBox="1"/>
      </xdr:nvSpPr>
      <xdr:spPr>
        <a:xfrm>
          <a:off x="20167111" y="130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37478</xdr:rowOff>
    </xdr:from>
    <xdr:to>
      <xdr:col>102</xdr:col>
      <xdr:colOff>114300</xdr:colOff>
      <xdr:row>74</xdr:row>
      <xdr:rowOff>158903</xdr:rowOff>
    </xdr:to>
    <xdr:cxnSp macro="">
      <xdr:nvCxnSpPr>
        <xdr:cNvPr id="867" name="直線コネクタ 866"/>
        <xdr:cNvCxnSpPr/>
      </xdr:nvCxnSpPr>
      <xdr:spPr>
        <a:xfrm flipV="1">
          <a:off x="18656300" y="12724778"/>
          <a:ext cx="889000" cy="1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81957</xdr:rowOff>
    </xdr:from>
    <xdr:ext cx="534377" cy="259045"/>
    <xdr:sp macro="" textlink="">
      <xdr:nvSpPr>
        <xdr:cNvPr id="871" name="テキスト ボックス 870"/>
        <xdr:cNvSpPr txBox="1"/>
      </xdr:nvSpPr>
      <xdr:spPr>
        <a:xfrm>
          <a:off x="18389111" y="1311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63106</xdr:rowOff>
    </xdr:from>
    <xdr:to>
      <xdr:col>116</xdr:col>
      <xdr:colOff>114300</xdr:colOff>
      <xdr:row>75</xdr:row>
      <xdr:rowOff>164706</xdr:rowOff>
    </xdr:to>
    <xdr:sp macro="" textlink="">
      <xdr:nvSpPr>
        <xdr:cNvPr id="877" name="楕円 876"/>
        <xdr:cNvSpPr/>
      </xdr:nvSpPr>
      <xdr:spPr>
        <a:xfrm>
          <a:off x="22110700" y="129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85983</xdr:rowOff>
    </xdr:from>
    <xdr:ext cx="534377" cy="259045"/>
    <xdr:sp macro="" textlink="">
      <xdr:nvSpPr>
        <xdr:cNvPr id="878" name="繰出金該当値テキスト"/>
        <xdr:cNvSpPr txBox="1"/>
      </xdr:nvSpPr>
      <xdr:spPr>
        <a:xfrm>
          <a:off x="22212300" y="127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59030</xdr:rowOff>
    </xdr:from>
    <xdr:to>
      <xdr:col>112</xdr:col>
      <xdr:colOff>38100</xdr:colOff>
      <xdr:row>74</xdr:row>
      <xdr:rowOff>160630</xdr:rowOff>
    </xdr:to>
    <xdr:sp macro="" textlink="">
      <xdr:nvSpPr>
        <xdr:cNvPr id="879" name="楕円 878"/>
        <xdr:cNvSpPr/>
      </xdr:nvSpPr>
      <xdr:spPr>
        <a:xfrm>
          <a:off x="21272500" y="127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5707</xdr:rowOff>
    </xdr:from>
    <xdr:ext cx="534377" cy="259045"/>
    <xdr:sp macro="" textlink="">
      <xdr:nvSpPr>
        <xdr:cNvPr id="880" name="テキスト ボックス 879"/>
        <xdr:cNvSpPr txBox="1"/>
      </xdr:nvSpPr>
      <xdr:spPr>
        <a:xfrm>
          <a:off x="21056111" y="1252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94386</xdr:rowOff>
    </xdr:from>
    <xdr:to>
      <xdr:col>107</xdr:col>
      <xdr:colOff>101600</xdr:colOff>
      <xdr:row>74</xdr:row>
      <xdr:rowOff>24536</xdr:rowOff>
    </xdr:to>
    <xdr:sp macro="" textlink="">
      <xdr:nvSpPr>
        <xdr:cNvPr id="881" name="楕円 880"/>
        <xdr:cNvSpPr/>
      </xdr:nvSpPr>
      <xdr:spPr>
        <a:xfrm>
          <a:off x="20383500" y="1261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41063</xdr:rowOff>
    </xdr:from>
    <xdr:ext cx="534377" cy="259045"/>
    <xdr:sp macro="" textlink="">
      <xdr:nvSpPr>
        <xdr:cNvPr id="882" name="テキスト ボックス 881"/>
        <xdr:cNvSpPr txBox="1"/>
      </xdr:nvSpPr>
      <xdr:spPr>
        <a:xfrm>
          <a:off x="20167111" y="1238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158128</xdr:rowOff>
    </xdr:from>
    <xdr:to>
      <xdr:col>102</xdr:col>
      <xdr:colOff>165100</xdr:colOff>
      <xdr:row>74</xdr:row>
      <xdr:rowOff>88278</xdr:rowOff>
    </xdr:to>
    <xdr:sp macro="" textlink="">
      <xdr:nvSpPr>
        <xdr:cNvPr id="883" name="楕円 882"/>
        <xdr:cNvSpPr/>
      </xdr:nvSpPr>
      <xdr:spPr>
        <a:xfrm>
          <a:off x="19494500" y="12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104805</xdr:rowOff>
    </xdr:from>
    <xdr:ext cx="534377" cy="259045"/>
    <xdr:sp macro="" textlink="">
      <xdr:nvSpPr>
        <xdr:cNvPr id="884" name="テキスト ボックス 883"/>
        <xdr:cNvSpPr txBox="1"/>
      </xdr:nvSpPr>
      <xdr:spPr>
        <a:xfrm>
          <a:off x="19278111" y="1244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108103</xdr:rowOff>
    </xdr:from>
    <xdr:to>
      <xdr:col>98</xdr:col>
      <xdr:colOff>38100</xdr:colOff>
      <xdr:row>75</xdr:row>
      <xdr:rowOff>38253</xdr:rowOff>
    </xdr:to>
    <xdr:sp macro="" textlink="">
      <xdr:nvSpPr>
        <xdr:cNvPr id="885" name="楕円 884"/>
        <xdr:cNvSpPr/>
      </xdr:nvSpPr>
      <xdr:spPr>
        <a:xfrm>
          <a:off x="18605500" y="127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54780</xdr:rowOff>
    </xdr:from>
    <xdr:ext cx="534377" cy="259045"/>
    <xdr:sp macro="" textlink="">
      <xdr:nvSpPr>
        <xdr:cNvPr id="886" name="テキスト ボックス 885"/>
        <xdr:cNvSpPr txBox="1"/>
      </xdr:nvSpPr>
      <xdr:spPr>
        <a:xfrm>
          <a:off x="18389111" y="12570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および普通建設事業費の住民一人当たりのコストが類似団体と比較して高い状況である。給付対象園数の増に伴う認定こども園施設型給付費、障がい福祉サービス等給付費の増、生活保護費も毎年伸びており、一人当たり</a:t>
          </a:r>
          <a:r>
            <a:rPr kumimoji="1" lang="en-US" altLang="ja-JP" sz="1300">
              <a:latin typeface="ＭＳ Ｐゴシック" panose="020B0600070205080204" pitchFamily="50" charset="-128"/>
              <a:ea typeface="ＭＳ Ｐゴシック" panose="020B0600070205080204" pitchFamily="50" charset="-128"/>
            </a:rPr>
            <a:t>2,348</a:t>
          </a:r>
          <a:r>
            <a:rPr kumimoji="1" lang="ja-JP" altLang="en-US" sz="1300">
              <a:latin typeface="ＭＳ Ｐゴシック" panose="020B0600070205080204" pitchFamily="50" charset="-128"/>
              <a:ea typeface="ＭＳ Ｐゴシック" panose="020B0600070205080204" pitchFamily="50" charset="-128"/>
            </a:rPr>
            <a:t>円の増額となった。普通建設事業費については、類似団体比は高いが、沖縄都市モノレール延長事業や農連市場地区市街地再開発事業（防災街区整備事業）の事業終息などにより、前年度比で一人当たり</a:t>
          </a:r>
          <a:r>
            <a:rPr kumimoji="1" lang="en-US" altLang="ja-JP" sz="1300">
              <a:latin typeface="ＭＳ Ｐゴシック" panose="020B0600070205080204" pitchFamily="50" charset="-128"/>
              <a:ea typeface="ＭＳ Ｐゴシック" panose="020B0600070205080204" pitchFamily="50" charset="-128"/>
            </a:rPr>
            <a:t>12,230</a:t>
          </a:r>
          <a:r>
            <a:rPr kumimoji="1" lang="ja-JP" altLang="en-US" sz="1300">
              <a:latin typeface="ＭＳ Ｐゴシック" panose="020B0600070205080204" pitchFamily="50" charset="-128"/>
              <a:ea typeface="ＭＳ Ｐゴシック" panose="020B0600070205080204" pitchFamily="50" charset="-128"/>
            </a:rPr>
            <a:t>円の減となった。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沖縄県那覇市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322,624
317,609
39.99
149,078,843
143,080,974
4,464,552
68,779,285
133,714,380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25400</xdr:rowOff>
    </xdr:from>
    <xdr:to>
      <xdr:col>24</xdr:col>
      <xdr:colOff>63500</xdr:colOff>
      <xdr:row>32</xdr:row>
      <xdr:rowOff>141877</xdr:rowOff>
    </xdr:to>
    <xdr:cxnSp macro="">
      <xdr:nvCxnSpPr>
        <xdr:cNvPr id="63" name="直線コネクタ 62"/>
        <xdr:cNvCxnSpPr/>
      </xdr:nvCxnSpPr>
      <xdr:spPr>
        <a:xfrm flipV="1">
          <a:off x="3797300" y="5511800"/>
          <a:ext cx="8382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141877</xdr:rowOff>
    </xdr:from>
    <xdr:to>
      <xdr:col>19</xdr:col>
      <xdr:colOff>177800</xdr:colOff>
      <xdr:row>32</xdr:row>
      <xdr:rowOff>141877</xdr:rowOff>
    </xdr:to>
    <xdr:cxnSp macro="">
      <xdr:nvCxnSpPr>
        <xdr:cNvPr id="66" name="直線コネクタ 65"/>
        <xdr:cNvCxnSpPr/>
      </xdr:nvCxnSpPr>
      <xdr:spPr>
        <a:xfrm>
          <a:off x="2908300" y="56282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19413</xdr:rowOff>
    </xdr:from>
    <xdr:to>
      <xdr:col>15</xdr:col>
      <xdr:colOff>50800</xdr:colOff>
      <xdr:row>32</xdr:row>
      <xdr:rowOff>141877</xdr:rowOff>
    </xdr:to>
    <xdr:cxnSp macro="">
      <xdr:nvCxnSpPr>
        <xdr:cNvPr id="69" name="直線コネクタ 68"/>
        <xdr:cNvCxnSpPr/>
      </xdr:nvCxnSpPr>
      <xdr:spPr>
        <a:xfrm>
          <a:off x="2019300" y="5334363"/>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19413</xdr:rowOff>
    </xdr:from>
    <xdr:to>
      <xdr:col>10</xdr:col>
      <xdr:colOff>114300</xdr:colOff>
      <xdr:row>31</xdr:row>
      <xdr:rowOff>30299</xdr:rowOff>
    </xdr:to>
    <xdr:cxnSp macro="">
      <xdr:nvCxnSpPr>
        <xdr:cNvPr id="72" name="直線コネクタ 71"/>
        <xdr:cNvCxnSpPr/>
      </xdr:nvCxnSpPr>
      <xdr:spPr>
        <a:xfrm flipV="1">
          <a:off x="1130300" y="533436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146050</xdr:rowOff>
    </xdr:from>
    <xdr:to>
      <xdr:col>24</xdr:col>
      <xdr:colOff>114300</xdr:colOff>
      <xdr:row>32</xdr:row>
      <xdr:rowOff>76200</xdr:rowOff>
    </xdr:to>
    <xdr:sp macro="" textlink="">
      <xdr:nvSpPr>
        <xdr:cNvPr id="82" name="楕円 81"/>
        <xdr:cNvSpPr/>
      </xdr:nvSpPr>
      <xdr:spPr>
        <a:xfrm>
          <a:off x="4584700" y="54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168927</xdr:rowOff>
    </xdr:from>
    <xdr:ext cx="469744" cy="259045"/>
    <xdr:sp macro="" textlink="">
      <xdr:nvSpPr>
        <xdr:cNvPr id="83" name="議会費該当値テキスト"/>
        <xdr:cNvSpPr txBox="1"/>
      </xdr:nvSpPr>
      <xdr:spPr>
        <a:xfrm>
          <a:off x="4686300"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91077</xdr:rowOff>
    </xdr:from>
    <xdr:to>
      <xdr:col>20</xdr:col>
      <xdr:colOff>38100</xdr:colOff>
      <xdr:row>33</xdr:row>
      <xdr:rowOff>21227</xdr:rowOff>
    </xdr:to>
    <xdr:sp macro="" textlink="">
      <xdr:nvSpPr>
        <xdr:cNvPr id="84" name="楕円 83"/>
        <xdr:cNvSpPr/>
      </xdr:nvSpPr>
      <xdr:spPr>
        <a:xfrm>
          <a:off x="3746500" y="55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37754</xdr:rowOff>
    </xdr:from>
    <xdr:ext cx="469744" cy="259045"/>
    <xdr:sp macro="" textlink="">
      <xdr:nvSpPr>
        <xdr:cNvPr id="85" name="テキスト ボックス 84"/>
        <xdr:cNvSpPr txBox="1"/>
      </xdr:nvSpPr>
      <xdr:spPr>
        <a:xfrm>
          <a:off x="3562428" y="53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91077</xdr:rowOff>
    </xdr:from>
    <xdr:to>
      <xdr:col>15</xdr:col>
      <xdr:colOff>101600</xdr:colOff>
      <xdr:row>33</xdr:row>
      <xdr:rowOff>21227</xdr:rowOff>
    </xdr:to>
    <xdr:sp macro="" textlink="">
      <xdr:nvSpPr>
        <xdr:cNvPr id="86" name="楕円 85"/>
        <xdr:cNvSpPr/>
      </xdr:nvSpPr>
      <xdr:spPr>
        <a:xfrm>
          <a:off x="2857500" y="55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37754</xdr:rowOff>
    </xdr:from>
    <xdr:ext cx="469744" cy="259045"/>
    <xdr:sp macro="" textlink="">
      <xdr:nvSpPr>
        <xdr:cNvPr id="87" name="テキスト ボックス 86"/>
        <xdr:cNvSpPr txBox="1"/>
      </xdr:nvSpPr>
      <xdr:spPr>
        <a:xfrm>
          <a:off x="2673428" y="53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140063</xdr:rowOff>
    </xdr:from>
    <xdr:to>
      <xdr:col>10</xdr:col>
      <xdr:colOff>165100</xdr:colOff>
      <xdr:row>31</xdr:row>
      <xdr:rowOff>70213</xdr:rowOff>
    </xdr:to>
    <xdr:sp macro="" textlink="">
      <xdr:nvSpPr>
        <xdr:cNvPr id="88" name="楕円 87"/>
        <xdr:cNvSpPr/>
      </xdr:nvSpPr>
      <xdr:spPr>
        <a:xfrm>
          <a:off x="1968500" y="52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86740</xdr:rowOff>
    </xdr:from>
    <xdr:ext cx="469744" cy="259045"/>
    <xdr:sp macro="" textlink="">
      <xdr:nvSpPr>
        <xdr:cNvPr id="89" name="テキスト ボックス 88"/>
        <xdr:cNvSpPr txBox="1"/>
      </xdr:nvSpPr>
      <xdr:spPr>
        <a:xfrm>
          <a:off x="1784428" y="50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150949</xdr:rowOff>
    </xdr:from>
    <xdr:to>
      <xdr:col>6</xdr:col>
      <xdr:colOff>38100</xdr:colOff>
      <xdr:row>31</xdr:row>
      <xdr:rowOff>81099</xdr:rowOff>
    </xdr:to>
    <xdr:sp macro="" textlink="">
      <xdr:nvSpPr>
        <xdr:cNvPr id="90" name="楕円 89"/>
        <xdr:cNvSpPr/>
      </xdr:nvSpPr>
      <xdr:spPr>
        <a:xfrm>
          <a:off x="1079500" y="52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97626</xdr:rowOff>
    </xdr:from>
    <xdr:ext cx="469744" cy="259045"/>
    <xdr:sp macro="" textlink="">
      <xdr:nvSpPr>
        <xdr:cNvPr id="91" name="テキスト ボックス 90"/>
        <xdr:cNvSpPr txBox="1"/>
      </xdr:nvSpPr>
      <xdr:spPr>
        <a:xfrm>
          <a:off x="895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126419</xdr:rowOff>
    </xdr:from>
    <xdr:to>
      <xdr:col>24</xdr:col>
      <xdr:colOff>63500</xdr:colOff>
      <xdr:row>57</xdr:row>
      <xdr:rowOff>45723</xdr:rowOff>
    </xdr:to>
    <xdr:cxnSp macro="">
      <xdr:nvCxnSpPr>
        <xdr:cNvPr id="119" name="直線コネクタ 118"/>
        <xdr:cNvCxnSpPr/>
      </xdr:nvCxnSpPr>
      <xdr:spPr>
        <a:xfrm flipV="1">
          <a:off x="3797300" y="9727619"/>
          <a:ext cx="8382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44854</xdr:rowOff>
    </xdr:from>
    <xdr:to>
      <xdr:col>19</xdr:col>
      <xdr:colOff>177800</xdr:colOff>
      <xdr:row>57</xdr:row>
      <xdr:rowOff>45723</xdr:rowOff>
    </xdr:to>
    <xdr:cxnSp macro="">
      <xdr:nvCxnSpPr>
        <xdr:cNvPr id="122" name="直線コネクタ 121"/>
        <xdr:cNvCxnSpPr/>
      </xdr:nvCxnSpPr>
      <xdr:spPr>
        <a:xfrm>
          <a:off x="2908300" y="9817504"/>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38092</xdr:rowOff>
    </xdr:from>
    <xdr:ext cx="534377" cy="259045"/>
    <xdr:sp macro="" textlink="">
      <xdr:nvSpPr>
        <xdr:cNvPr id="124" name="テキスト ボックス 123"/>
        <xdr:cNvSpPr txBox="1"/>
      </xdr:nvSpPr>
      <xdr:spPr>
        <a:xfrm>
          <a:off x="3530111" y="946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44854</xdr:rowOff>
    </xdr:from>
    <xdr:to>
      <xdr:col>15</xdr:col>
      <xdr:colOff>50800</xdr:colOff>
      <xdr:row>57</xdr:row>
      <xdr:rowOff>82733</xdr:rowOff>
    </xdr:to>
    <xdr:cxnSp macro="">
      <xdr:nvCxnSpPr>
        <xdr:cNvPr id="125" name="直線コネクタ 124"/>
        <xdr:cNvCxnSpPr/>
      </xdr:nvCxnSpPr>
      <xdr:spPr>
        <a:xfrm flipV="1">
          <a:off x="2019300" y="9817504"/>
          <a:ext cx="8890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82733</xdr:rowOff>
    </xdr:from>
    <xdr:to>
      <xdr:col>10</xdr:col>
      <xdr:colOff>114300</xdr:colOff>
      <xdr:row>57</xdr:row>
      <xdr:rowOff>122052</xdr:rowOff>
    </xdr:to>
    <xdr:cxnSp macro="">
      <xdr:nvCxnSpPr>
        <xdr:cNvPr id="128" name="直線コネクタ 127"/>
        <xdr:cNvCxnSpPr/>
      </xdr:nvCxnSpPr>
      <xdr:spPr>
        <a:xfrm flipV="1">
          <a:off x="1130300" y="9855383"/>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75619</xdr:rowOff>
    </xdr:from>
    <xdr:to>
      <xdr:col>24</xdr:col>
      <xdr:colOff>114300</xdr:colOff>
      <xdr:row>57</xdr:row>
      <xdr:rowOff>5769</xdr:rowOff>
    </xdr:to>
    <xdr:sp macro="" textlink="">
      <xdr:nvSpPr>
        <xdr:cNvPr id="138" name="楕円 137"/>
        <xdr:cNvSpPr/>
      </xdr:nvSpPr>
      <xdr:spPr>
        <a:xfrm>
          <a:off x="4584700" y="96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54046</xdr:rowOff>
    </xdr:from>
    <xdr:ext cx="534377" cy="259045"/>
    <xdr:sp macro="" textlink="">
      <xdr:nvSpPr>
        <xdr:cNvPr id="139" name="総務費該当値テキスト"/>
        <xdr:cNvSpPr txBox="1"/>
      </xdr:nvSpPr>
      <xdr:spPr>
        <a:xfrm>
          <a:off x="4686300" y="96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166373</xdr:rowOff>
    </xdr:from>
    <xdr:to>
      <xdr:col>20</xdr:col>
      <xdr:colOff>38100</xdr:colOff>
      <xdr:row>57</xdr:row>
      <xdr:rowOff>96523</xdr:rowOff>
    </xdr:to>
    <xdr:sp macro="" textlink="">
      <xdr:nvSpPr>
        <xdr:cNvPr id="140" name="楕円 139"/>
        <xdr:cNvSpPr/>
      </xdr:nvSpPr>
      <xdr:spPr>
        <a:xfrm>
          <a:off x="3746500" y="976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87650</xdr:rowOff>
    </xdr:from>
    <xdr:ext cx="534377" cy="259045"/>
    <xdr:sp macro="" textlink="">
      <xdr:nvSpPr>
        <xdr:cNvPr id="141" name="テキスト ボックス 140"/>
        <xdr:cNvSpPr txBox="1"/>
      </xdr:nvSpPr>
      <xdr:spPr>
        <a:xfrm>
          <a:off x="3530111" y="986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165504</xdr:rowOff>
    </xdr:from>
    <xdr:to>
      <xdr:col>15</xdr:col>
      <xdr:colOff>101600</xdr:colOff>
      <xdr:row>57</xdr:row>
      <xdr:rowOff>95654</xdr:rowOff>
    </xdr:to>
    <xdr:sp macro="" textlink="">
      <xdr:nvSpPr>
        <xdr:cNvPr id="142" name="楕円 141"/>
        <xdr:cNvSpPr/>
      </xdr:nvSpPr>
      <xdr:spPr>
        <a:xfrm>
          <a:off x="2857500" y="976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86781</xdr:rowOff>
    </xdr:from>
    <xdr:ext cx="534377" cy="259045"/>
    <xdr:sp macro="" textlink="">
      <xdr:nvSpPr>
        <xdr:cNvPr id="143" name="テキスト ボックス 142"/>
        <xdr:cNvSpPr txBox="1"/>
      </xdr:nvSpPr>
      <xdr:spPr>
        <a:xfrm>
          <a:off x="2641111" y="9859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31933</xdr:rowOff>
    </xdr:from>
    <xdr:to>
      <xdr:col>10</xdr:col>
      <xdr:colOff>165100</xdr:colOff>
      <xdr:row>57</xdr:row>
      <xdr:rowOff>133533</xdr:rowOff>
    </xdr:to>
    <xdr:sp macro="" textlink="">
      <xdr:nvSpPr>
        <xdr:cNvPr id="144" name="楕円 143"/>
        <xdr:cNvSpPr/>
      </xdr:nvSpPr>
      <xdr:spPr>
        <a:xfrm>
          <a:off x="1968500" y="980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124660</xdr:rowOff>
    </xdr:from>
    <xdr:ext cx="534377" cy="259045"/>
    <xdr:sp macro="" textlink="">
      <xdr:nvSpPr>
        <xdr:cNvPr id="145" name="テキスト ボックス 144"/>
        <xdr:cNvSpPr txBox="1"/>
      </xdr:nvSpPr>
      <xdr:spPr>
        <a:xfrm>
          <a:off x="1752111" y="989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71252</xdr:rowOff>
    </xdr:from>
    <xdr:to>
      <xdr:col>6</xdr:col>
      <xdr:colOff>38100</xdr:colOff>
      <xdr:row>58</xdr:row>
      <xdr:rowOff>1402</xdr:rowOff>
    </xdr:to>
    <xdr:sp macro="" textlink="">
      <xdr:nvSpPr>
        <xdr:cNvPr id="146" name="楕円 145"/>
        <xdr:cNvSpPr/>
      </xdr:nvSpPr>
      <xdr:spPr>
        <a:xfrm>
          <a:off x="1079500" y="98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163979</xdr:rowOff>
    </xdr:from>
    <xdr:ext cx="534377" cy="259045"/>
    <xdr:sp macro="" textlink="">
      <xdr:nvSpPr>
        <xdr:cNvPr id="147" name="テキスト ボックス 146"/>
        <xdr:cNvSpPr txBox="1"/>
      </xdr:nvSpPr>
      <xdr:spPr>
        <a:xfrm>
          <a:off x="863111" y="9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131305</xdr:rowOff>
    </xdr:from>
    <xdr:to>
      <xdr:col>24</xdr:col>
      <xdr:colOff>63500</xdr:colOff>
      <xdr:row>71</xdr:row>
      <xdr:rowOff>16599</xdr:rowOff>
    </xdr:to>
    <xdr:cxnSp macro="">
      <xdr:nvCxnSpPr>
        <xdr:cNvPr id="177" name="直線コネクタ 176"/>
        <xdr:cNvCxnSpPr/>
      </xdr:nvCxnSpPr>
      <xdr:spPr>
        <a:xfrm>
          <a:off x="3797300" y="12132805"/>
          <a:ext cx="838200" cy="5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131305</xdr:rowOff>
    </xdr:from>
    <xdr:to>
      <xdr:col>19</xdr:col>
      <xdr:colOff>177800</xdr:colOff>
      <xdr:row>71</xdr:row>
      <xdr:rowOff>36449</xdr:rowOff>
    </xdr:to>
    <xdr:cxnSp macro="">
      <xdr:nvCxnSpPr>
        <xdr:cNvPr id="180" name="直線コネクタ 179"/>
        <xdr:cNvCxnSpPr/>
      </xdr:nvCxnSpPr>
      <xdr:spPr>
        <a:xfrm flipV="1">
          <a:off x="2908300" y="12132805"/>
          <a:ext cx="889000" cy="7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36449</xdr:rowOff>
    </xdr:from>
    <xdr:to>
      <xdr:col>15</xdr:col>
      <xdr:colOff>50800</xdr:colOff>
      <xdr:row>72</xdr:row>
      <xdr:rowOff>13932</xdr:rowOff>
    </xdr:to>
    <xdr:cxnSp macro="">
      <xdr:nvCxnSpPr>
        <xdr:cNvPr id="183" name="直線コネクタ 182"/>
        <xdr:cNvCxnSpPr/>
      </xdr:nvCxnSpPr>
      <xdr:spPr>
        <a:xfrm flipV="1">
          <a:off x="2019300" y="12209399"/>
          <a:ext cx="8890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13932</xdr:rowOff>
    </xdr:from>
    <xdr:to>
      <xdr:col>10</xdr:col>
      <xdr:colOff>114300</xdr:colOff>
      <xdr:row>72</xdr:row>
      <xdr:rowOff>165303</xdr:rowOff>
    </xdr:to>
    <xdr:cxnSp macro="">
      <xdr:nvCxnSpPr>
        <xdr:cNvPr id="186" name="直線コネクタ 185"/>
        <xdr:cNvCxnSpPr/>
      </xdr:nvCxnSpPr>
      <xdr:spPr>
        <a:xfrm flipV="1">
          <a:off x="1130300" y="12358332"/>
          <a:ext cx="889000" cy="1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137249</xdr:rowOff>
    </xdr:from>
    <xdr:to>
      <xdr:col>24</xdr:col>
      <xdr:colOff>114300</xdr:colOff>
      <xdr:row>71</xdr:row>
      <xdr:rowOff>67399</xdr:rowOff>
    </xdr:to>
    <xdr:sp macro="" textlink="">
      <xdr:nvSpPr>
        <xdr:cNvPr id="196" name="楕円 195"/>
        <xdr:cNvSpPr/>
      </xdr:nvSpPr>
      <xdr:spPr>
        <a:xfrm>
          <a:off x="4584700" y="121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90276</xdr:rowOff>
    </xdr:from>
    <xdr:ext cx="599010" cy="259045"/>
    <xdr:sp macro="" textlink="">
      <xdr:nvSpPr>
        <xdr:cNvPr id="197" name="民生費該当値テキスト"/>
        <xdr:cNvSpPr txBox="1"/>
      </xdr:nvSpPr>
      <xdr:spPr>
        <a:xfrm>
          <a:off x="4686300" y="120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80505</xdr:rowOff>
    </xdr:from>
    <xdr:to>
      <xdr:col>20</xdr:col>
      <xdr:colOff>38100</xdr:colOff>
      <xdr:row>71</xdr:row>
      <xdr:rowOff>10655</xdr:rowOff>
    </xdr:to>
    <xdr:sp macro="" textlink="">
      <xdr:nvSpPr>
        <xdr:cNvPr id="198" name="楕円 197"/>
        <xdr:cNvSpPr/>
      </xdr:nvSpPr>
      <xdr:spPr>
        <a:xfrm>
          <a:off x="3746500" y="120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27182</xdr:rowOff>
    </xdr:from>
    <xdr:ext cx="599010" cy="259045"/>
    <xdr:sp macro="" textlink="">
      <xdr:nvSpPr>
        <xdr:cNvPr id="199" name="テキスト ボックス 198"/>
        <xdr:cNvSpPr txBox="1"/>
      </xdr:nvSpPr>
      <xdr:spPr>
        <a:xfrm>
          <a:off x="3497795" y="118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157099</xdr:rowOff>
    </xdr:from>
    <xdr:to>
      <xdr:col>15</xdr:col>
      <xdr:colOff>101600</xdr:colOff>
      <xdr:row>71</xdr:row>
      <xdr:rowOff>87249</xdr:rowOff>
    </xdr:to>
    <xdr:sp macro="" textlink="">
      <xdr:nvSpPr>
        <xdr:cNvPr id="200" name="楕円 199"/>
        <xdr:cNvSpPr/>
      </xdr:nvSpPr>
      <xdr:spPr>
        <a:xfrm>
          <a:off x="2857500" y="1215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103776</xdr:rowOff>
    </xdr:from>
    <xdr:ext cx="599010" cy="259045"/>
    <xdr:sp macro="" textlink="">
      <xdr:nvSpPr>
        <xdr:cNvPr id="201" name="テキスト ボックス 200"/>
        <xdr:cNvSpPr txBox="1"/>
      </xdr:nvSpPr>
      <xdr:spPr>
        <a:xfrm>
          <a:off x="2608795" y="1193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134582</xdr:rowOff>
    </xdr:from>
    <xdr:to>
      <xdr:col>10</xdr:col>
      <xdr:colOff>165100</xdr:colOff>
      <xdr:row>72</xdr:row>
      <xdr:rowOff>64732</xdr:rowOff>
    </xdr:to>
    <xdr:sp macro="" textlink="">
      <xdr:nvSpPr>
        <xdr:cNvPr id="202" name="楕円 201"/>
        <xdr:cNvSpPr/>
      </xdr:nvSpPr>
      <xdr:spPr>
        <a:xfrm>
          <a:off x="1968500" y="123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81259</xdr:rowOff>
    </xdr:from>
    <xdr:ext cx="599010" cy="259045"/>
    <xdr:sp macro="" textlink="">
      <xdr:nvSpPr>
        <xdr:cNvPr id="203" name="テキスト ボックス 202"/>
        <xdr:cNvSpPr txBox="1"/>
      </xdr:nvSpPr>
      <xdr:spPr>
        <a:xfrm>
          <a:off x="1719795" y="120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114503</xdr:rowOff>
    </xdr:from>
    <xdr:to>
      <xdr:col>6</xdr:col>
      <xdr:colOff>38100</xdr:colOff>
      <xdr:row>73</xdr:row>
      <xdr:rowOff>44653</xdr:rowOff>
    </xdr:to>
    <xdr:sp macro="" textlink="">
      <xdr:nvSpPr>
        <xdr:cNvPr id="204" name="楕円 203"/>
        <xdr:cNvSpPr/>
      </xdr:nvSpPr>
      <xdr:spPr>
        <a:xfrm>
          <a:off x="1079500" y="1245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61180</xdr:rowOff>
    </xdr:from>
    <xdr:ext cx="599010" cy="259045"/>
    <xdr:sp macro="" textlink="">
      <xdr:nvSpPr>
        <xdr:cNvPr id="205" name="テキスト ボックス 204"/>
        <xdr:cNvSpPr txBox="1"/>
      </xdr:nvSpPr>
      <xdr:spPr>
        <a:xfrm>
          <a:off x="830795" y="122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80950</xdr:rowOff>
    </xdr:from>
    <xdr:to>
      <xdr:col>24</xdr:col>
      <xdr:colOff>63500</xdr:colOff>
      <xdr:row>98</xdr:row>
      <xdr:rowOff>104854</xdr:rowOff>
    </xdr:to>
    <xdr:cxnSp macro="">
      <xdr:nvCxnSpPr>
        <xdr:cNvPr id="237" name="直線コネクタ 236"/>
        <xdr:cNvCxnSpPr/>
      </xdr:nvCxnSpPr>
      <xdr:spPr>
        <a:xfrm>
          <a:off x="3797300" y="16883050"/>
          <a:ext cx="838200" cy="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78141</xdr:rowOff>
    </xdr:from>
    <xdr:to>
      <xdr:col>19</xdr:col>
      <xdr:colOff>177800</xdr:colOff>
      <xdr:row>98</xdr:row>
      <xdr:rowOff>80950</xdr:rowOff>
    </xdr:to>
    <xdr:cxnSp macro="">
      <xdr:nvCxnSpPr>
        <xdr:cNvPr id="240" name="直線コネクタ 239"/>
        <xdr:cNvCxnSpPr/>
      </xdr:nvCxnSpPr>
      <xdr:spPr>
        <a:xfrm>
          <a:off x="2908300" y="16880241"/>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56849</xdr:rowOff>
    </xdr:from>
    <xdr:to>
      <xdr:col>15</xdr:col>
      <xdr:colOff>50800</xdr:colOff>
      <xdr:row>98</xdr:row>
      <xdr:rowOff>78141</xdr:rowOff>
    </xdr:to>
    <xdr:cxnSp macro="">
      <xdr:nvCxnSpPr>
        <xdr:cNvPr id="243" name="直線コネクタ 242"/>
        <xdr:cNvCxnSpPr/>
      </xdr:nvCxnSpPr>
      <xdr:spPr>
        <a:xfrm>
          <a:off x="2019300" y="16858949"/>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56849</xdr:rowOff>
    </xdr:from>
    <xdr:to>
      <xdr:col>10</xdr:col>
      <xdr:colOff>114300</xdr:colOff>
      <xdr:row>98</xdr:row>
      <xdr:rowOff>97703</xdr:rowOff>
    </xdr:to>
    <xdr:cxnSp macro="">
      <xdr:nvCxnSpPr>
        <xdr:cNvPr id="246" name="直線コネクタ 245"/>
        <xdr:cNvCxnSpPr/>
      </xdr:nvCxnSpPr>
      <xdr:spPr>
        <a:xfrm flipV="1">
          <a:off x="1130300" y="16858949"/>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54054</xdr:rowOff>
    </xdr:from>
    <xdr:to>
      <xdr:col>24</xdr:col>
      <xdr:colOff>114300</xdr:colOff>
      <xdr:row>98</xdr:row>
      <xdr:rowOff>155654</xdr:rowOff>
    </xdr:to>
    <xdr:sp macro="" textlink="">
      <xdr:nvSpPr>
        <xdr:cNvPr id="256" name="楕円 255"/>
        <xdr:cNvSpPr/>
      </xdr:nvSpPr>
      <xdr:spPr>
        <a:xfrm>
          <a:off x="4584700" y="1685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140431</xdr:rowOff>
    </xdr:from>
    <xdr:ext cx="534377" cy="259045"/>
    <xdr:sp macro="" textlink="">
      <xdr:nvSpPr>
        <xdr:cNvPr id="257" name="衛生費該当値テキスト"/>
        <xdr:cNvSpPr txBox="1"/>
      </xdr:nvSpPr>
      <xdr:spPr>
        <a:xfrm>
          <a:off x="4686300" y="1677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30150</xdr:rowOff>
    </xdr:from>
    <xdr:to>
      <xdr:col>20</xdr:col>
      <xdr:colOff>38100</xdr:colOff>
      <xdr:row>98</xdr:row>
      <xdr:rowOff>131750</xdr:rowOff>
    </xdr:to>
    <xdr:sp macro="" textlink="">
      <xdr:nvSpPr>
        <xdr:cNvPr id="258" name="楕円 257"/>
        <xdr:cNvSpPr/>
      </xdr:nvSpPr>
      <xdr:spPr>
        <a:xfrm>
          <a:off x="3746500" y="168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122877</xdr:rowOff>
    </xdr:from>
    <xdr:ext cx="534377" cy="259045"/>
    <xdr:sp macro="" textlink="">
      <xdr:nvSpPr>
        <xdr:cNvPr id="259" name="テキスト ボックス 258"/>
        <xdr:cNvSpPr txBox="1"/>
      </xdr:nvSpPr>
      <xdr:spPr>
        <a:xfrm>
          <a:off x="3530111" y="169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27341</xdr:rowOff>
    </xdr:from>
    <xdr:to>
      <xdr:col>15</xdr:col>
      <xdr:colOff>101600</xdr:colOff>
      <xdr:row>98</xdr:row>
      <xdr:rowOff>128941</xdr:rowOff>
    </xdr:to>
    <xdr:sp macro="" textlink="">
      <xdr:nvSpPr>
        <xdr:cNvPr id="260" name="楕円 259"/>
        <xdr:cNvSpPr/>
      </xdr:nvSpPr>
      <xdr:spPr>
        <a:xfrm>
          <a:off x="2857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120068</xdr:rowOff>
    </xdr:from>
    <xdr:ext cx="534377" cy="259045"/>
    <xdr:sp macro="" textlink="">
      <xdr:nvSpPr>
        <xdr:cNvPr id="261" name="テキスト ボックス 260"/>
        <xdr:cNvSpPr txBox="1"/>
      </xdr:nvSpPr>
      <xdr:spPr>
        <a:xfrm>
          <a:off x="2641111" y="16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6049</xdr:rowOff>
    </xdr:from>
    <xdr:to>
      <xdr:col>10</xdr:col>
      <xdr:colOff>165100</xdr:colOff>
      <xdr:row>98</xdr:row>
      <xdr:rowOff>107649</xdr:rowOff>
    </xdr:to>
    <xdr:sp macro="" textlink="">
      <xdr:nvSpPr>
        <xdr:cNvPr id="262" name="楕円 261"/>
        <xdr:cNvSpPr/>
      </xdr:nvSpPr>
      <xdr:spPr>
        <a:xfrm>
          <a:off x="1968500" y="1680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98776</xdr:rowOff>
    </xdr:from>
    <xdr:ext cx="534377" cy="259045"/>
    <xdr:sp macro="" textlink="">
      <xdr:nvSpPr>
        <xdr:cNvPr id="263" name="テキスト ボックス 262"/>
        <xdr:cNvSpPr txBox="1"/>
      </xdr:nvSpPr>
      <xdr:spPr>
        <a:xfrm>
          <a:off x="1752111" y="1690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46903</xdr:rowOff>
    </xdr:from>
    <xdr:to>
      <xdr:col>6</xdr:col>
      <xdr:colOff>38100</xdr:colOff>
      <xdr:row>98</xdr:row>
      <xdr:rowOff>148503</xdr:rowOff>
    </xdr:to>
    <xdr:sp macro="" textlink="">
      <xdr:nvSpPr>
        <xdr:cNvPr id="264" name="楕円 263"/>
        <xdr:cNvSpPr/>
      </xdr:nvSpPr>
      <xdr:spPr>
        <a:xfrm>
          <a:off x="1079500" y="1684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139630</xdr:rowOff>
    </xdr:from>
    <xdr:ext cx="534377" cy="259045"/>
    <xdr:sp macro="" textlink="">
      <xdr:nvSpPr>
        <xdr:cNvPr id="265" name="テキスト ボックス 264"/>
        <xdr:cNvSpPr txBox="1"/>
      </xdr:nvSpPr>
      <xdr:spPr>
        <a:xfrm>
          <a:off x="863111" y="1694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69748</xdr:rowOff>
    </xdr:from>
    <xdr:to>
      <xdr:col>55</xdr:col>
      <xdr:colOff>0</xdr:colOff>
      <xdr:row>38</xdr:row>
      <xdr:rowOff>88494</xdr:rowOff>
    </xdr:to>
    <xdr:cxnSp macro="">
      <xdr:nvCxnSpPr>
        <xdr:cNvPr id="292" name="直線コネクタ 291"/>
        <xdr:cNvCxnSpPr/>
      </xdr:nvCxnSpPr>
      <xdr:spPr>
        <a:xfrm>
          <a:off x="9639300" y="6584848"/>
          <a:ext cx="8382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69748</xdr:rowOff>
    </xdr:from>
    <xdr:to>
      <xdr:col>50</xdr:col>
      <xdr:colOff>114300</xdr:colOff>
      <xdr:row>38</xdr:row>
      <xdr:rowOff>90322</xdr:rowOff>
    </xdr:to>
    <xdr:cxnSp macro="">
      <xdr:nvCxnSpPr>
        <xdr:cNvPr id="295" name="直線コネクタ 294"/>
        <xdr:cNvCxnSpPr/>
      </xdr:nvCxnSpPr>
      <xdr:spPr>
        <a:xfrm flipV="1">
          <a:off x="8750300" y="658484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40030</xdr:rowOff>
    </xdr:from>
    <xdr:to>
      <xdr:col>45</xdr:col>
      <xdr:colOff>177800</xdr:colOff>
      <xdr:row>38</xdr:row>
      <xdr:rowOff>90322</xdr:rowOff>
    </xdr:to>
    <xdr:cxnSp macro="">
      <xdr:nvCxnSpPr>
        <xdr:cNvPr id="298" name="直線コネクタ 297"/>
        <xdr:cNvCxnSpPr/>
      </xdr:nvCxnSpPr>
      <xdr:spPr>
        <a:xfrm>
          <a:off x="7861300" y="65551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94894</xdr:rowOff>
    </xdr:from>
    <xdr:to>
      <xdr:col>41</xdr:col>
      <xdr:colOff>50800</xdr:colOff>
      <xdr:row>38</xdr:row>
      <xdr:rowOff>40030</xdr:rowOff>
    </xdr:to>
    <xdr:cxnSp macro="">
      <xdr:nvCxnSpPr>
        <xdr:cNvPr id="301" name="直線コネクタ 300"/>
        <xdr:cNvCxnSpPr/>
      </xdr:nvCxnSpPr>
      <xdr:spPr>
        <a:xfrm>
          <a:off x="6972300" y="6095644"/>
          <a:ext cx="889000" cy="45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37694</xdr:rowOff>
    </xdr:from>
    <xdr:to>
      <xdr:col>55</xdr:col>
      <xdr:colOff>50800</xdr:colOff>
      <xdr:row>38</xdr:row>
      <xdr:rowOff>139294</xdr:rowOff>
    </xdr:to>
    <xdr:sp macro="" textlink="">
      <xdr:nvSpPr>
        <xdr:cNvPr id="311" name="楕円 310"/>
        <xdr:cNvSpPr/>
      </xdr:nvSpPr>
      <xdr:spPr>
        <a:xfrm>
          <a:off x="104267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124070</xdr:rowOff>
    </xdr:from>
    <xdr:ext cx="378565" cy="259045"/>
    <xdr:sp macro="" textlink="">
      <xdr:nvSpPr>
        <xdr:cNvPr id="312" name="労働費該当値テキスト"/>
        <xdr:cNvSpPr txBox="1"/>
      </xdr:nvSpPr>
      <xdr:spPr>
        <a:xfrm>
          <a:off x="10528300" y="6467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18948</xdr:rowOff>
    </xdr:from>
    <xdr:to>
      <xdr:col>50</xdr:col>
      <xdr:colOff>165100</xdr:colOff>
      <xdr:row>38</xdr:row>
      <xdr:rowOff>120548</xdr:rowOff>
    </xdr:to>
    <xdr:sp macro="" textlink="">
      <xdr:nvSpPr>
        <xdr:cNvPr id="313" name="楕円 312"/>
        <xdr:cNvSpPr/>
      </xdr:nvSpPr>
      <xdr:spPr>
        <a:xfrm>
          <a:off x="9588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111675</xdr:rowOff>
    </xdr:from>
    <xdr:ext cx="378565" cy="259045"/>
    <xdr:sp macro="" textlink="">
      <xdr:nvSpPr>
        <xdr:cNvPr id="314" name="テキスト ボックス 313"/>
        <xdr:cNvSpPr txBox="1"/>
      </xdr:nvSpPr>
      <xdr:spPr>
        <a:xfrm>
          <a:off x="9450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39522</xdr:rowOff>
    </xdr:from>
    <xdr:to>
      <xdr:col>46</xdr:col>
      <xdr:colOff>38100</xdr:colOff>
      <xdr:row>38</xdr:row>
      <xdr:rowOff>141122</xdr:rowOff>
    </xdr:to>
    <xdr:sp macro="" textlink="">
      <xdr:nvSpPr>
        <xdr:cNvPr id="315" name="楕円 314"/>
        <xdr:cNvSpPr/>
      </xdr:nvSpPr>
      <xdr:spPr>
        <a:xfrm>
          <a:off x="8699500" y="65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132249</xdr:rowOff>
    </xdr:from>
    <xdr:ext cx="378565" cy="259045"/>
    <xdr:sp macro="" textlink="">
      <xdr:nvSpPr>
        <xdr:cNvPr id="316" name="テキスト ボックス 315"/>
        <xdr:cNvSpPr txBox="1"/>
      </xdr:nvSpPr>
      <xdr:spPr>
        <a:xfrm>
          <a:off x="8561017" y="6647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160680</xdr:rowOff>
    </xdr:from>
    <xdr:to>
      <xdr:col>41</xdr:col>
      <xdr:colOff>101600</xdr:colOff>
      <xdr:row>38</xdr:row>
      <xdr:rowOff>90830</xdr:rowOff>
    </xdr:to>
    <xdr:sp macro="" textlink="">
      <xdr:nvSpPr>
        <xdr:cNvPr id="317" name="楕円 316"/>
        <xdr:cNvSpPr/>
      </xdr:nvSpPr>
      <xdr:spPr>
        <a:xfrm>
          <a:off x="7810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81957</xdr:rowOff>
    </xdr:from>
    <xdr:ext cx="378565" cy="259045"/>
    <xdr:sp macro="" textlink="">
      <xdr:nvSpPr>
        <xdr:cNvPr id="318" name="テキスト ボックス 317"/>
        <xdr:cNvSpPr txBox="1"/>
      </xdr:nvSpPr>
      <xdr:spPr>
        <a:xfrm>
          <a:off x="7672017" y="659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44094</xdr:rowOff>
    </xdr:from>
    <xdr:to>
      <xdr:col>36</xdr:col>
      <xdr:colOff>165100</xdr:colOff>
      <xdr:row>35</xdr:row>
      <xdr:rowOff>145694</xdr:rowOff>
    </xdr:to>
    <xdr:sp macro="" textlink="">
      <xdr:nvSpPr>
        <xdr:cNvPr id="319" name="楕円 318"/>
        <xdr:cNvSpPr/>
      </xdr:nvSpPr>
      <xdr:spPr>
        <a:xfrm>
          <a:off x="6921500" y="60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162221</xdr:rowOff>
    </xdr:from>
    <xdr:ext cx="469744" cy="259045"/>
    <xdr:sp macro="" textlink="">
      <xdr:nvSpPr>
        <xdr:cNvPr id="320" name="テキスト ボックス 319"/>
        <xdr:cNvSpPr txBox="1"/>
      </xdr:nvSpPr>
      <xdr:spPr>
        <a:xfrm>
          <a:off x="6737428" y="58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107284</xdr:rowOff>
    </xdr:from>
    <xdr:to>
      <xdr:col>55</xdr:col>
      <xdr:colOff>0</xdr:colOff>
      <xdr:row>58</xdr:row>
      <xdr:rowOff>123378</xdr:rowOff>
    </xdr:to>
    <xdr:cxnSp macro="">
      <xdr:nvCxnSpPr>
        <xdr:cNvPr id="347" name="直線コネクタ 346"/>
        <xdr:cNvCxnSpPr/>
      </xdr:nvCxnSpPr>
      <xdr:spPr>
        <a:xfrm flipV="1">
          <a:off x="9639300" y="10051384"/>
          <a:ext cx="8382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117663</xdr:rowOff>
    </xdr:from>
    <xdr:to>
      <xdr:col>50</xdr:col>
      <xdr:colOff>114300</xdr:colOff>
      <xdr:row>58</xdr:row>
      <xdr:rowOff>123378</xdr:rowOff>
    </xdr:to>
    <xdr:cxnSp macro="">
      <xdr:nvCxnSpPr>
        <xdr:cNvPr id="350" name="直線コネクタ 349"/>
        <xdr:cNvCxnSpPr/>
      </xdr:nvCxnSpPr>
      <xdr:spPr>
        <a:xfrm>
          <a:off x="8750300" y="1006176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117663</xdr:rowOff>
    </xdr:from>
    <xdr:to>
      <xdr:col>45</xdr:col>
      <xdr:colOff>177800</xdr:colOff>
      <xdr:row>58</xdr:row>
      <xdr:rowOff>124064</xdr:rowOff>
    </xdr:to>
    <xdr:cxnSp macro="">
      <xdr:nvCxnSpPr>
        <xdr:cNvPr id="353" name="直線コネクタ 352"/>
        <xdr:cNvCxnSpPr/>
      </xdr:nvCxnSpPr>
      <xdr:spPr>
        <a:xfrm flipV="1">
          <a:off x="7861300" y="1006176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121641</xdr:rowOff>
    </xdr:from>
    <xdr:to>
      <xdr:col>41</xdr:col>
      <xdr:colOff>50800</xdr:colOff>
      <xdr:row>58</xdr:row>
      <xdr:rowOff>124064</xdr:rowOff>
    </xdr:to>
    <xdr:cxnSp macro="">
      <xdr:nvCxnSpPr>
        <xdr:cNvPr id="356" name="直線コネクタ 355"/>
        <xdr:cNvCxnSpPr/>
      </xdr:nvCxnSpPr>
      <xdr:spPr>
        <a:xfrm>
          <a:off x="6972300" y="10065741"/>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56484</xdr:rowOff>
    </xdr:from>
    <xdr:to>
      <xdr:col>55</xdr:col>
      <xdr:colOff>50800</xdr:colOff>
      <xdr:row>58</xdr:row>
      <xdr:rowOff>158084</xdr:rowOff>
    </xdr:to>
    <xdr:sp macro="" textlink="">
      <xdr:nvSpPr>
        <xdr:cNvPr id="366" name="楕円 365"/>
        <xdr:cNvSpPr/>
      </xdr:nvSpPr>
      <xdr:spPr>
        <a:xfrm>
          <a:off x="10426700" y="1000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142861</xdr:rowOff>
    </xdr:from>
    <xdr:ext cx="378565" cy="259045"/>
    <xdr:sp macro="" textlink="">
      <xdr:nvSpPr>
        <xdr:cNvPr id="367" name="農林水産業費該当値テキスト"/>
        <xdr:cNvSpPr txBox="1"/>
      </xdr:nvSpPr>
      <xdr:spPr>
        <a:xfrm>
          <a:off x="10528300" y="991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72578</xdr:rowOff>
    </xdr:from>
    <xdr:to>
      <xdr:col>50</xdr:col>
      <xdr:colOff>165100</xdr:colOff>
      <xdr:row>59</xdr:row>
      <xdr:rowOff>2728</xdr:rowOff>
    </xdr:to>
    <xdr:sp macro="" textlink="">
      <xdr:nvSpPr>
        <xdr:cNvPr id="368" name="楕円 367"/>
        <xdr:cNvSpPr/>
      </xdr:nvSpPr>
      <xdr:spPr>
        <a:xfrm>
          <a:off x="9588500" y="1001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165305</xdr:rowOff>
    </xdr:from>
    <xdr:ext cx="378565" cy="259045"/>
    <xdr:sp macro="" textlink="">
      <xdr:nvSpPr>
        <xdr:cNvPr id="369" name="テキスト ボックス 368"/>
        <xdr:cNvSpPr txBox="1"/>
      </xdr:nvSpPr>
      <xdr:spPr>
        <a:xfrm>
          <a:off x="9450017" y="1010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66863</xdr:rowOff>
    </xdr:from>
    <xdr:to>
      <xdr:col>46</xdr:col>
      <xdr:colOff>38100</xdr:colOff>
      <xdr:row>58</xdr:row>
      <xdr:rowOff>168463</xdr:rowOff>
    </xdr:to>
    <xdr:sp macro="" textlink="">
      <xdr:nvSpPr>
        <xdr:cNvPr id="370" name="楕円 369"/>
        <xdr:cNvSpPr/>
      </xdr:nvSpPr>
      <xdr:spPr>
        <a:xfrm>
          <a:off x="8699500" y="100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159590</xdr:rowOff>
    </xdr:from>
    <xdr:ext cx="378565" cy="259045"/>
    <xdr:sp macro="" textlink="">
      <xdr:nvSpPr>
        <xdr:cNvPr id="371" name="テキスト ボックス 370"/>
        <xdr:cNvSpPr txBox="1"/>
      </xdr:nvSpPr>
      <xdr:spPr>
        <a:xfrm>
          <a:off x="8561017" y="1010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73264</xdr:rowOff>
    </xdr:from>
    <xdr:to>
      <xdr:col>41</xdr:col>
      <xdr:colOff>101600</xdr:colOff>
      <xdr:row>59</xdr:row>
      <xdr:rowOff>3414</xdr:rowOff>
    </xdr:to>
    <xdr:sp macro="" textlink="">
      <xdr:nvSpPr>
        <xdr:cNvPr id="372" name="楕円 371"/>
        <xdr:cNvSpPr/>
      </xdr:nvSpPr>
      <xdr:spPr>
        <a:xfrm>
          <a:off x="7810500" y="100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165991</xdr:rowOff>
    </xdr:from>
    <xdr:ext cx="378565" cy="259045"/>
    <xdr:sp macro="" textlink="">
      <xdr:nvSpPr>
        <xdr:cNvPr id="373" name="テキスト ボックス 372"/>
        <xdr:cNvSpPr txBox="1"/>
      </xdr:nvSpPr>
      <xdr:spPr>
        <a:xfrm>
          <a:off x="7672017" y="1011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70841</xdr:rowOff>
    </xdr:from>
    <xdr:to>
      <xdr:col>36</xdr:col>
      <xdr:colOff>165100</xdr:colOff>
      <xdr:row>59</xdr:row>
      <xdr:rowOff>991</xdr:rowOff>
    </xdr:to>
    <xdr:sp macro="" textlink="">
      <xdr:nvSpPr>
        <xdr:cNvPr id="374" name="楕円 373"/>
        <xdr:cNvSpPr/>
      </xdr:nvSpPr>
      <xdr:spPr>
        <a:xfrm>
          <a:off x="6921500" y="1001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163568</xdr:rowOff>
    </xdr:from>
    <xdr:ext cx="378565" cy="259045"/>
    <xdr:sp macro="" textlink="">
      <xdr:nvSpPr>
        <xdr:cNvPr id="375" name="テキスト ボックス 374"/>
        <xdr:cNvSpPr txBox="1"/>
      </xdr:nvSpPr>
      <xdr:spPr>
        <a:xfrm>
          <a:off x="6783017" y="1010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44991</xdr:rowOff>
    </xdr:from>
    <xdr:to>
      <xdr:col>55</xdr:col>
      <xdr:colOff>0</xdr:colOff>
      <xdr:row>78</xdr:row>
      <xdr:rowOff>49929</xdr:rowOff>
    </xdr:to>
    <xdr:cxnSp macro="">
      <xdr:nvCxnSpPr>
        <xdr:cNvPr id="402" name="直線コネクタ 401"/>
        <xdr:cNvCxnSpPr/>
      </xdr:nvCxnSpPr>
      <xdr:spPr>
        <a:xfrm flipV="1">
          <a:off x="9639300" y="13418091"/>
          <a:ext cx="8382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49929</xdr:rowOff>
    </xdr:from>
    <xdr:to>
      <xdr:col>50</xdr:col>
      <xdr:colOff>114300</xdr:colOff>
      <xdr:row>78</xdr:row>
      <xdr:rowOff>69062</xdr:rowOff>
    </xdr:to>
    <xdr:cxnSp macro="">
      <xdr:nvCxnSpPr>
        <xdr:cNvPr id="405" name="直線コネクタ 404"/>
        <xdr:cNvCxnSpPr/>
      </xdr:nvCxnSpPr>
      <xdr:spPr>
        <a:xfrm flipV="1">
          <a:off x="8750300" y="13423029"/>
          <a:ext cx="889000" cy="1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38339</xdr:rowOff>
    </xdr:from>
    <xdr:to>
      <xdr:col>45</xdr:col>
      <xdr:colOff>177800</xdr:colOff>
      <xdr:row>78</xdr:row>
      <xdr:rowOff>69062</xdr:rowOff>
    </xdr:to>
    <xdr:cxnSp macro="">
      <xdr:nvCxnSpPr>
        <xdr:cNvPr id="408" name="直線コネクタ 407"/>
        <xdr:cNvCxnSpPr/>
      </xdr:nvCxnSpPr>
      <xdr:spPr>
        <a:xfrm>
          <a:off x="7861300" y="13411439"/>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38339</xdr:rowOff>
    </xdr:from>
    <xdr:to>
      <xdr:col>41</xdr:col>
      <xdr:colOff>50800</xdr:colOff>
      <xdr:row>78</xdr:row>
      <xdr:rowOff>39664</xdr:rowOff>
    </xdr:to>
    <xdr:cxnSp macro="">
      <xdr:nvCxnSpPr>
        <xdr:cNvPr id="411" name="直線コネクタ 410"/>
        <xdr:cNvCxnSpPr/>
      </xdr:nvCxnSpPr>
      <xdr:spPr>
        <a:xfrm flipV="1">
          <a:off x="6972300" y="1341143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165641</xdr:rowOff>
    </xdr:from>
    <xdr:to>
      <xdr:col>55</xdr:col>
      <xdr:colOff>50800</xdr:colOff>
      <xdr:row>78</xdr:row>
      <xdr:rowOff>95791</xdr:rowOff>
    </xdr:to>
    <xdr:sp macro="" textlink="">
      <xdr:nvSpPr>
        <xdr:cNvPr id="421" name="楕円 420"/>
        <xdr:cNvSpPr/>
      </xdr:nvSpPr>
      <xdr:spPr>
        <a:xfrm>
          <a:off x="10426700" y="133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80568</xdr:rowOff>
    </xdr:from>
    <xdr:ext cx="469744" cy="259045"/>
    <xdr:sp macro="" textlink="">
      <xdr:nvSpPr>
        <xdr:cNvPr id="422" name="商工費該当値テキスト"/>
        <xdr:cNvSpPr txBox="1"/>
      </xdr:nvSpPr>
      <xdr:spPr>
        <a:xfrm>
          <a:off x="10528300" y="1328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170579</xdr:rowOff>
    </xdr:from>
    <xdr:to>
      <xdr:col>50</xdr:col>
      <xdr:colOff>165100</xdr:colOff>
      <xdr:row>78</xdr:row>
      <xdr:rowOff>100729</xdr:rowOff>
    </xdr:to>
    <xdr:sp macro="" textlink="">
      <xdr:nvSpPr>
        <xdr:cNvPr id="423" name="楕円 422"/>
        <xdr:cNvSpPr/>
      </xdr:nvSpPr>
      <xdr:spPr>
        <a:xfrm>
          <a:off x="9588500" y="133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91856</xdr:rowOff>
    </xdr:from>
    <xdr:ext cx="469744" cy="259045"/>
    <xdr:sp macro="" textlink="">
      <xdr:nvSpPr>
        <xdr:cNvPr id="424" name="テキスト ボックス 423"/>
        <xdr:cNvSpPr txBox="1"/>
      </xdr:nvSpPr>
      <xdr:spPr>
        <a:xfrm>
          <a:off x="9404428" y="1346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18262</xdr:rowOff>
    </xdr:from>
    <xdr:to>
      <xdr:col>46</xdr:col>
      <xdr:colOff>38100</xdr:colOff>
      <xdr:row>78</xdr:row>
      <xdr:rowOff>119862</xdr:rowOff>
    </xdr:to>
    <xdr:sp macro="" textlink="">
      <xdr:nvSpPr>
        <xdr:cNvPr id="425" name="楕円 424"/>
        <xdr:cNvSpPr/>
      </xdr:nvSpPr>
      <xdr:spPr>
        <a:xfrm>
          <a:off x="8699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110989</xdr:rowOff>
    </xdr:from>
    <xdr:ext cx="469744" cy="259045"/>
    <xdr:sp macro="" textlink="">
      <xdr:nvSpPr>
        <xdr:cNvPr id="426" name="テキスト ボックス 425"/>
        <xdr:cNvSpPr txBox="1"/>
      </xdr:nvSpPr>
      <xdr:spPr>
        <a:xfrm>
          <a:off x="8515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158989</xdr:rowOff>
    </xdr:from>
    <xdr:to>
      <xdr:col>41</xdr:col>
      <xdr:colOff>101600</xdr:colOff>
      <xdr:row>78</xdr:row>
      <xdr:rowOff>89139</xdr:rowOff>
    </xdr:to>
    <xdr:sp macro="" textlink="">
      <xdr:nvSpPr>
        <xdr:cNvPr id="427" name="楕円 426"/>
        <xdr:cNvSpPr/>
      </xdr:nvSpPr>
      <xdr:spPr>
        <a:xfrm>
          <a:off x="78105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80266</xdr:rowOff>
    </xdr:from>
    <xdr:ext cx="469744" cy="259045"/>
    <xdr:sp macro="" textlink="">
      <xdr:nvSpPr>
        <xdr:cNvPr id="428" name="テキスト ボックス 427"/>
        <xdr:cNvSpPr txBox="1"/>
      </xdr:nvSpPr>
      <xdr:spPr>
        <a:xfrm>
          <a:off x="7626428" y="1345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160314</xdr:rowOff>
    </xdr:from>
    <xdr:to>
      <xdr:col>36</xdr:col>
      <xdr:colOff>165100</xdr:colOff>
      <xdr:row>78</xdr:row>
      <xdr:rowOff>90464</xdr:rowOff>
    </xdr:to>
    <xdr:sp macro="" textlink="">
      <xdr:nvSpPr>
        <xdr:cNvPr id="429" name="楕円 428"/>
        <xdr:cNvSpPr/>
      </xdr:nvSpPr>
      <xdr:spPr>
        <a:xfrm>
          <a:off x="6921500" y="133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81591</xdr:rowOff>
    </xdr:from>
    <xdr:ext cx="469744" cy="259045"/>
    <xdr:sp macro="" textlink="">
      <xdr:nvSpPr>
        <xdr:cNvPr id="430" name="テキスト ボックス 429"/>
        <xdr:cNvSpPr txBox="1"/>
      </xdr:nvSpPr>
      <xdr:spPr>
        <a:xfrm>
          <a:off x="6737428" y="134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170542</xdr:rowOff>
    </xdr:from>
    <xdr:to>
      <xdr:col>55</xdr:col>
      <xdr:colOff>0</xdr:colOff>
      <xdr:row>96</xdr:row>
      <xdr:rowOff>73768</xdr:rowOff>
    </xdr:to>
    <xdr:cxnSp macro="">
      <xdr:nvCxnSpPr>
        <xdr:cNvPr id="460" name="直線コネクタ 459"/>
        <xdr:cNvCxnSpPr/>
      </xdr:nvCxnSpPr>
      <xdr:spPr>
        <a:xfrm>
          <a:off x="9639300" y="16286842"/>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21228</xdr:rowOff>
    </xdr:from>
    <xdr:to>
      <xdr:col>50</xdr:col>
      <xdr:colOff>114300</xdr:colOff>
      <xdr:row>94</xdr:row>
      <xdr:rowOff>170542</xdr:rowOff>
    </xdr:to>
    <xdr:cxnSp macro="">
      <xdr:nvCxnSpPr>
        <xdr:cNvPr id="463" name="直線コネクタ 462"/>
        <xdr:cNvCxnSpPr/>
      </xdr:nvCxnSpPr>
      <xdr:spPr>
        <a:xfrm>
          <a:off x="8750300" y="16137528"/>
          <a:ext cx="889000" cy="1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21228</xdr:rowOff>
    </xdr:from>
    <xdr:to>
      <xdr:col>45</xdr:col>
      <xdr:colOff>177800</xdr:colOff>
      <xdr:row>94</xdr:row>
      <xdr:rowOff>91390</xdr:rowOff>
    </xdr:to>
    <xdr:cxnSp macro="">
      <xdr:nvCxnSpPr>
        <xdr:cNvPr id="466" name="直線コネクタ 465"/>
        <xdr:cNvCxnSpPr/>
      </xdr:nvCxnSpPr>
      <xdr:spPr>
        <a:xfrm flipV="1">
          <a:off x="7861300" y="16137528"/>
          <a:ext cx="889000" cy="7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91390</xdr:rowOff>
    </xdr:from>
    <xdr:to>
      <xdr:col>41</xdr:col>
      <xdr:colOff>50800</xdr:colOff>
      <xdr:row>94</xdr:row>
      <xdr:rowOff>143853</xdr:rowOff>
    </xdr:to>
    <xdr:cxnSp macro="">
      <xdr:nvCxnSpPr>
        <xdr:cNvPr id="469" name="直線コネクタ 468"/>
        <xdr:cNvCxnSpPr/>
      </xdr:nvCxnSpPr>
      <xdr:spPr>
        <a:xfrm flipV="1">
          <a:off x="6972300" y="16207690"/>
          <a:ext cx="8890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22968</xdr:rowOff>
    </xdr:from>
    <xdr:to>
      <xdr:col>55</xdr:col>
      <xdr:colOff>50800</xdr:colOff>
      <xdr:row>96</xdr:row>
      <xdr:rowOff>124568</xdr:rowOff>
    </xdr:to>
    <xdr:sp macro="" textlink="">
      <xdr:nvSpPr>
        <xdr:cNvPr id="479" name="楕円 478"/>
        <xdr:cNvSpPr/>
      </xdr:nvSpPr>
      <xdr:spPr>
        <a:xfrm>
          <a:off x="10426700" y="164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45845</xdr:rowOff>
    </xdr:from>
    <xdr:ext cx="534377" cy="259045"/>
    <xdr:sp macro="" textlink="">
      <xdr:nvSpPr>
        <xdr:cNvPr id="480" name="土木費該当値テキスト"/>
        <xdr:cNvSpPr txBox="1"/>
      </xdr:nvSpPr>
      <xdr:spPr>
        <a:xfrm>
          <a:off x="10528300"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119742</xdr:rowOff>
    </xdr:from>
    <xdr:to>
      <xdr:col>50</xdr:col>
      <xdr:colOff>165100</xdr:colOff>
      <xdr:row>95</xdr:row>
      <xdr:rowOff>49892</xdr:rowOff>
    </xdr:to>
    <xdr:sp macro="" textlink="">
      <xdr:nvSpPr>
        <xdr:cNvPr id="481" name="楕円 480"/>
        <xdr:cNvSpPr/>
      </xdr:nvSpPr>
      <xdr:spPr>
        <a:xfrm>
          <a:off x="9588500" y="1623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66419</xdr:rowOff>
    </xdr:from>
    <xdr:ext cx="534377" cy="259045"/>
    <xdr:sp macro="" textlink="">
      <xdr:nvSpPr>
        <xdr:cNvPr id="482" name="テキスト ボックス 481"/>
        <xdr:cNvSpPr txBox="1"/>
      </xdr:nvSpPr>
      <xdr:spPr>
        <a:xfrm>
          <a:off x="9372111" y="1601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141878</xdr:rowOff>
    </xdr:from>
    <xdr:to>
      <xdr:col>46</xdr:col>
      <xdr:colOff>38100</xdr:colOff>
      <xdr:row>94</xdr:row>
      <xdr:rowOff>72028</xdr:rowOff>
    </xdr:to>
    <xdr:sp macro="" textlink="">
      <xdr:nvSpPr>
        <xdr:cNvPr id="483" name="楕円 482"/>
        <xdr:cNvSpPr/>
      </xdr:nvSpPr>
      <xdr:spPr>
        <a:xfrm>
          <a:off x="8699500" y="160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88555</xdr:rowOff>
    </xdr:from>
    <xdr:ext cx="534377" cy="259045"/>
    <xdr:sp macro="" textlink="">
      <xdr:nvSpPr>
        <xdr:cNvPr id="484" name="テキスト ボックス 483"/>
        <xdr:cNvSpPr txBox="1"/>
      </xdr:nvSpPr>
      <xdr:spPr>
        <a:xfrm>
          <a:off x="8483111" y="1586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40590</xdr:rowOff>
    </xdr:from>
    <xdr:to>
      <xdr:col>41</xdr:col>
      <xdr:colOff>101600</xdr:colOff>
      <xdr:row>94</xdr:row>
      <xdr:rowOff>142190</xdr:rowOff>
    </xdr:to>
    <xdr:sp macro="" textlink="">
      <xdr:nvSpPr>
        <xdr:cNvPr id="485" name="楕円 484"/>
        <xdr:cNvSpPr/>
      </xdr:nvSpPr>
      <xdr:spPr>
        <a:xfrm>
          <a:off x="7810500" y="161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158717</xdr:rowOff>
    </xdr:from>
    <xdr:ext cx="534377" cy="259045"/>
    <xdr:sp macro="" textlink="">
      <xdr:nvSpPr>
        <xdr:cNvPr id="486" name="テキスト ボックス 485"/>
        <xdr:cNvSpPr txBox="1"/>
      </xdr:nvSpPr>
      <xdr:spPr>
        <a:xfrm>
          <a:off x="7594111" y="159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93053</xdr:rowOff>
    </xdr:from>
    <xdr:to>
      <xdr:col>36</xdr:col>
      <xdr:colOff>165100</xdr:colOff>
      <xdr:row>95</xdr:row>
      <xdr:rowOff>23203</xdr:rowOff>
    </xdr:to>
    <xdr:sp macro="" textlink="">
      <xdr:nvSpPr>
        <xdr:cNvPr id="487" name="楕円 486"/>
        <xdr:cNvSpPr/>
      </xdr:nvSpPr>
      <xdr:spPr>
        <a:xfrm>
          <a:off x="6921500" y="162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39730</xdr:rowOff>
    </xdr:from>
    <xdr:ext cx="534377" cy="259045"/>
    <xdr:sp macro="" textlink="">
      <xdr:nvSpPr>
        <xdr:cNvPr id="488" name="テキスト ボックス 487"/>
        <xdr:cNvSpPr txBox="1"/>
      </xdr:nvSpPr>
      <xdr:spPr>
        <a:xfrm>
          <a:off x="6705111" y="159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0" name="直線コネクタ 499"/>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1" name="テキスト ボックス 500"/>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3" name="テキスト ボックス 502"/>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4" name="直線コネクタ 503"/>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5" name="テキスト ボックス 504"/>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8" name="直線コネクタ 507"/>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9" name="テキスト ボックス 508"/>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2" name="直線コネクタ 511"/>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3" name="テキスト ボックス 512"/>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118935</xdr:rowOff>
    </xdr:from>
    <xdr:to>
      <xdr:col>85</xdr:col>
      <xdr:colOff>126364</xdr:colOff>
      <xdr:row>38</xdr:row>
      <xdr:rowOff>49879</xdr:rowOff>
    </xdr:to>
    <xdr:cxnSp macro="">
      <xdr:nvCxnSpPr>
        <xdr:cNvPr id="517" name="直線コネクタ 516"/>
        <xdr:cNvCxnSpPr/>
      </xdr:nvCxnSpPr>
      <xdr:spPr>
        <a:xfrm flipV="1">
          <a:off x="16317595" y="5262435"/>
          <a:ext cx="1269" cy="130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53706</xdr:rowOff>
    </xdr:from>
    <xdr:ext cx="469744" cy="259045"/>
    <xdr:sp macro="" textlink="">
      <xdr:nvSpPr>
        <xdr:cNvPr id="518" name="消防費最小値テキスト"/>
        <xdr:cNvSpPr txBox="1"/>
      </xdr:nvSpPr>
      <xdr:spPr>
        <a:xfrm>
          <a:off x="16370300" y="656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49879</xdr:rowOff>
    </xdr:from>
    <xdr:to>
      <xdr:col>86</xdr:col>
      <xdr:colOff>25400</xdr:colOff>
      <xdr:row>38</xdr:row>
      <xdr:rowOff>49879</xdr:rowOff>
    </xdr:to>
    <xdr:cxnSp macro="">
      <xdr:nvCxnSpPr>
        <xdr:cNvPr id="519" name="直線コネクタ 518"/>
        <xdr:cNvCxnSpPr/>
      </xdr:nvCxnSpPr>
      <xdr:spPr>
        <a:xfrm>
          <a:off x="16230600" y="656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65612</xdr:rowOff>
    </xdr:from>
    <xdr:ext cx="534377" cy="259045"/>
    <xdr:sp macro="" textlink="">
      <xdr:nvSpPr>
        <xdr:cNvPr id="520" name="消防費最大値テキスト"/>
        <xdr:cNvSpPr txBox="1"/>
      </xdr:nvSpPr>
      <xdr:spPr>
        <a:xfrm>
          <a:off x="16370300" y="50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118935</xdr:rowOff>
    </xdr:from>
    <xdr:to>
      <xdr:col>86</xdr:col>
      <xdr:colOff>25400</xdr:colOff>
      <xdr:row>30</xdr:row>
      <xdr:rowOff>118935</xdr:rowOff>
    </xdr:to>
    <xdr:cxnSp macro="">
      <xdr:nvCxnSpPr>
        <xdr:cNvPr id="521" name="直線コネクタ 520"/>
        <xdr:cNvCxnSpPr/>
      </xdr:nvCxnSpPr>
      <xdr:spPr>
        <a:xfrm>
          <a:off x="16230600" y="5262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49879</xdr:rowOff>
    </xdr:from>
    <xdr:to>
      <xdr:col>85</xdr:col>
      <xdr:colOff>127000</xdr:colOff>
      <xdr:row>38</xdr:row>
      <xdr:rowOff>152654</xdr:rowOff>
    </xdr:to>
    <xdr:cxnSp macro="">
      <xdr:nvCxnSpPr>
        <xdr:cNvPr id="522" name="直線コネクタ 521"/>
        <xdr:cNvCxnSpPr/>
      </xdr:nvCxnSpPr>
      <xdr:spPr>
        <a:xfrm flipV="1">
          <a:off x="15481300" y="6564979"/>
          <a:ext cx="838200" cy="10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57104</xdr:rowOff>
    </xdr:from>
    <xdr:ext cx="534377" cy="259045"/>
    <xdr:sp macro="" textlink="">
      <xdr:nvSpPr>
        <xdr:cNvPr id="523" name="消防費平均値テキスト"/>
        <xdr:cNvSpPr txBox="1"/>
      </xdr:nvSpPr>
      <xdr:spPr>
        <a:xfrm>
          <a:off x="16370300" y="6057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34227</xdr:rowOff>
    </xdr:from>
    <xdr:to>
      <xdr:col>85</xdr:col>
      <xdr:colOff>177800</xdr:colOff>
      <xdr:row>36</xdr:row>
      <xdr:rowOff>135827</xdr:rowOff>
    </xdr:to>
    <xdr:sp macro="" textlink="">
      <xdr:nvSpPr>
        <xdr:cNvPr id="524" name="フローチャート: 判断 523"/>
        <xdr:cNvSpPr/>
      </xdr:nvSpPr>
      <xdr:spPr>
        <a:xfrm>
          <a:off x="16268700" y="620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75406</xdr:rowOff>
    </xdr:from>
    <xdr:to>
      <xdr:col>81</xdr:col>
      <xdr:colOff>50800</xdr:colOff>
      <xdr:row>38</xdr:row>
      <xdr:rowOff>152654</xdr:rowOff>
    </xdr:to>
    <xdr:cxnSp macro="">
      <xdr:nvCxnSpPr>
        <xdr:cNvPr id="525" name="直線コネクタ 524"/>
        <xdr:cNvCxnSpPr/>
      </xdr:nvCxnSpPr>
      <xdr:spPr>
        <a:xfrm>
          <a:off x="14592300" y="6590506"/>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40513</xdr:rowOff>
    </xdr:from>
    <xdr:to>
      <xdr:col>81</xdr:col>
      <xdr:colOff>101600</xdr:colOff>
      <xdr:row>36</xdr:row>
      <xdr:rowOff>142113</xdr:rowOff>
    </xdr:to>
    <xdr:sp macro="" textlink="">
      <xdr:nvSpPr>
        <xdr:cNvPr id="526" name="フローチャート: 判断 525"/>
        <xdr:cNvSpPr/>
      </xdr:nvSpPr>
      <xdr:spPr>
        <a:xfrm>
          <a:off x="1543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158640</xdr:rowOff>
    </xdr:from>
    <xdr:ext cx="534377" cy="259045"/>
    <xdr:sp macro="" textlink="">
      <xdr:nvSpPr>
        <xdr:cNvPr id="527" name="テキスト ボックス 526"/>
        <xdr:cNvSpPr txBox="1"/>
      </xdr:nvSpPr>
      <xdr:spPr>
        <a:xfrm>
          <a:off x="15214111" y="5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170275</xdr:rowOff>
    </xdr:from>
    <xdr:to>
      <xdr:col>76</xdr:col>
      <xdr:colOff>114300</xdr:colOff>
      <xdr:row>38</xdr:row>
      <xdr:rowOff>75406</xdr:rowOff>
    </xdr:to>
    <xdr:cxnSp macro="">
      <xdr:nvCxnSpPr>
        <xdr:cNvPr id="528" name="直線コネクタ 527"/>
        <xdr:cNvCxnSpPr/>
      </xdr:nvCxnSpPr>
      <xdr:spPr>
        <a:xfrm>
          <a:off x="13703300" y="5999575"/>
          <a:ext cx="889000" cy="5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53467</xdr:rowOff>
    </xdr:from>
    <xdr:to>
      <xdr:col>76</xdr:col>
      <xdr:colOff>165100</xdr:colOff>
      <xdr:row>36</xdr:row>
      <xdr:rowOff>155067</xdr:rowOff>
    </xdr:to>
    <xdr:sp macro="" textlink="">
      <xdr:nvSpPr>
        <xdr:cNvPr id="529" name="フローチャート: 判断 528"/>
        <xdr:cNvSpPr/>
      </xdr:nvSpPr>
      <xdr:spPr>
        <a:xfrm>
          <a:off x="14541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144</xdr:rowOff>
    </xdr:from>
    <xdr:ext cx="534377" cy="259045"/>
    <xdr:sp macro="" textlink="">
      <xdr:nvSpPr>
        <xdr:cNvPr id="530" name="テキスト ボックス 529"/>
        <xdr:cNvSpPr txBox="1"/>
      </xdr:nvSpPr>
      <xdr:spPr>
        <a:xfrm>
          <a:off x="14325111" y="600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170275</xdr:rowOff>
    </xdr:from>
    <xdr:to>
      <xdr:col>71</xdr:col>
      <xdr:colOff>177800</xdr:colOff>
      <xdr:row>37</xdr:row>
      <xdr:rowOff>12351</xdr:rowOff>
    </xdr:to>
    <xdr:cxnSp macro="">
      <xdr:nvCxnSpPr>
        <xdr:cNvPr id="531" name="直線コネクタ 530"/>
        <xdr:cNvCxnSpPr/>
      </xdr:nvCxnSpPr>
      <xdr:spPr>
        <a:xfrm flipV="1">
          <a:off x="12814300" y="5999575"/>
          <a:ext cx="889000" cy="3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35465</xdr:rowOff>
    </xdr:from>
    <xdr:to>
      <xdr:col>72</xdr:col>
      <xdr:colOff>38100</xdr:colOff>
      <xdr:row>36</xdr:row>
      <xdr:rowOff>137065</xdr:rowOff>
    </xdr:to>
    <xdr:sp macro="" textlink="">
      <xdr:nvSpPr>
        <xdr:cNvPr id="532" name="フローチャート: 判断 531"/>
        <xdr:cNvSpPr/>
      </xdr:nvSpPr>
      <xdr:spPr>
        <a:xfrm>
          <a:off x="13652500" y="620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128192</xdr:rowOff>
    </xdr:from>
    <xdr:ext cx="534377" cy="259045"/>
    <xdr:sp macro="" textlink="">
      <xdr:nvSpPr>
        <xdr:cNvPr id="533" name="テキスト ボックス 532"/>
        <xdr:cNvSpPr txBox="1"/>
      </xdr:nvSpPr>
      <xdr:spPr>
        <a:xfrm>
          <a:off x="13436111" y="630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19748</xdr:rowOff>
    </xdr:from>
    <xdr:to>
      <xdr:col>67</xdr:col>
      <xdr:colOff>101600</xdr:colOff>
      <xdr:row>36</xdr:row>
      <xdr:rowOff>121348</xdr:rowOff>
    </xdr:to>
    <xdr:sp macro="" textlink="">
      <xdr:nvSpPr>
        <xdr:cNvPr id="534" name="フローチャート: 判断 533"/>
        <xdr:cNvSpPr/>
      </xdr:nvSpPr>
      <xdr:spPr>
        <a:xfrm>
          <a:off x="12763500" y="61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137875</xdr:rowOff>
    </xdr:from>
    <xdr:ext cx="534377" cy="259045"/>
    <xdr:sp macro="" textlink="">
      <xdr:nvSpPr>
        <xdr:cNvPr id="535" name="テキスト ボックス 534"/>
        <xdr:cNvSpPr txBox="1"/>
      </xdr:nvSpPr>
      <xdr:spPr>
        <a:xfrm>
          <a:off x="12547111" y="59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170529</xdr:rowOff>
    </xdr:from>
    <xdr:to>
      <xdr:col>85</xdr:col>
      <xdr:colOff>177800</xdr:colOff>
      <xdr:row>38</xdr:row>
      <xdr:rowOff>100679</xdr:rowOff>
    </xdr:to>
    <xdr:sp macro="" textlink="">
      <xdr:nvSpPr>
        <xdr:cNvPr id="541" name="楕円 540"/>
        <xdr:cNvSpPr/>
      </xdr:nvSpPr>
      <xdr:spPr>
        <a:xfrm>
          <a:off x="16268700" y="651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85456</xdr:rowOff>
    </xdr:from>
    <xdr:ext cx="469744" cy="259045"/>
    <xdr:sp macro="" textlink="">
      <xdr:nvSpPr>
        <xdr:cNvPr id="542" name="消防費該当値テキスト"/>
        <xdr:cNvSpPr txBox="1"/>
      </xdr:nvSpPr>
      <xdr:spPr>
        <a:xfrm>
          <a:off x="16370300" y="64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101854</xdr:rowOff>
    </xdr:from>
    <xdr:to>
      <xdr:col>81</xdr:col>
      <xdr:colOff>101600</xdr:colOff>
      <xdr:row>39</xdr:row>
      <xdr:rowOff>32004</xdr:rowOff>
    </xdr:to>
    <xdr:sp macro="" textlink="">
      <xdr:nvSpPr>
        <xdr:cNvPr id="543" name="楕円 542"/>
        <xdr:cNvSpPr/>
      </xdr:nvSpPr>
      <xdr:spPr>
        <a:xfrm>
          <a:off x="15430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23131</xdr:rowOff>
    </xdr:from>
    <xdr:ext cx="469744" cy="259045"/>
    <xdr:sp macro="" textlink="">
      <xdr:nvSpPr>
        <xdr:cNvPr id="544" name="テキスト ボックス 543"/>
        <xdr:cNvSpPr txBox="1"/>
      </xdr:nvSpPr>
      <xdr:spPr>
        <a:xfrm>
          <a:off x="15246428" y="670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24606</xdr:rowOff>
    </xdr:from>
    <xdr:to>
      <xdr:col>76</xdr:col>
      <xdr:colOff>165100</xdr:colOff>
      <xdr:row>38</xdr:row>
      <xdr:rowOff>126206</xdr:rowOff>
    </xdr:to>
    <xdr:sp macro="" textlink="">
      <xdr:nvSpPr>
        <xdr:cNvPr id="545" name="楕円 544"/>
        <xdr:cNvSpPr/>
      </xdr:nvSpPr>
      <xdr:spPr>
        <a:xfrm>
          <a:off x="14541500" y="653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117333</xdr:rowOff>
    </xdr:from>
    <xdr:ext cx="469744" cy="259045"/>
    <xdr:sp macro="" textlink="">
      <xdr:nvSpPr>
        <xdr:cNvPr id="546" name="テキスト ボックス 545"/>
        <xdr:cNvSpPr txBox="1"/>
      </xdr:nvSpPr>
      <xdr:spPr>
        <a:xfrm>
          <a:off x="14357428" y="663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119475</xdr:rowOff>
    </xdr:from>
    <xdr:to>
      <xdr:col>72</xdr:col>
      <xdr:colOff>38100</xdr:colOff>
      <xdr:row>35</xdr:row>
      <xdr:rowOff>49625</xdr:rowOff>
    </xdr:to>
    <xdr:sp macro="" textlink="">
      <xdr:nvSpPr>
        <xdr:cNvPr id="547" name="楕円 546"/>
        <xdr:cNvSpPr/>
      </xdr:nvSpPr>
      <xdr:spPr>
        <a:xfrm>
          <a:off x="13652500" y="59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66152</xdr:rowOff>
    </xdr:from>
    <xdr:ext cx="534377" cy="259045"/>
    <xdr:sp macro="" textlink="">
      <xdr:nvSpPr>
        <xdr:cNvPr id="548" name="テキスト ボックス 547"/>
        <xdr:cNvSpPr txBox="1"/>
      </xdr:nvSpPr>
      <xdr:spPr>
        <a:xfrm>
          <a:off x="13436111" y="57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133001</xdr:rowOff>
    </xdr:from>
    <xdr:to>
      <xdr:col>67</xdr:col>
      <xdr:colOff>101600</xdr:colOff>
      <xdr:row>37</xdr:row>
      <xdr:rowOff>63151</xdr:rowOff>
    </xdr:to>
    <xdr:sp macro="" textlink="">
      <xdr:nvSpPr>
        <xdr:cNvPr id="549" name="楕円 548"/>
        <xdr:cNvSpPr/>
      </xdr:nvSpPr>
      <xdr:spPr>
        <a:xfrm>
          <a:off x="12763500" y="63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54278</xdr:rowOff>
    </xdr:from>
    <xdr:ext cx="534377" cy="259045"/>
    <xdr:sp macro="" textlink="">
      <xdr:nvSpPr>
        <xdr:cNvPr id="550" name="テキスト ボックス 549"/>
        <xdr:cNvSpPr txBox="1"/>
      </xdr:nvSpPr>
      <xdr:spPr>
        <a:xfrm>
          <a:off x="12547111" y="639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7" name="直線コネクタ 576"/>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8"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9" name="直線コネクタ 578"/>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80"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81" name="直線コネクタ 580"/>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84379</xdr:rowOff>
    </xdr:from>
    <xdr:to>
      <xdr:col>85</xdr:col>
      <xdr:colOff>127000</xdr:colOff>
      <xdr:row>54</xdr:row>
      <xdr:rowOff>156845</xdr:rowOff>
    </xdr:to>
    <xdr:cxnSp macro="">
      <xdr:nvCxnSpPr>
        <xdr:cNvPr id="582" name="直線コネクタ 581"/>
        <xdr:cNvCxnSpPr/>
      </xdr:nvCxnSpPr>
      <xdr:spPr>
        <a:xfrm flipV="1">
          <a:off x="15481300" y="9171229"/>
          <a:ext cx="838200" cy="24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3"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4" name="フローチャート: 判断 583"/>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156845</xdr:rowOff>
    </xdr:from>
    <xdr:to>
      <xdr:col>81</xdr:col>
      <xdr:colOff>50800</xdr:colOff>
      <xdr:row>55</xdr:row>
      <xdr:rowOff>113737</xdr:rowOff>
    </xdr:to>
    <xdr:cxnSp macro="">
      <xdr:nvCxnSpPr>
        <xdr:cNvPr id="585" name="直線コネクタ 584"/>
        <xdr:cNvCxnSpPr/>
      </xdr:nvCxnSpPr>
      <xdr:spPr>
        <a:xfrm flipV="1">
          <a:off x="14592300" y="9415145"/>
          <a:ext cx="889000" cy="12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6" name="フローチャート: 判断 585"/>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7" name="テキスト ボックス 586"/>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113737</xdr:rowOff>
    </xdr:from>
    <xdr:to>
      <xdr:col>76</xdr:col>
      <xdr:colOff>114300</xdr:colOff>
      <xdr:row>56</xdr:row>
      <xdr:rowOff>34217</xdr:rowOff>
    </xdr:to>
    <xdr:cxnSp macro="">
      <xdr:nvCxnSpPr>
        <xdr:cNvPr id="588" name="直線コネクタ 587"/>
        <xdr:cNvCxnSpPr/>
      </xdr:nvCxnSpPr>
      <xdr:spPr>
        <a:xfrm flipV="1">
          <a:off x="13703300" y="9543487"/>
          <a:ext cx="889000" cy="9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9" name="フローチャート: 判断 588"/>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90" name="テキスト ボックス 589"/>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34217</xdr:rowOff>
    </xdr:from>
    <xdr:to>
      <xdr:col>71</xdr:col>
      <xdr:colOff>177800</xdr:colOff>
      <xdr:row>56</xdr:row>
      <xdr:rowOff>50088</xdr:rowOff>
    </xdr:to>
    <xdr:cxnSp macro="">
      <xdr:nvCxnSpPr>
        <xdr:cNvPr id="591" name="直線コネクタ 590"/>
        <xdr:cNvCxnSpPr/>
      </xdr:nvCxnSpPr>
      <xdr:spPr>
        <a:xfrm flipV="1">
          <a:off x="12814300" y="9635417"/>
          <a:ext cx="889000" cy="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2" name="フローチャート: 判断 591"/>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102622</xdr:rowOff>
    </xdr:from>
    <xdr:ext cx="534377" cy="259045"/>
    <xdr:sp macro="" textlink="">
      <xdr:nvSpPr>
        <xdr:cNvPr id="593" name="テキスト ボックス 592"/>
        <xdr:cNvSpPr txBox="1"/>
      </xdr:nvSpPr>
      <xdr:spPr>
        <a:xfrm>
          <a:off x="13436111" y="918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4" name="フローチャート: 判断 593"/>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5" name="テキスト ボックス 594"/>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33579</xdr:rowOff>
    </xdr:from>
    <xdr:to>
      <xdr:col>85</xdr:col>
      <xdr:colOff>177800</xdr:colOff>
      <xdr:row>53</xdr:row>
      <xdr:rowOff>135179</xdr:rowOff>
    </xdr:to>
    <xdr:sp macro="" textlink="">
      <xdr:nvSpPr>
        <xdr:cNvPr id="601" name="楕円 600"/>
        <xdr:cNvSpPr/>
      </xdr:nvSpPr>
      <xdr:spPr>
        <a:xfrm>
          <a:off x="16268700" y="91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56456</xdr:rowOff>
    </xdr:from>
    <xdr:ext cx="534377" cy="259045"/>
    <xdr:sp macro="" textlink="">
      <xdr:nvSpPr>
        <xdr:cNvPr id="602" name="教育費該当値テキスト"/>
        <xdr:cNvSpPr txBox="1"/>
      </xdr:nvSpPr>
      <xdr:spPr>
        <a:xfrm>
          <a:off x="16370300" y="897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106045</xdr:rowOff>
    </xdr:from>
    <xdr:to>
      <xdr:col>81</xdr:col>
      <xdr:colOff>101600</xdr:colOff>
      <xdr:row>55</xdr:row>
      <xdr:rowOff>36195</xdr:rowOff>
    </xdr:to>
    <xdr:sp macro="" textlink="">
      <xdr:nvSpPr>
        <xdr:cNvPr id="603" name="楕円 602"/>
        <xdr:cNvSpPr/>
      </xdr:nvSpPr>
      <xdr:spPr>
        <a:xfrm>
          <a:off x="15430500" y="93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52722</xdr:rowOff>
    </xdr:from>
    <xdr:ext cx="534377" cy="259045"/>
    <xdr:sp macro="" textlink="">
      <xdr:nvSpPr>
        <xdr:cNvPr id="604" name="テキスト ボックス 603"/>
        <xdr:cNvSpPr txBox="1"/>
      </xdr:nvSpPr>
      <xdr:spPr>
        <a:xfrm>
          <a:off x="15214111" y="91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62937</xdr:rowOff>
    </xdr:from>
    <xdr:to>
      <xdr:col>76</xdr:col>
      <xdr:colOff>165100</xdr:colOff>
      <xdr:row>55</xdr:row>
      <xdr:rowOff>164537</xdr:rowOff>
    </xdr:to>
    <xdr:sp macro="" textlink="">
      <xdr:nvSpPr>
        <xdr:cNvPr id="605" name="楕円 604"/>
        <xdr:cNvSpPr/>
      </xdr:nvSpPr>
      <xdr:spPr>
        <a:xfrm>
          <a:off x="14541500" y="94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9614</xdr:rowOff>
    </xdr:from>
    <xdr:ext cx="534377" cy="259045"/>
    <xdr:sp macro="" textlink="">
      <xdr:nvSpPr>
        <xdr:cNvPr id="606" name="テキスト ボックス 605"/>
        <xdr:cNvSpPr txBox="1"/>
      </xdr:nvSpPr>
      <xdr:spPr>
        <a:xfrm>
          <a:off x="14325111" y="926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154867</xdr:rowOff>
    </xdr:from>
    <xdr:to>
      <xdr:col>72</xdr:col>
      <xdr:colOff>38100</xdr:colOff>
      <xdr:row>56</xdr:row>
      <xdr:rowOff>85017</xdr:rowOff>
    </xdr:to>
    <xdr:sp macro="" textlink="">
      <xdr:nvSpPr>
        <xdr:cNvPr id="607" name="楕円 606"/>
        <xdr:cNvSpPr/>
      </xdr:nvSpPr>
      <xdr:spPr>
        <a:xfrm>
          <a:off x="13652500" y="95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76144</xdr:rowOff>
    </xdr:from>
    <xdr:ext cx="534377" cy="259045"/>
    <xdr:sp macro="" textlink="">
      <xdr:nvSpPr>
        <xdr:cNvPr id="608" name="テキスト ボックス 607"/>
        <xdr:cNvSpPr txBox="1"/>
      </xdr:nvSpPr>
      <xdr:spPr>
        <a:xfrm>
          <a:off x="13436111" y="96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170738</xdr:rowOff>
    </xdr:from>
    <xdr:to>
      <xdr:col>67</xdr:col>
      <xdr:colOff>101600</xdr:colOff>
      <xdr:row>56</xdr:row>
      <xdr:rowOff>100888</xdr:rowOff>
    </xdr:to>
    <xdr:sp macro="" textlink="">
      <xdr:nvSpPr>
        <xdr:cNvPr id="609" name="楕円 608"/>
        <xdr:cNvSpPr/>
      </xdr:nvSpPr>
      <xdr:spPr>
        <a:xfrm>
          <a:off x="12763500" y="96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92015</xdr:rowOff>
    </xdr:from>
    <xdr:ext cx="534377" cy="259045"/>
    <xdr:sp macro="" textlink="">
      <xdr:nvSpPr>
        <xdr:cNvPr id="610" name="テキスト ボックス 609"/>
        <xdr:cNvSpPr txBox="1"/>
      </xdr:nvSpPr>
      <xdr:spPr>
        <a:xfrm>
          <a:off x="12547111" y="96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4" name="直線コネクタ 633"/>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7"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8" name="直線コネクタ 637"/>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38391</xdr:rowOff>
    </xdr:from>
    <xdr:to>
      <xdr:col>85</xdr:col>
      <xdr:colOff>127000</xdr:colOff>
      <xdr:row>79</xdr:row>
      <xdr:rowOff>44450</xdr:rowOff>
    </xdr:to>
    <xdr:cxnSp macro="">
      <xdr:nvCxnSpPr>
        <xdr:cNvPr id="639" name="直線コネクタ 638"/>
        <xdr:cNvCxnSpPr/>
      </xdr:nvCxnSpPr>
      <xdr:spPr>
        <a:xfrm>
          <a:off x="15481300" y="13582941"/>
          <a:ext cx="8382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40"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41" name="フローチャート: 判断 640"/>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38391</xdr:rowOff>
    </xdr:from>
    <xdr:to>
      <xdr:col>81</xdr:col>
      <xdr:colOff>50800</xdr:colOff>
      <xdr:row>79</xdr:row>
      <xdr:rowOff>41554</xdr:rowOff>
    </xdr:to>
    <xdr:cxnSp macro="">
      <xdr:nvCxnSpPr>
        <xdr:cNvPr id="642" name="直線コネクタ 641"/>
        <xdr:cNvCxnSpPr/>
      </xdr:nvCxnSpPr>
      <xdr:spPr>
        <a:xfrm flipV="1">
          <a:off x="14592300" y="13582941"/>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3" name="フローチャート: 判断 642"/>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4" name="テキスト ボックス 643"/>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41554</xdr:rowOff>
    </xdr:from>
    <xdr:to>
      <xdr:col>76</xdr:col>
      <xdr:colOff>114300</xdr:colOff>
      <xdr:row>79</xdr:row>
      <xdr:rowOff>44450</xdr:rowOff>
    </xdr:to>
    <xdr:cxnSp macro="">
      <xdr:nvCxnSpPr>
        <xdr:cNvPr id="645" name="直線コネクタ 644"/>
        <xdr:cNvCxnSpPr/>
      </xdr:nvCxnSpPr>
      <xdr:spPr>
        <a:xfrm flipV="1">
          <a:off x="13703300" y="13586104"/>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6" name="フローチャート: 判断 645"/>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7" name="テキスト ボックス 646"/>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9" name="フローチャート: 判断 648"/>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50" name="テキスト ボックス 649"/>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51" name="フローチャート: 判断 650"/>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2" name="テキスト ボックス 651"/>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159041</xdr:rowOff>
    </xdr:from>
    <xdr:to>
      <xdr:col>81</xdr:col>
      <xdr:colOff>101600</xdr:colOff>
      <xdr:row>79</xdr:row>
      <xdr:rowOff>89191</xdr:rowOff>
    </xdr:to>
    <xdr:sp macro="" textlink="">
      <xdr:nvSpPr>
        <xdr:cNvPr id="660" name="楕円 659"/>
        <xdr:cNvSpPr/>
      </xdr:nvSpPr>
      <xdr:spPr>
        <a:xfrm>
          <a:off x="15430500" y="1353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80318</xdr:rowOff>
    </xdr:from>
    <xdr:ext cx="378565" cy="259045"/>
    <xdr:sp macro="" textlink="">
      <xdr:nvSpPr>
        <xdr:cNvPr id="661" name="テキスト ボックス 660"/>
        <xdr:cNvSpPr txBox="1"/>
      </xdr:nvSpPr>
      <xdr:spPr>
        <a:xfrm>
          <a:off x="15292017" y="13624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162204</xdr:rowOff>
    </xdr:from>
    <xdr:to>
      <xdr:col>76</xdr:col>
      <xdr:colOff>165100</xdr:colOff>
      <xdr:row>79</xdr:row>
      <xdr:rowOff>92354</xdr:rowOff>
    </xdr:to>
    <xdr:sp macro="" textlink="">
      <xdr:nvSpPr>
        <xdr:cNvPr id="662" name="楕円 661"/>
        <xdr:cNvSpPr/>
      </xdr:nvSpPr>
      <xdr:spPr>
        <a:xfrm>
          <a:off x="145415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83481</xdr:rowOff>
    </xdr:from>
    <xdr:ext cx="313932" cy="259045"/>
    <xdr:sp macro="" textlink="">
      <xdr:nvSpPr>
        <xdr:cNvPr id="663" name="テキスト ボックス 662"/>
        <xdr:cNvSpPr txBox="1"/>
      </xdr:nvSpPr>
      <xdr:spPr>
        <a:xfrm>
          <a:off x="14435333" y="136280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4" name="テキスト ボックス 683"/>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8" name="直線コネクタ 687"/>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9"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90" name="直線コネクタ 689"/>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91"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2" name="直線コネクタ 691"/>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151158</xdr:rowOff>
    </xdr:from>
    <xdr:to>
      <xdr:col>85</xdr:col>
      <xdr:colOff>127000</xdr:colOff>
      <xdr:row>94</xdr:row>
      <xdr:rowOff>163474</xdr:rowOff>
    </xdr:to>
    <xdr:cxnSp macro="">
      <xdr:nvCxnSpPr>
        <xdr:cNvPr id="693" name="直線コネクタ 692"/>
        <xdr:cNvCxnSpPr/>
      </xdr:nvCxnSpPr>
      <xdr:spPr>
        <a:xfrm>
          <a:off x="15481300" y="16267458"/>
          <a:ext cx="838200" cy="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4"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5" name="フローチャート: 判断 694"/>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149844</xdr:rowOff>
    </xdr:from>
    <xdr:to>
      <xdr:col>81</xdr:col>
      <xdr:colOff>50800</xdr:colOff>
      <xdr:row>94</xdr:row>
      <xdr:rowOff>151158</xdr:rowOff>
    </xdr:to>
    <xdr:cxnSp macro="">
      <xdr:nvCxnSpPr>
        <xdr:cNvPr id="696" name="直線コネクタ 695"/>
        <xdr:cNvCxnSpPr/>
      </xdr:nvCxnSpPr>
      <xdr:spPr>
        <a:xfrm>
          <a:off x="14592300" y="16266144"/>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7" name="フローチャート: 判断 696"/>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8" name="テキスト ボックス 697"/>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130414</xdr:rowOff>
    </xdr:from>
    <xdr:to>
      <xdr:col>76</xdr:col>
      <xdr:colOff>114300</xdr:colOff>
      <xdr:row>94</xdr:row>
      <xdr:rowOff>149844</xdr:rowOff>
    </xdr:to>
    <xdr:cxnSp macro="">
      <xdr:nvCxnSpPr>
        <xdr:cNvPr id="699" name="直線コネクタ 698"/>
        <xdr:cNvCxnSpPr/>
      </xdr:nvCxnSpPr>
      <xdr:spPr>
        <a:xfrm>
          <a:off x="13703300" y="16246714"/>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700" name="フローチャート: 判断 699"/>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701" name="テキスト ボックス 700"/>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111925</xdr:rowOff>
    </xdr:from>
    <xdr:to>
      <xdr:col>71</xdr:col>
      <xdr:colOff>177800</xdr:colOff>
      <xdr:row>94</xdr:row>
      <xdr:rowOff>130414</xdr:rowOff>
    </xdr:to>
    <xdr:cxnSp macro="">
      <xdr:nvCxnSpPr>
        <xdr:cNvPr id="702" name="直線コネクタ 701"/>
        <xdr:cNvCxnSpPr/>
      </xdr:nvCxnSpPr>
      <xdr:spPr>
        <a:xfrm>
          <a:off x="12814300" y="16228225"/>
          <a:ext cx="8890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3" name="フローチャート: 判断 702"/>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4" name="テキスト ボックス 703"/>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5" name="フローチャート: 判断 704"/>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6" name="テキスト ボックス 705"/>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112674</xdr:rowOff>
    </xdr:from>
    <xdr:to>
      <xdr:col>85</xdr:col>
      <xdr:colOff>177800</xdr:colOff>
      <xdr:row>95</xdr:row>
      <xdr:rowOff>42824</xdr:rowOff>
    </xdr:to>
    <xdr:sp macro="" textlink="">
      <xdr:nvSpPr>
        <xdr:cNvPr id="712" name="楕円 711"/>
        <xdr:cNvSpPr/>
      </xdr:nvSpPr>
      <xdr:spPr>
        <a:xfrm>
          <a:off x="16268700" y="162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135551</xdr:rowOff>
    </xdr:from>
    <xdr:ext cx="534377" cy="259045"/>
    <xdr:sp macro="" textlink="">
      <xdr:nvSpPr>
        <xdr:cNvPr id="713" name="公債費該当値テキスト"/>
        <xdr:cNvSpPr txBox="1"/>
      </xdr:nvSpPr>
      <xdr:spPr>
        <a:xfrm>
          <a:off x="16370300" y="1608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100358</xdr:rowOff>
    </xdr:from>
    <xdr:to>
      <xdr:col>81</xdr:col>
      <xdr:colOff>101600</xdr:colOff>
      <xdr:row>95</xdr:row>
      <xdr:rowOff>30508</xdr:rowOff>
    </xdr:to>
    <xdr:sp macro="" textlink="">
      <xdr:nvSpPr>
        <xdr:cNvPr id="714" name="楕円 713"/>
        <xdr:cNvSpPr/>
      </xdr:nvSpPr>
      <xdr:spPr>
        <a:xfrm>
          <a:off x="15430500" y="162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47035</xdr:rowOff>
    </xdr:from>
    <xdr:ext cx="534377" cy="259045"/>
    <xdr:sp macro="" textlink="">
      <xdr:nvSpPr>
        <xdr:cNvPr id="715" name="テキスト ボックス 714"/>
        <xdr:cNvSpPr txBox="1"/>
      </xdr:nvSpPr>
      <xdr:spPr>
        <a:xfrm>
          <a:off x="15214111" y="1599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99044</xdr:rowOff>
    </xdr:from>
    <xdr:to>
      <xdr:col>76</xdr:col>
      <xdr:colOff>165100</xdr:colOff>
      <xdr:row>95</xdr:row>
      <xdr:rowOff>29194</xdr:rowOff>
    </xdr:to>
    <xdr:sp macro="" textlink="">
      <xdr:nvSpPr>
        <xdr:cNvPr id="716" name="楕円 715"/>
        <xdr:cNvSpPr/>
      </xdr:nvSpPr>
      <xdr:spPr>
        <a:xfrm>
          <a:off x="14541500" y="1621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45721</xdr:rowOff>
    </xdr:from>
    <xdr:ext cx="534377" cy="259045"/>
    <xdr:sp macro="" textlink="">
      <xdr:nvSpPr>
        <xdr:cNvPr id="717" name="テキスト ボックス 716"/>
        <xdr:cNvSpPr txBox="1"/>
      </xdr:nvSpPr>
      <xdr:spPr>
        <a:xfrm>
          <a:off x="14325111" y="1599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79614</xdr:rowOff>
    </xdr:from>
    <xdr:to>
      <xdr:col>72</xdr:col>
      <xdr:colOff>38100</xdr:colOff>
      <xdr:row>95</xdr:row>
      <xdr:rowOff>9764</xdr:rowOff>
    </xdr:to>
    <xdr:sp macro="" textlink="">
      <xdr:nvSpPr>
        <xdr:cNvPr id="718" name="楕円 717"/>
        <xdr:cNvSpPr/>
      </xdr:nvSpPr>
      <xdr:spPr>
        <a:xfrm>
          <a:off x="13652500" y="161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26291</xdr:rowOff>
    </xdr:from>
    <xdr:ext cx="534377" cy="259045"/>
    <xdr:sp macro="" textlink="">
      <xdr:nvSpPr>
        <xdr:cNvPr id="719" name="テキスト ボックス 718"/>
        <xdr:cNvSpPr txBox="1"/>
      </xdr:nvSpPr>
      <xdr:spPr>
        <a:xfrm>
          <a:off x="13436111" y="159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61125</xdr:rowOff>
    </xdr:from>
    <xdr:to>
      <xdr:col>67</xdr:col>
      <xdr:colOff>101600</xdr:colOff>
      <xdr:row>94</xdr:row>
      <xdr:rowOff>162725</xdr:rowOff>
    </xdr:to>
    <xdr:sp macro="" textlink="">
      <xdr:nvSpPr>
        <xdr:cNvPr id="720" name="楕円 719"/>
        <xdr:cNvSpPr/>
      </xdr:nvSpPr>
      <xdr:spPr>
        <a:xfrm>
          <a:off x="12763500" y="161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7802</xdr:rowOff>
    </xdr:from>
    <xdr:ext cx="534377" cy="259045"/>
    <xdr:sp macro="" textlink="">
      <xdr:nvSpPr>
        <xdr:cNvPr id="721" name="テキスト ボックス 720"/>
        <xdr:cNvSpPr txBox="1"/>
      </xdr:nvSpPr>
      <xdr:spPr>
        <a:xfrm>
          <a:off x="12547111" y="159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5" name="直線コネクタ 744"/>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8"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9" name="直線コネクタ 748"/>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19685</xdr:rowOff>
    </xdr:from>
    <xdr:to>
      <xdr:col>116</xdr:col>
      <xdr:colOff>63500</xdr:colOff>
      <xdr:row>39</xdr:row>
      <xdr:rowOff>44450</xdr:rowOff>
    </xdr:to>
    <xdr:cxnSp macro="">
      <xdr:nvCxnSpPr>
        <xdr:cNvPr id="750" name="直線コネクタ 749"/>
        <xdr:cNvCxnSpPr/>
      </xdr:nvCxnSpPr>
      <xdr:spPr>
        <a:xfrm>
          <a:off x="21323300" y="67062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51"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2" name="フローチャート: 判断 751"/>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19685</xdr:rowOff>
    </xdr:from>
    <xdr:to>
      <xdr:col>111</xdr:col>
      <xdr:colOff>177800</xdr:colOff>
      <xdr:row>39</xdr:row>
      <xdr:rowOff>44450</xdr:rowOff>
    </xdr:to>
    <xdr:cxnSp macro="">
      <xdr:nvCxnSpPr>
        <xdr:cNvPr id="753" name="直線コネクタ 752"/>
        <xdr:cNvCxnSpPr/>
      </xdr:nvCxnSpPr>
      <xdr:spPr>
        <a:xfrm flipV="1">
          <a:off x="20434300" y="67062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4" name="フローチャート: 判断 753"/>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5" name="テキスト ボックス 754"/>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8" name="テキスト ボックス 757"/>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60" name="フローチャート: 判断 759"/>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61" name="テキスト ボックス 760"/>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2" name="フローチャート: 判断 761"/>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3" name="テキスト ボックス 762"/>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140335</xdr:rowOff>
    </xdr:from>
    <xdr:to>
      <xdr:col>112</xdr:col>
      <xdr:colOff>38100</xdr:colOff>
      <xdr:row>39</xdr:row>
      <xdr:rowOff>70485</xdr:rowOff>
    </xdr:to>
    <xdr:sp macro="" textlink="">
      <xdr:nvSpPr>
        <xdr:cNvPr id="771" name="楕円 770"/>
        <xdr:cNvSpPr/>
      </xdr:nvSpPr>
      <xdr:spPr>
        <a:xfrm>
          <a:off x="21272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61612</xdr:rowOff>
    </xdr:from>
    <xdr:ext cx="313932" cy="259045"/>
    <xdr:sp macro="" textlink="">
      <xdr:nvSpPr>
        <xdr:cNvPr id="772" name="テキスト ボックス 771"/>
        <xdr:cNvSpPr txBox="1"/>
      </xdr:nvSpPr>
      <xdr:spPr>
        <a:xfrm>
          <a:off x="21166333" y="67481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のコストが類似団体と比較して高い状況が続いている。認定こども園施設型給付費、障がい福祉サービス等給付費、生活保護費などの扶助費が高い水準であることがあげられる。前年度比は一人当たり</a:t>
          </a:r>
          <a:r>
            <a:rPr kumimoji="1" lang="en-US" altLang="ja-JP" sz="1300">
              <a:latin typeface="ＭＳ Ｐゴシック" panose="020B0600070205080204" pitchFamily="50" charset="-128"/>
              <a:ea typeface="ＭＳ Ｐゴシック" panose="020B0600070205080204" pitchFamily="50" charset="-128"/>
            </a:rPr>
            <a:t>4,468</a:t>
          </a:r>
          <a:r>
            <a:rPr kumimoji="1" lang="ja-JP" altLang="en-US" sz="1300">
              <a:latin typeface="ＭＳ Ｐゴシック" panose="020B0600070205080204" pitchFamily="50" charset="-128"/>
              <a:ea typeface="ＭＳ Ｐゴシック" panose="020B0600070205080204" pitchFamily="50" charset="-128"/>
            </a:rPr>
            <a:t>円の減となっており、要因として臨時福祉給付金給付事業、国民健康保険事業特別会計の累積赤字額の解消に伴う繰出金の減がある。</a:t>
          </a:r>
        </a:p>
        <a:p>
          <a:r>
            <a:rPr kumimoji="1" lang="ja-JP" altLang="en-US" sz="1300">
              <a:latin typeface="ＭＳ Ｐゴシック" panose="020B0600070205080204" pitchFamily="50" charset="-128"/>
              <a:ea typeface="ＭＳ Ｐゴシック" panose="020B0600070205080204" pitchFamily="50" charset="-128"/>
            </a:rPr>
            <a:t>　これまで、住民一人当たりのコストが類似団体と比較して高い状況が続いていた土木費は沖縄都市モノレール延長事業や農連市場地区市街地再開発事業（防災街区整備事業）の事業終息などにより、前年度比で一人当たり</a:t>
          </a:r>
          <a:r>
            <a:rPr kumimoji="1" lang="en-US" altLang="ja-JP" sz="1300">
              <a:latin typeface="ＭＳ Ｐゴシック" panose="020B0600070205080204" pitchFamily="50" charset="-128"/>
              <a:ea typeface="ＭＳ Ｐゴシック" panose="020B0600070205080204" pitchFamily="50" charset="-128"/>
            </a:rPr>
            <a:t>12,920</a:t>
          </a:r>
          <a:r>
            <a:rPr kumimoji="1" lang="ja-JP" altLang="en-US" sz="1300">
              <a:latin typeface="ＭＳ Ｐゴシック" panose="020B0600070205080204" pitchFamily="50" charset="-128"/>
              <a:ea typeface="ＭＳ Ｐゴシック" panose="020B0600070205080204" pitchFamily="50" charset="-128"/>
            </a:rPr>
            <a:t>円の減となり、類似団体に近い水準となった。</a:t>
          </a:r>
        </a:p>
        <a:p>
          <a:r>
            <a:rPr kumimoji="1" lang="ja-JP" altLang="en-US" sz="1300">
              <a:latin typeface="ＭＳ Ｐゴシック" panose="020B0600070205080204" pitchFamily="50" charset="-128"/>
              <a:ea typeface="ＭＳ Ｐゴシック" panose="020B0600070205080204" pitchFamily="50" charset="-128"/>
            </a:rPr>
            <a:t>　また、民一人当たりのコストが類似団体と近い水準であった教育費は、校舎の老朽化に伴う建替えや耐震化工事が重なり、前年度比で一人当たり</a:t>
          </a:r>
          <a:r>
            <a:rPr kumimoji="1" lang="en-US" altLang="ja-JP" sz="1300">
              <a:latin typeface="ＭＳ Ｐゴシック" panose="020B0600070205080204" pitchFamily="50" charset="-128"/>
              <a:ea typeface="ＭＳ Ｐゴシック" panose="020B0600070205080204" pitchFamily="50" charset="-128"/>
            </a:rPr>
            <a:t>11,960</a:t>
          </a:r>
          <a:r>
            <a:rPr kumimoji="1" lang="ja-JP" altLang="en-US" sz="1300">
              <a:latin typeface="ＭＳ Ｐゴシック" panose="020B0600070205080204" pitchFamily="50" charset="-128"/>
              <a:ea typeface="ＭＳ Ｐゴシック" panose="020B0600070205080204" pitchFamily="50" charset="-128"/>
            </a:rPr>
            <a:t>円の増となり、類似団体と比較して高い水準となった。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標準財政規模に対し、実質収支額は前年度比</a:t>
          </a:r>
          <a:r>
            <a:rPr kumimoji="1" lang="en-US" altLang="ja-JP" sz="1300">
              <a:latin typeface="ＭＳ ゴシック" pitchFamily="49" charset="-128"/>
              <a:ea typeface="ＭＳ ゴシック" pitchFamily="49" charset="-128"/>
            </a:rPr>
            <a:t>0.15</a:t>
          </a:r>
          <a:r>
            <a:rPr kumimoji="1" lang="ja-JP" altLang="en-US" sz="1300">
              <a:latin typeface="ＭＳ ゴシック" pitchFamily="49" charset="-128"/>
              <a:ea typeface="ＭＳ ゴシック" pitchFamily="49" charset="-128"/>
            </a:rPr>
            <a:t>％の増となっている。実質収支額微増の要因として、標準財政規模の算定外収入である繰越金と繰入金に係る充当先経費超過額等の一般財源総額への歳入振替がある。地方税の増により標準財政規模は増となったが、引き続き扶助費が増となっており、財政調整基金を取り崩したことにより、財政調整基金残高は前年度比</a:t>
          </a:r>
          <a:r>
            <a:rPr kumimoji="1" lang="en-US" altLang="ja-JP" sz="1300">
              <a:latin typeface="ＭＳ ゴシック" pitchFamily="49" charset="-128"/>
              <a:ea typeface="ＭＳ ゴシック" pitchFamily="49" charset="-128"/>
            </a:rPr>
            <a:t>1.39</a:t>
          </a:r>
          <a:r>
            <a:rPr kumimoji="1" lang="ja-JP" altLang="en-US" sz="1300">
              <a:latin typeface="ＭＳ ゴシック" pitchFamily="49" charset="-128"/>
              <a:ea typeface="ＭＳ ゴシック" pitchFamily="49" charset="-128"/>
            </a:rPr>
            <a:t>％減となっている。市税等収入拡充のため、未収金対策を引き続き実施、収納率向上と市税収入の増に努めるとともに、適正な受益者負担などの安定的な歳入確保にも取り組む。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一般会計、水道事業会計、下水道事業会計における黒字額がほとんどを占めている。ほとんどの会計で前年度の黒字額を上回っている。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前年度に引き続き、すべての会計で黒字となっているが、国民健康保険事業特別会計については、赤字補填のため一般会計より政策的繰出</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億円を支出し赤字解消としている。事業の性質上、今後も政策的繰出が見込まれることから、支出抑制および財源確保となるような積極的取組を図り、健全安定化を目指す。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元利償還金当の減、算入公債費等の増により実質公債費比率は前年度に比べ改善した。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利率見直しなどにより元利償還金の減など、各項目において減少傾向にある。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今後は新市民会館の建設および市立病院の立替により元利償還金が増える見込みとなっているため、他事業における起債事業の適正化などを図り、地方債発行抑制に努める必要がある。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沖縄県那覇市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分子となる充当可能基金の減少があったが、将来負担額の各項目において減少となっており、また基準財政需要額算入見込額も増となっていることから、将来負担比率は</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今後は新市民会館の建設や市立病院の立替などで、地方債残高が増え、比率が上昇することが予想されるため、基金の積み増しや財源確保および地方債発行抑制の対策を図る必要がある。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沖縄県那覇市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百万円増となったこと及び普通建設事業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単独事業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百万円増となったことなどにより、財政調整基金を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地方税は伸びているが、生活保護費、障害福祉サービス等給付費、認定こども園施設型給付費など扶助費の増及び老朽化した公共施設の整備のための普通建設事業費の増が見込まれ、減少傾向にある。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今後も事業の見直しや必要経費の適正化を行い、歳出削減できるよう努める。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施設整備基金：那覇市有の施設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建物及びそれに付随するものに限る。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の整備資金に充てるため基金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新市民会館建設基金：新市民会館建設のため、那覇市新市民会館建設基金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市営住宅基金：那覇市営住宅及び共同施設の円滑な運営に資するため基金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地域福祉基金：地域における在宅福祉、健康及び生きがいづくり、民間活動の活発化等の施策を推進することにより、高齢者等の保健福祉の向上を図るための基金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都市モノレール整備基金：都市モノレールの整備に必要な資金を積み立てるための基金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モノレール整備事業および老朽化した公共施設整備に対応するため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適宜、目的に沿った基金利用および取崩しを行い活用していく。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新市民会館建設基金は市民会館建設のため、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扶助費の増及び老朽化した公共施設の整備に対応するため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今後も扶助費の増、老朽化した公共施設整備および国民健康保険特別会計の赤字補填及が続く見込みである。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それに伴い基金も減少する見込み。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公債費（元金）償還のため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普通会計が厳しい中、公債費（元金）償還のため適宜取り崩して財源とする。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149078843</v>
      </c>
      <c r="BO4" s="423"/>
      <c r="BP4" s="423"/>
      <c r="BQ4" s="423"/>
      <c r="BR4" s="423"/>
      <c r="BS4" s="423"/>
      <c r="BT4" s="423"/>
      <c r="BU4" s="424"/>
      <c r="BV4" s="422">
        <v>150786328</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6.5</v>
      </c>
      <c r="CU4" s="604"/>
      <c r="CV4" s="604"/>
      <c r="CW4" s="604"/>
      <c r="CX4" s="604"/>
      <c r="CY4" s="604"/>
      <c r="CZ4" s="604"/>
      <c r="DA4" s="605"/>
      <c r="DB4" s="603">
        <v>6.3</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143080974</v>
      </c>
      <c r="BO5" s="428"/>
      <c r="BP5" s="428"/>
      <c r="BQ5" s="428"/>
      <c r="BR5" s="428"/>
      <c r="BS5" s="428"/>
      <c r="BT5" s="428"/>
      <c r="BU5" s="429"/>
      <c r="BV5" s="427">
        <v>145193798</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92.5</v>
      </c>
      <c r="CU5" s="398"/>
      <c r="CV5" s="398"/>
      <c r="CW5" s="398"/>
      <c r="CX5" s="398"/>
      <c r="CY5" s="398"/>
      <c r="CZ5" s="398"/>
      <c r="DA5" s="399"/>
      <c r="DB5" s="397">
        <v>88.9</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5997869</v>
      </c>
      <c r="BO6" s="428"/>
      <c r="BP6" s="428"/>
      <c r="BQ6" s="428"/>
      <c r="BR6" s="428"/>
      <c r="BS6" s="428"/>
      <c r="BT6" s="428"/>
      <c r="BU6" s="429"/>
      <c r="BV6" s="427">
        <v>5592530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98.7</v>
      </c>
      <c r="CU6" s="578"/>
      <c r="CV6" s="578"/>
      <c r="CW6" s="578"/>
      <c r="CX6" s="578"/>
      <c r="CY6" s="578"/>
      <c r="CZ6" s="578"/>
      <c r="DA6" s="579"/>
      <c r="DB6" s="577">
        <v>95.1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1533317</v>
      </c>
      <c r="BO7" s="428"/>
      <c r="BP7" s="428"/>
      <c r="BQ7" s="428"/>
      <c r="BR7" s="428"/>
      <c r="BS7" s="428"/>
      <c r="BT7" s="428"/>
      <c r="BU7" s="429"/>
      <c r="BV7" s="427">
        <v>1261680</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68779285</v>
      </c>
      <c r="CU7" s="428"/>
      <c r="CV7" s="428"/>
      <c r="CW7" s="428"/>
      <c r="CX7" s="428"/>
      <c r="CY7" s="428"/>
      <c r="CZ7" s="428"/>
      <c r="DA7" s="429"/>
      <c r="DB7" s="427">
        <v>68346444</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94</v>
      </c>
      <c r="AV8" s="485"/>
      <c r="AW8" s="485"/>
      <c r="AX8" s="485"/>
      <c r="AY8" s="407" t="s">
        <v>109</v>
      </c>
      <c r="AZ8" s="408"/>
      <c r="BA8" s="408"/>
      <c r="BB8" s="408"/>
      <c r="BC8" s="408"/>
      <c r="BD8" s="408"/>
      <c r="BE8" s="408"/>
      <c r="BF8" s="408"/>
      <c r="BG8" s="408"/>
      <c r="BH8" s="408"/>
      <c r="BI8" s="408"/>
      <c r="BJ8" s="408"/>
      <c r="BK8" s="408"/>
      <c r="BL8" s="408"/>
      <c r="BM8" s="409"/>
      <c r="BN8" s="427">
        <v>4464552</v>
      </c>
      <c r="BO8" s="428"/>
      <c r="BP8" s="428"/>
      <c r="BQ8" s="428"/>
      <c r="BR8" s="428"/>
      <c r="BS8" s="428"/>
      <c r="BT8" s="428"/>
      <c r="BU8" s="429"/>
      <c r="BV8" s="427">
        <v>4330850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0.83</v>
      </c>
      <c r="CU8" s="541"/>
      <c r="CV8" s="541"/>
      <c r="CW8" s="541"/>
      <c r="CX8" s="541"/>
      <c r="CY8" s="541"/>
      <c r="CZ8" s="541"/>
      <c r="DA8" s="542"/>
      <c r="DB8" s="540">
        <v>0.8</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319435</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94</v>
      </c>
      <c r="AV9" s="485"/>
      <c r="AW9" s="485"/>
      <c r="AX9" s="485"/>
      <c r="AY9" s="407" t="s">
        <v>115</v>
      </c>
      <c r="AZ9" s="408"/>
      <c r="BA9" s="408"/>
      <c r="BB9" s="408"/>
      <c r="BC9" s="408"/>
      <c r="BD9" s="408"/>
      <c r="BE9" s="408"/>
      <c r="BF9" s="408"/>
      <c r="BG9" s="408"/>
      <c r="BH9" s="408"/>
      <c r="BI9" s="408"/>
      <c r="BJ9" s="408"/>
      <c r="BK9" s="408"/>
      <c r="BL9" s="408"/>
      <c r="BM9" s="409"/>
      <c r="BN9" s="427">
        <v>133702</v>
      </c>
      <c r="BO9" s="428"/>
      <c r="BP9" s="428"/>
      <c r="BQ9" s="428"/>
      <c r="BR9" s="428"/>
      <c r="BS9" s="428"/>
      <c r="BT9" s="428"/>
      <c r="BU9" s="429"/>
      <c r="BV9" s="427">
        <v>1600042</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13.8</v>
      </c>
      <c r="CU9" s="398"/>
      <c r="CV9" s="398"/>
      <c r="CW9" s="398"/>
      <c r="CX9" s="398"/>
      <c r="CY9" s="398"/>
      <c r="CZ9" s="398"/>
      <c r="DA9" s="399"/>
      <c r="DB9" s="397">
        <v>14.5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315954</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2167320</v>
      </c>
      <c r="BO10" s="428"/>
      <c r="BP10" s="428"/>
      <c r="BQ10" s="428"/>
      <c r="BR10" s="428"/>
      <c r="BS10" s="428"/>
      <c r="BT10" s="428"/>
      <c r="BU10" s="429"/>
      <c r="BV10" s="427">
        <v>1366449</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c r="A12" s="186"/>
      <c r="B12" s="543" t="s">
        <v>129</v>
      </c>
      <c r="C12" s="544"/>
      <c r="D12" s="544"/>
      <c r="E12" s="544"/>
      <c r="F12" s="544"/>
      <c r="G12" s="544"/>
      <c r="H12" s="544"/>
      <c r="I12" s="544"/>
      <c r="J12" s="544"/>
      <c r="K12" s="545"/>
      <c r="L12" s="552" t="s">
        <v>130</v>
      </c>
      <c r="M12" s="553"/>
      <c r="N12" s="553"/>
      <c r="O12" s="553"/>
      <c r="P12" s="553"/>
      <c r="Q12" s="554"/>
      <c r="R12" s="555">
        <v>322624</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134</v>
      </c>
      <c r="AV12" s="485"/>
      <c r="AW12" s="485"/>
      <c r="AX12" s="485"/>
      <c r="AY12" s="407" t="s">
        <v>135</v>
      </c>
      <c r="AZ12" s="408"/>
      <c r="BA12" s="408"/>
      <c r="BB12" s="408"/>
      <c r="BC12" s="408"/>
      <c r="BD12" s="408"/>
      <c r="BE12" s="408"/>
      <c r="BF12" s="408"/>
      <c r="BG12" s="408"/>
      <c r="BH12" s="408"/>
      <c r="BI12" s="408"/>
      <c r="BJ12" s="408"/>
      <c r="BK12" s="408"/>
      <c r="BL12" s="408"/>
      <c r="BM12" s="409"/>
      <c r="BN12" s="427">
        <v>3082136</v>
      </c>
      <c r="BO12" s="428"/>
      <c r="BP12" s="428"/>
      <c r="BQ12" s="428"/>
      <c r="BR12" s="428"/>
      <c r="BS12" s="428"/>
      <c r="BT12" s="428"/>
      <c r="BU12" s="429"/>
      <c r="BV12" s="427">
        <v>2401240</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137</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317609</v>
      </c>
      <c r="S13" s="531"/>
      <c r="T13" s="531"/>
      <c r="U13" s="531"/>
      <c r="V13" s="532"/>
      <c r="W13" s="518" t="s">
        <v>139</v>
      </c>
      <c r="X13" s="440"/>
      <c r="Y13" s="440"/>
      <c r="Z13" s="440"/>
      <c r="AA13" s="440"/>
      <c r="AB13" s="441"/>
      <c r="AC13" s="403">
        <v>840</v>
      </c>
      <c r="AD13" s="404"/>
      <c r="AE13" s="404"/>
      <c r="AF13" s="404"/>
      <c r="AG13" s="405"/>
      <c r="AH13" s="403">
        <v>879</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-781114</v>
      </c>
      <c r="BO13" s="428"/>
      <c r="BP13" s="428"/>
      <c r="BQ13" s="428"/>
      <c r="BR13" s="428"/>
      <c r="BS13" s="428"/>
      <c r="BT13" s="428"/>
      <c r="BU13" s="429"/>
      <c r="BV13" s="427">
        <v>565251</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11.5</v>
      </c>
      <c r="CU13" s="398"/>
      <c r="CV13" s="398"/>
      <c r="CW13" s="398"/>
      <c r="CX13" s="398"/>
      <c r="CY13" s="398"/>
      <c r="CZ13" s="398"/>
      <c r="DA13" s="399"/>
      <c r="DB13" s="397">
        <v>12.2</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323290</v>
      </c>
      <c r="S14" s="531"/>
      <c r="T14" s="531"/>
      <c r="U14" s="531"/>
      <c r="V14" s="532"/>
      <c r="W14" s="533"/>
      <c r="X14" s="443"/>
      <c r="Y14" s="443"/>
      <c r="Z14" s="443"/>
      <c r="AA14" s="443"/>
      <c r="AB14" s="444"/>
      <c r="AC14" s="523">
        <v>0.7</v>
      </c>
      <c r="AD14" s="524"/>
      <c r="AE14" s="524"/>
      <c r="AF14" s="524"/>
      <c r="AG14" s="525"/>
      <c r="AH14" s="523">
        <v>0.8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74.2</v>
      </c>
      <c r="CU14" s="535"/>
      <c r="CV14" s="535"/>
      <c r="CW14" s="535"/>
      <c r="CX14" s="535"/>
      <c r="CY14" s="535"/>
      <c r="CZ14" s="535"/>
      <c r="DA14" s="536"/>
      <c r="DB14" s="534">
        <v>77.5</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146</v>
      </c>
      <c r="N15" s="528"/>
      <c r="O15" s="528"/>
      <c r="P15" s="528"/>
      <c r="Q15" s="529"/>
      <c r="R15" s="530">
        <v>318944</v>
      </c>
      <c r="S15" s="531"/>
      <c r="T15" s="531"/>
      <c r="U15" s="531"/>
      <c r="V15" s="532"/>
      <c r="W15" s="518" t="s">
        <v>147</v>
      </c>
      <c r="X15" s="440"/>
      <c r="Y15" s="440"/>
      <c r="Z15" s="440"/>
      <c r="AA15" s="440"/>
      <c r="AB15" s="441"/>
      <c r="AC15" s="403">
        <v>12475</v>
      </c>
      <c r="AD15" s="404"/>
      <c r="AE15" s="404"/>
      <c r="AF15" s="404"/>
      <c r="AG15" s="405"/>
      <c r="AH15" s="403">
        <v>12971</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43610305</v>
      </c>
      <c r="BO15" s="423"/>
      <c r="BP15" s="423"/>
      <c r="BQ15" s="423"/>
      <c r="BR15" s="423"/>
      <c r="BS15" s="423"/>
      <c r="BT15" s="423"/>
      <c r="BU15" s="424"/>
      <c r="BV15" s="422">
        <v>42453400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10.9</v>
      </c>
      <c r="AD16" s="524"/>
      <c r="AE16" s="524"/>
      <c r="AF16" s="524"/>
      <c r="AG16" s="525"/>
      <c r="AH16" s="523">
        <v>11.3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51562199</v>
      </c>
      <c r="BO16" s="428"/>
      <c r="BP16" s="428"/>
      <c r="BQ16" s="428"/>
      <c r="BR16" s="428"/>
      <c r="BS16" s="428"/>
      <c r="BT16" s="428"/>
      <c r="BU16" s="429"/>
      <c r="BV16" s="427">
        <v>51246672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101142</v>
      </c>
      <c r="AD17" s="404"/>
      <c r="AE17" s="404"/>
      <c r="AF17" s="404"/>
      <c r="AG17" s="405"/>
      <c r="AH17" s="403">
        <v>100762</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56660935</v>
      </c>
      <c r="BO17" s="428"/>
      <c r="BP17" s="428"/>
      <c r="BQ17" s="428"/>
      <c r="BR17" s="428"/>
      <c r="BS17" s="428"/>
      <c r="BT17" s="428"/>
      <c r="BU17" s="429"/>
      <c r="BV17" s="427">
        <v>55172194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157</v>
      </c>
      <c r="C18" s="490"/>
      <c r="D18" s="490"/>
      <c r="E18" s="491"/>
      <c r="F18" s="491"/>
      <c r="G18" s="491"/>
      <c r="H18" s="491"/>
      <c r="I18" s="491"/>
      <c r="J18" s="491"/>
      <c r="K18" s="491"/>
      <c r="L18" s="492">
        <v>39.99</v>
      </c>
      <c r="M18" s="492"/>
      <c r="N18" s="492"/>
      <c r="O18" s="492"/>
      <c r="P18" s="492"/>
      <c r="Q18" s="492"/>
      <c r="R18" s="493"/>
      <c r="S18" s="493"/>
      <c r="T18" s="493"/>
      <c r="U18" s="493"/>
      <c r="V18" s="494"/>
      <c r="W18" s="508"/>
      <c r="X18" s="509"/>
      <c r="Y18" s="509"/>
      <c r="Z18" s="509"/>
      <c r="AA18" s="509"/>
      <c r="AB18" s="519"/>
      <c r="AC18" s="391">
        <v>88.4</v>
      </c>
      <c r="AD18" s="392"/>
      <c r="AE18" s="392"/>
      <c r="AF18" s="392"/>
      <c r="AG18" s="495"/>
      <c r="AH18" s="391">
        <v>87.9</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63798493</v>
      </c>
      <c r="BO18" s="428"/>
      <c r="BP18" s="428"/>
      <c r="BQ18" s="428"/>
      <c r="BR18" s="428"/>
      <c r="BS18" s="428"/>
      <c r="BT18" s="428"/>
      <c r="BU18" s="429"/>
      <c r="BV18" s="427">
        <v>61436639</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159</v>
      </c>
      <c r="C19" s="490"/>
      <c r="D19" s="490"/>
      <c r="E19" s="491"/>
      <c r="F19" s="491"/>
      <c r="G19" s="491"/>
      <c r="H19" s="491"/>
      <c r="I19" s="491"/>
      <c r="J19" s="491"/>
      <c r="K19" s="491"/>
      <c r="L19" s="497">
        <v>7988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80345741</v>
      </c>
      <c r="BO19" s="428"/>
      <c r="BP19" s="428"/>
      <c r="BQ19" s="428"/>
      <c r="BR19" s="428"/>
      <c r="BS19" s="428"/>
      <c r="BT19" s="428"/>
      <c r="BU19" s="429"/>
      <c r="BV19" s="427">
        <v>77186247</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161</v>
      </c>
      <c r="C20" s="490"/>
      <c r="D20" s="490"/>
      <c r="E20" s="491"/>
      <c r="F20" s="491"/>
      <c r="G20" s="491"/>
      <c r="H20" s="491"/>
      <c r="I20" s="491"/>
      <c r="J20" s="491"/>
      <c r="K20" s="491"/>
      <c r="L20" s="497">
        <v>135532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133714380</v>
      </c>
      <c r="BO23" s="428"/>
      <c r="BP23" s="428"/>
      <c r="BQ23" s="428"/>
      <c r="BR23" s="428"/>
      <c r="BS23" s="428"/>
      <c r="BT23" s="428"/>
      <c r="BU23" s="429"/>
      <c r="BV23" s="427">
        <v>135311041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170</v>
      </c>
      <c r="F24" s="401"/>
      <c r="G24" s="401"/>
      <c r="H24" s="401"/>
      <c r="I24" s="401"/>
      <c r="J24" s="401"/>
      <c r="K24" s="402"/>
      <c r="L24" s="403">
        <v>1</v>
      </c>
      <c r="M24" s="404"/>
      <c r="N24" s="404"/>
      <c r="O24" s="404"/>
      <c r="P24" s="405"/>
      <c r="Q24" s="403">
        <v>10850</v>
      </c>
      <c r="R24" s="404"/>
      <c r="S24" s="404"/>
      <c r="T24" s="404"/>
      <c r="U24" s="404"/>
      <c r="V24" s="405"/>
      <c r="W24" s="469"/>
      <c r="X24" s="460"/>
      <c r="Y24" s="461"/>
      <c r="Z24" s="400" t="s">
        <v>171</v>
      </c>
      <c r="AA24" s="401"/>
      <c r="AB24" s="401"/>
      <c r="AC24" s="401"/>
      <c r="AD24" s="401"/>
      <c r="AE24" s="401"/>
      <c r="AF24" s="401"/>
      <c r="AG24" s="402"/>
      <c r="AH24" s="403">
        <v>2055</v>
      </c>
      <c r="AI24" s="404"/>
      <c r="AJ24" s="404"/>
      <c r="AK24" s="404"/>
      <c r="AL24" s="405"/>
      <c r="AM24" s="403">
        <v>6247200</v>
      </c>
      <c r="AN24" s="404"/>
      <c r="AO24" s="404"/>
      <c r="AP24" s="404"/>
      <c r="AQ24" s="404"/>
      <c r="AR24" s="405"/>
      <c r="AS24" s="403">
        <v>3040</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115085453</v>
      </c>
      <c r="BO24" s="428"/>
      <c r="BP24" s="428"/>
      <c r="BQ24" s="428"/>
      <c r="BR24" s="428"/>
      <c r="BS24" s="428"/>
      <c r="BT24" s="428"/>
      <c r="BU24" s="429"/>
      <c r="BV24" s="427">
        <v>116874362</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173</v>
      </c>
      <c r="F25" s="401"/>
      <c r="G25" s="401"/>
      <c r="H25" s="401"/>
      <c r="I25" s="401"/>
      <c r="J25" s="401"/>
      <c r="K25" s="402"/>
      <c r="L25" s="403">
        <v>2</v>
      </c>
      <c r="M25" s="404"/>
      <c r="N25" s="404"/>
      <c r="O25" s="404"/>
      <c r="P25" s="405"/>
      <c r="Q25" s="403">
        <v>8900</v>
      </c>
      <c r="R25" s="404"/>
      <c r="S25" s="404"/>
      <c r="T25" s="404"/>
      <c r="U25" s="404"/>
      <c r="V25" s="405"/>
      <c r="W25" s="469"/>
      <c r="X25" s="460"/>
      <c r="Y25" s="461"/>
      <c r="Z25" s="400" t="s">
        <v>174</v>
      </c>
      <c r="AA25" s="401"/>
      <c r="AB25" s="401"/>
      <c r="AC25" s="401"/>
      <c r="AD25" s="401"/>
      <c r="AE25" s="401"/>
      <c r="AF25" s="401"/>
      <c r="AG25" s="402"/>
      <c r="AH25" s="403">
        <v>279</v>
      </c>
      <c r="AI25" s="404"/>
      <c r="AJ25" s="404"/>
      <c r="AK25" s="404"/>
      <c r="AL25" s="405"/>
      <c r="AM25" s="403">
        <v>820260</v>
      </c>
      <c r="AN25" s="404"/>
      <c r="AO25" s="404"/>
      <c r="AP25" s="404"/>
      <c r="AQ25" s="404"/>
      <c r="AR25" s="405"/>
      <c r="AS25" s="403">
        <v>2940</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33305695</v>
      </c>
      <c r="BO25" s="423"/>
      <c r="BP25" s="423"/>
      <c r="BQ25" s="423"/>
      <c r="BR25" s="423"/>
      <c r="BS25" s="423"/>
      <c r="BT25" s="423"/>
      <c r="BU25" s="424"/>
      <c r="BV25" s="422">
        <v>18672635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176</v>
      </c>
      <c r="F26" s="401"/>
      <c r="G26" s="401"/>
      <c r="H26" s="401"/>
      <c r="I26" s="401"/>
      <c r="J26" s="401"/>
      <c r="K26" s="402"/>
      <c r="L26" s="403">
        <v>1</v>
      </c>
      <c r="M26" s="404"/>
      <c r="N26" s="404"/>
      <c r="O26" s="404"/>
      <c r="P26" s="405"/>
      <c r="Q26" s="403">
        <v>7730</v>
      </c>
      <c r="R26" s="404"/>
      <c r="S26" s="404"/>
      <c r="T26" s="404"/>
      <c r="U26" s="404"/>
      <c r="V26" s="405"/>
      <c r="W26" s="469"/>
      <c r="X26" s="460"/>
      <c r="Y26" s="461"/>
      <c r="Z26" s="400" t="s">
        <v>177</v>
      </c>
      <c r="AA26" s="482"/>
      <c r="AB26" s="482"/>
      <c r="AC26" s="482"/>
      <c r="AD26" s="482"/>
      <c r="AE26" s="482"/>
      <c r="AF26" s="482"/>
      <c r="AG26" s="483"/>
      <c r="AH26" s="403">
        <v>146</v>
      </c>
      <c r="AI26" s="404"/>
      <c r="AJ26" s="404"/>
      <c r="AK26" s="404"/>
      <c r="AL26" s="405"/>
      <c r="AM26" s="403">
        <v>499904</v>
      </c>
      <c r="AN26" s="404"/>
      <c r="AO26" s="404"/>
      <c r="AP26" s="404"/>
      <c r="AQ26" s="404"/>
      <c r="AR26" s="405"/>
      <c r="AS26" s="403">
        <v>3424</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137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179</v>
      </c>
      <c r="F27" s="401"/>
      <c r="G27" s="401"/>
      <c r="H27" s="401"/>
      <c r="I27" s="401"/>
      <c r="J27" s="401"/>
      <c r="K27" s="402"/>
      <c r="L27" s="403">
        <v>1</v>
      </c>
      <c r="M27" s="404"/>
      <c r="N27" s="404"/>
      <c r="O27" s="404"/>
      <c r="P27" s="405"/>
      <c r="Q27" s="403">
        <v>6940</v>
      </c>
      <c r="R27" s="404"/>
      <c r="S27" s="404"/>
      <c r="T27" s="404"/>
      <c r="U27" s="404"/>
      <c r="V27" s="405"/>
      <c r="W27" s="469"/>
      <c r="X27" s="460"/>
      <c r="Y27" s="461"/>
      <c r="Z27" s="400" t="s">
        <v>180</v>
      </c>
      <c r="AA27" s="401"/>
      <c r="AB27" s="401"/>
      <c r="AC27" s="401"/>
      <c r="AD27" s="401"/>
      <c r="AE27" s="401"/>
      <c r="AF27" s="401"/>
      <c r="AG27" s="402"/>
      <c r="AH27" s="403">
        <v>21</v>
      </c>
      <c r="AI27" s="404"/>
      <c r="AJ27" s="404"/>
      <c r="AK27" s="404"/>
      <c r="AL27" s="405"/>
      <c r="AM27" s="403">
        <v>86772</v>
      </c>
      <c r="AN27" s="404"/>
      <c r="AO27" s="404"/>
      <c r="AP27" s="404"/>
      <c r="AQ27" s="404"/>
      <c r="AR27" s="405"/>
      <c r="AS27" s="403">
        <v>4132</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137</v>
      </c>
      <c r="BO27" s="431"/>
      <c r="BP27" s="431"/>
      <c r="BQ27" s="431"/>
      <c r="BR27" s="431"/>
      <c r="BS27" s="431"/>
      <c r="BT27" s="431"/>
      <c r="BU27" s="432"/>
      <c r="BV27" s="430" t="s">
        <v>137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182</v>
      </c>
      <c r="F28" s="401"/>
      <c r="G28" s="401"/>
      <c r="H28" s="401"/>
      <c r="I28" s="401"/>
      <c r="J28" s="401"/>
      <c r="K28" s="402"/>
      <c r="L28" s="403">
        <v>1</v>
      </c>
      <c r="M28" s="404"/>
      <c r="N28" s="404"/>
      <c r="O28" s="404"/>
      <c r="P28" s="405"/>
      <c r="Q28" s="403">
        <v>6260</v>
      </c>
      <c r="R28" s="404"/>
      <c r="S28" s="404"/>
      <c r="T28" s="404"/>
      <c r="U28" s="404"/>
      <c r="V28" s="405"/>
      <c r="W28" s="469"/>
      <c r="X28" s="460"/>
      <c r="Y28" s="461"/>
      <c r="Z28" s="400" t="s">
        <v>183</v>
      </c>
      <c r="AA28" s="401"/>
      <c r="AB28" s="401"/>
      <c r="AC28" s="401"/>
      <c r="AD28" s="401"/>
      <c r="AE28" s="401"/>
      <c r="AF28" s="401"/>
      <c r="AG28" s="402"/>
      <c r="AH28" s="403" t="s">
        <v>137</v>
      </c>
      <c r="AI28" s="404"/>
      <c r="AJ28" s="404"/>
      <c r="AK28" s="404"/>
      <c r="AL28" s="405"/>
      <c r="AM28" s="403" t="s">
        <v>137</v>
      </c>
      <c r="AN28" s="404"/>
      <c r="AO28" s="404"/>
      <c r="AP28" s="404"/>
      <c r="AQ28" s="404"/>
      <c r="AR28" s="405"/>
      <c r="AS28" s="403" t="s">
        <v>137</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5419415</v>
      </c>
      <c r="BO28" s="423"/>
      <c r="BP28" s="423"/>
      <c r="BQ28" s="423"/>
      <c r="BR28" s="423"/>
      <c r="BS28" s="423"/>
      <c r="BT28" s="423"/>
      <c r="BU28" s="424"/>
      <c r="BV28" s="422">
        <v>6334231</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185</v>
      </c>
      <c r="F29" s="401"/>
      <c r="G29" s="401"/>
      <c r="H29" s="401"/>
      <c r="I29" s="401"/>
      <c r="J29" s="401"/>
      <c r="K29" s="402"/>
      <c r="L29" s="403">
        <v>38</v>
      </c>
      <c r="M29" s="404"/>
      <c r="N29" s="404"/>
      <c r="O29" s="404"/>
      <c r="P29" s="405"/>
      <c r="Q29" s="403">
        <v>5860</v>
      </c>
      <c r="R29" s="404"/>
      <c r="S29" s="404"/>
      <c r="T29" s="404"/>
      <c r="U29" s="404"/>
      <c r="V29" s="405"/>
      <c r="W29" s="470"/>
      <c r="X29" s="471"/>
      <c r="Y29" s="472"/>
      <c r="Z29" s="400" t="s">
        <v>186</v>
      </c>
      <c r="AA29" s="401"/>
      <c r="AB29" s="401"/>
      <c r="AC29" s="401"/>
      <c r="AD29" s="401"/>
      <c r="AE29" s="401"/>
      <c r="AF29" s="401"/>
      <c r="AG29" s="402"/>
      <c r="AH29" s="403">
        <v>2076</v>
      </c>
      <c r="AI29" s="404"/>
      <c r="AJ29" s="404"/>
      <c r="AK29" s="404"/>
      <c r="AL29" s="405"/>
      <c r="AM29" s="403">
        <v>6333972</v>
      </c>
      <c r="AN29" s="404"/>
      <c r="AO29" s="404"/>
      <c r="AP29" s="404"/>
      <c r="AQ29" s="404"/>
      <c r="AR29" s="405"/>
      <c r="AS29" s="403">
        <v>3051</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3450882</v>
      </c>
      <c r="BO29" s="428"/>
      <c r="BP29" s="428"/>
      <c r="BQ29" s="428"/>
      <c r="BR29" s="428"/>
      <c r="BS29" s="428"/>
      <c r="BT29" s="428"/>
      <c r="BU29" s="429"/>
      <c r="BV29" s="427">
        <v>3649790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8132320</v>
      </c>
      <c r="BO30" s="431"/>
      <c r="BP30" s="431"/>
      <c r="BQ30" s="431"/>
      <c r="BR30" s="431"/>
      <c r="BS30" s="431"/>
      <c r="BT30" s="431"/>
      <c r="BU30" s="432"/>
      <c r="BV30" s="430">
        <v>8803357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6</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沖縄県市町村自治会館管理組合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泊ふ頭開発株式会社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f>IF(E35="","",C34+1)</f>
        <v>2</v>
      </c>
      <c r="D35" s="386"/>
      <c r="E35" s="385" t="str">
        <f>IF('各会計、関係団体の財政状況及び健全化判断比率'!B8="","",'各会計、関係団体の財政状況及び健全化判断比率'!B8)</f>
        <v>土地区画整理事業特別会計</v>
      </c>
      <c r="F35" s="385"/>
      <c r="G35" s="385"/>
      <c r="H35" s="385"/>
      <c r="I35" s="385"/>
      <c r="J35" s="385"/>
      <c r="K35" s="385"/>
      <c r="L35" s="385"/>
      <c r="M35" s="385"/>
      <c r="N35" s="385"/>
      <c r="O35" s="385"/>
      <c r="P35" s="385"/>
      <c r="Q35" s="385"/>
      <c r="R35" s="385"/>
      <c r="S35" s="385"/>
      <c r="T35" s="213"/>
      <c r="U35" s="386">
        <f>IF(W35="","",U34+1)</f>
        <v>7</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f t="shared" ref="AM35:AM43" si="0">IF(AO35="","",AM34+1)</f>
        <v>10</v>
      </c>
      <c r="AN35" s="386"/>
      <c r="AO35" s="385" t="str">
        <f>IF('各会計、関係団体の財政状況及び健全化判断比率'!B32="","",'各会計、関係団体の財政状況及び健全化判断比率'!B32)</f>
        <v>下水道事業会計</v>
      </c>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南部広域市町村圏事務組合（一般会計）</v>
      </c>
      <c r="BZ35" s="385"/>
      <c r="CA35" s="385"/>
      <c r="CB35" s="385"/>
      <c r="CC35" s="385"/>
      <c r="CD35" s="385"/>
      <c r="CE35" s="385"/>
      <c r="CF35" s="385"/>
      <c r="CG35" s="385"/>
      <c r="CH35" s="385"/>
      <c r="CI35" s="385"/>
      <c r="CJ35" s="385"/>
      <c r="CK35" s="385"/>
      <c r="CL35" s="385"/>
      <c r="CM35" s="385"/>
      <c r="CN35" s="213"/>
      <c r="CO35" s="386">
        <f t="shared" ref="CO35:CO43" si="3">IF(CQ35="","",CO34+1)</f>
        <v>22</v>
      </c>
      <c r="CP35" s="386"/>
      <c r="CQ35" s="385" t="str">
        <f>IF('各会計、関係団体の財政状況及び健全化判断比率'!BS8="","",'各会計、関係団体の財政状況及び健全化判断比率'!BS8)</f>
        <v>那覇市土地開発公社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c r="A36" s="186"/>
      <c r="B36" s="212"/>
      <c r="C36" s="386">
        <f>IF(E36="","",C35+1)</f>
        <v>3</v>
      </c>
      <c r="D36" s="386"/>
      <c r="E36" s="385" t="str">
        <f>IF('各会計、関係団体の財政状況及び健全化判断比率'!B9="","",'各会計、関係団体の財政状況及び健全化判断比率'!B9)</f>
        <v>市街地再開発事業特別会計</v>
      </c>
      <c r="F36" s="385"/>
      <c r="G36" s="385"/>
      <c r="H36" s="385"/>
      <c r="I36" s="385"/>
      <c r="J36" s="385"/>
      <c r="K36" s="385"/>
      <c r="L36" s="385"/>
      <c r="M36" s="385"/>
      <c r="N36" s="385"/>
      <c r="O36" s="385"/>
      <c r="P36" s="385"/>
      <c r="Q36" s="385"/>
      <c r="R36" s="385"/>
      <c r="S36" s="385"/>
      <c r="T36" s="213"/>
      <c r="U36" s="386">
        <f t="shared" ref="U36:U43" si="4">IF(W36="","",U35+1)</f>
        <v>8</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南部広域市町村圏事務組合（ふるさと市町村圏基金特別会計）</v>
      </c>
      <c r="BZ36" s="385"/>
      <c r="CA36" s="385"/>
      <c r="CB36" s="385"/>
      <c r="CC36" s="385"/>
      <c r="CD36" s="385"/>
      <c r="CE36" s="385"/>
      <c r="CF36" s="385"/>
      <c r="CG36" s="385"/>
      <c r="CH36" s="385"/>
      <c r="CI36" s="385"/>
      <c r="CJ36" s="385"/>
      <c r="CK36" s="385"/>
      <c r="CL36" s="385"/>
      <c r="CM36" s="385"/>
      <c r="CN36" s="213"/>
      <c r="CO36" s="386">
        <f t="shared" si="3"/>
        <v>23</v>
      </c>
      <c r="CP36" s="386"/>
      <c r="CQ36" s="385" t="str">
        <f>IF('各会計、関係団体の財政状況及び健全化判断比率'!BS9="","",'各会計、関係団体の財政状況及び健全化判断比率'!BS9)</f>
        <v>地方独立行政法人那覇市立病院</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c r="A37" s="186"/>
      <c r="B37" s="212"/>
      <c r="C37" s="386">
        <f>IF(E37="","",C36+1)</f>
        <v>4</v>
      </c>
      <c r="D37" s="386"/>
      <c r="E37" s="385" t="str">
        <f>IF('各会計、関係団体の財政状況及び健全化判断比率'!B10="","",'各会計、関係団体の財政状況及び健全化判断比率'!B10)</f>
        <v>病院事業債管理特別会計</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南部広域市町村圏事務組合（いなんせ斎苑特別会計）</v>
      </c>
      <c r="BZ37" s="385"/>
      <c r="CA37" s="385"/>
      <c r="CB37" s="385"/>
      <c r="CC37" s="385"/>
      <c r="CD37" s="385"/>
      <c r="CE37" s="385"/>
      <c r="CF37" s="385"/>
      <c r="CG37" s="385"/>
      <c r="CH37" s="385"/>
      <c r="CI37" s="385"/>
      <c r="CJ37" s="385"/>
      <c r="CK37" s="385"/>
      <c r="CL37" s="385"/>
      <c r="CM37" s="385"/>
      <c r="CN37" s="213"/>
      <c r="CO37" s="386">
        <f t="shared" si="3"/>
        <v>24</v>
      </c>
      <c r="CP37" s="386"/>
      <c r="CQ37" s="385" t="str">
        <f>IF('各会計、関係団体の財政状況及び健全化判断比率'!BS10="","",'各会計、関係団体の財政状況及び健全化判断比率'!BS10)</f>
        <v>沖縄都市モノレール株式会社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f t="shared" ref="C38:C43" si="5">IF(E38="","",C37+1)</f>
        <v>5</v>
      </c>
      <c r="D38" s="386"/>
      <c r="E38" s="385" t="str">
        <f>IF('各会計、関係団体の財政状況及び健全化判断比率'!B11="","",'各会計、関係団体の財政状況及び健全化判断比率'!B11)</f>
        <v>母子父子寡婦福祉資金貸付事業特別会計</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南部広域市町村圏事務組合（南斎場特別会計）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那覇市・南風原町環境施設組合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那覇港管理組合（一般会計）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那覇港管理組合（特別会計）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沖縄県後期高齢者医療広域連合（一般会計）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沖縄県後期高齢者医療広域連合（特別会計）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NF2y54IobhccwBFuQCH9rNH3eez2bps3U01LDfsmlHLExX2bAmFMe3OsXGxYdcYju0JuWAaYDFAfi/y5AeyYzg==" saltValue="Xw91uwpORObWeD7AavTDE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223</v>
      </c>
      <c r="C5" s="723"/>
      <c r="D5" s="723"/>
      <c r="E5" s="723"/>
      <c r="F5" s="723"/>
      <c r="G5" s="723"/>
      <c r="H5" s="723"/>
      <c r="I5" s="723"/>
      <c r="J5" s="723"/>
      <c r="K5" s="723"/>
      <c r="L5" s="723"/>
      <c r="M5" s="723"/>
      <c r="N5" s="723"/>
      <c r="O5" s="723"/>
      <c r="P5" s="723"/>
      <c r="Q5" s="724"/>
      <c r="R5" s="688">
        <v>48816343</v>
      </c>
      <c r="S5" s="689"/>
      <c r="T5" s="689"/>
      <c r="U5" s="689"/>
      <c r="V5" s="689"/>
      <c r="W5" s="689"/>
      <c r="X5" s="689"/>
      <c r="Y5" s="735"/>
      <c r="Z5" s="753">
        <v>32.700000000000003</v>
      </c>
      <c r="AA5" s="753"/>
      <c r="AB5" s="753"/>
      <c r="AC5" s="753"/>
      <c r="AD5" s="754">
        <v>48816343</v>
      </c>
      <c r="AE5" s="754"/>
      <c r="AF5" s="754"/>
      <c r="AG5" s="754"/>
      <c r="AH5" s="754"/>
      <c r="AI5" s="754"/>
      <c r="AJ5" s="754"/>
      <c r="AK5" s="754"/>
      <c r="AL5" s="736">
        <v>75.5</v>
      </c>
      <c r="AM5" s="705"/>
      <c r="AN5" s="705"/>
      <c r="AO5" s="737"/>
      <c r="AP5" s="722" t="s">
        <v>224</v>
      </c>
      <c r="AQ5" s="723"/>
      <c r="AR5" s="723"/>
      <c r="AS5" s="723"/>
      <c r="AT5" s="723"/>
      <c r="AU5" s="723"/>
      <c r="AV5" s="723"/>
      <c r="AW5" s="723"/>
      <c r="AX5" s="723"/>
      <c r="AY5" s="723"/>
      <c r="AZ5" s="723"/>
      <c r="BA5" s="723"/>
      <c r="BB5" s="723"/>
      <c r="BC5" s="723"/>
      <c r="BD5" s="723"/>
      <c r="BE5" s="723"/>
      <c r="BF5" s="724"/>
      <c r="BG5" s="623">
        <v>47769237</v>
      </c>
      <c r="BH5" s="626"/>
      <c r="BI5" s="626"/>
      <c r="BJ5" s="626"/>
      <c r="BK5" s="626"/>
      <c r="BL5" s="626"/>
      <c r="BM5" s="626"/>
      <c r="BN5" s="627"/>
      <c r="BO5" s="685">
        <v>97.9</v>
      </c>
      <c r="BP5" s="685"/>
      <c r="BQ5" s="685"/>
      <c r="BR5" s="685"/>
      <c r="BS5" s="686" t="s">
        <v>128</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c r="B6" s="620" t="s">
        <v>228</v>
      </c>
      <c r="C6" s="621"/>
      <c r="D6" s="621"/>
      <c r="E6" s="621"/>
      <c r="F6" s="621"/>
      <c r="G6" s="621"/>
      <c r="H6" s="621"/>
      <c r="I6" s="621"/>
      <c r="J6" s="621"/>
      <c r="K6" s="621"/>
      <c r="L6" s="621"/>
      <c r="M6" s="621"/>
      <c r="N6" s="621"/>
      <c r="O6" s="621"/>
      <c r="P6" s="621"/>
      <c r="Q6" s="622"/>
      <c r="R6" s="623">
        <v>752419</v>
      </c>
      <c r="S6" s="626"/>
      <c r="T6" s="626"/>
      <c r="U6" s="626"/>
      <c r="V6" s="626"/>
      <c r="W6" s="626"/>
      <c r="X6" s="626"/>
      <c r="Y6" s="627"/>
      <c r="Z6" s="685">
        <v>0.5</v>
      </c>
      <c r="AA6" s="685"/>
      <c r="AB6" s="685"/>
      <c r="AC6" s="685"/>
      <c r="AD6" s="686">
        <v>752419</v>
      </c>
      <c r="AE6" s="686"/>
      <c r="AF6" s="686"/>
      <c r="AG6" s="686"/>
      <c r="AH6" s="686"/>
      <c r="AI6" s="686"/>
      <c r="AJ6" s="686"/>
      <c r="AK6" s="686"/>
      <c r="AL6" s="628">
        <v>1.2</v>
      </c>
      <c r="AM6" s="629"/>
      <c r="AN6" s="629"/>
      <c r="AO6" s="687"/>
      <c r="AP6" s="620" t="s">
        <v>229</v>
      </c>
      <c r="AQ6" s="621"/>
      <c r="AR6" s="621"/>
      <c r="AS6" s="621"/>
      <c r="AT6" s="621"/>
      <c r="AU6" s="621"/>
      <c r="AV6" s="621"/>
      <c r="AW6" s="621"/>
      <c r="AX6" s="621"/>
      <c r="AY6" s="621"/>
      <c r="AZ6" s="621"/>
      <c r="BA6" s="621"/>
      <c r="BB6" s="621"/>
      <c r="BC6" s="621"/>
      <c r="BD6" s="621"/>
      <c r="BE6" s="621"/>
      <c r="BF6" s="622"/>
      <c r="BG6" s="623">
        <v>47769237</v>
      </c>
      <c r="BH6" s="626"/>
      <c r="BI6" s="626"/>
      <c r="BJ6" s="626"/>
      <c r="BK6" s="626"/>
      <c r="BL6" s="626"/>
      <c r="BM6" s="626"/>
      <c r="BN6" s="627"/>
      <c r="BO6" s="685">
        <v>97.9</v>
      </c>
      <c r="BP6" s="685"/>
      <c r="BQ6" s="685"/>
      <c r="BR6" s="685"/>
      <c r="BS6" s="686" t="s">
        <v>128</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764694</v>
      </c>
      <c r="CS6" s="626"/>
      <c r="CT6" s="626"/>
      <c r="CU6" s="626"/>
      <c r="CV6" s="626"/>
      <c r="CW6" s="626"/>
      <c r="CX6" s="626"/>
      <c r="CY6" s="627"/>
      <c r="CZ6" s="736">
        <v>0.5</v>
      </c>
      <c r="DA6" s="705"/>
      <c r="DB6" s="705"/>
      <c r="DC6" s="739"/>
      <c r="DD6" s="631">
        <v>5254</v>
      </c>
      <c r="DE6" s="626"/>
      <c r="DF6" s="626"/>
      <c r="DG6" s="626"/>
      <c r="DH6" s="626"/>
      <c r="DI6" s="626"/>
      <c r="DJ6" s="626"/>
      <c r="DK6" s="626"/>
      <c r="DL6" s="626"/>
      <c r="DM6" s="626"/>
      <c r="DN6" s="626"/>
      <c r="DO6" s="626"/>
      <c r="DP6" s="627"/>
      <c r="DQ6" s="631">
        <v>764653</v>
      </c>
      <c r="DR6" s="626"/>
      <c r="DS6" s="626"/>
      <c r="DT6" s="626"/>
      <c r="DU6" s="626"/>
      <c r="DV6" s="626"/>
      <c r="DW6" s="626"/>
      <c r="DX6" s="626"/>
      <c r="DY6" s="626"/>
      <c r="DZ6" s="626"/>
      <c r="EA6" s="626"/>
      <c r="EB6" s="626"/>
      <c r="EC6" s="666"/>
    </row>
    <row r="7" spans="2:143" ht="11.25" customHeight="1">
      <c r="B7" s="620" t="s">
        <v>231</v>
      </c>
      <c r="C7" s="621"/>
      <c r="D7" s="621"/>
      <c r="E7" s="621"/>
      <c r="F7" s="621"/>
      <c r="G7" s="621"/>
      <c r="H7" s="621"/>
      <c r="I7" s="621"/>
      <c r="J7" s="621"/>
      <c r="K7" s="621"/>
      <c r="L7" s="621"/>
      <c r="M7" s="621"/>
      <c r="N7" s="621"/>
      <c r="O7" s="621"/>
      <c r="P7" s="621"/>
      <c r="Q7" s="622"/>
      <c r="R7" s="623">
        <v>32827</v>
      </c>
      <c r="S7" s="626"/>
      <c r="T7" s="626"/>
      <c r="U7" s="626"/>
      <c r="V7" s="626"/>
      <c r="W7" s="626"/>
      <c r="X7" s="626"/>
      <c r="Y7" s="627"/>
      <c r="Z7" s="685">
        <v>0</v>
      </c>
      <c r="AA7" s="685"/>
      <c r="AB7" s="685"/>
      <c r="AC7" s="685"/>
      <c r="AD7" s="686">
        <v>32827</v>
      </c>
      <c r="AE7" s="686"/>
      <c r="AF7" s="686"/>
      <c r="AG7" s="686"/>
      <c r="AH7" s="686"/>
      <c r="AI7" s="686"/>
      <c r="AJ7" s="686"/>
      <c r="AK7" s="686"/>
      <c r="AL7" s="628">
        <v>0.1</v>
      </c>
      <c r="AM7" s="629"/>
      <c r="AN7" s="629"/>
      <c r="AO7" s="687"/>
      <c r="AP7" s="620" t="s">
        <v>232</v>
      </c>
      <c r="AQ7" s="621"/>
      <c r="AR7" s="621"/>
      <c r="AS7" s="621"/>
      <c r="AT7" s="621"/>
      <c r="AU7" s="621"/>
      <c r="AV7" s="621"/>
      <c r="AW7" s="621"/>
      <c r="AX7" s="621"/>
      <c r="AY7" s="621"/>
      <c r="AZ7" s="621"/>
      <c r="BA7" s="621"/>
      <c r="BB7" s="621"/>
      <c r="BC7" s="621"/>
      <c r="BD7" s="621"/>
      <c r="BE7" s="621"/>
      <c r="BF7" s="622"/>
      <c r="BG7" s="623">
        <v>21429880</v>
      </c>
      <c r="BH7" s="626"/>
      <c r="BI7" s="626"/>
      <c r="BJ7" s="626"/>
      <c r="BK7" s="626"/>
      <c r="BL7" s="626"/>
      <c r="BM7" s="626"/>
      <c r="BN7" s="627"/>
      <c r="BO7" s="685">
        <v>43.9</v>
      </c>
      <c r="BP7" s="685"/>
      <c r="BQ7" s="685"/>
      <c r="BR7" s="685"/>
      <c r="BS7" s="686" t="s">
        <v>137</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11479383</v>
      </c>
      <c r="CS7" s="626"/>
      <c r="CT7" s="626"/>
      <c r="CU7" s="626"/>
      <c r="CV7" s="626"/>
      <c r="CW7" s="626"/>
      <c r="CX7" s="626"/>
      <c r="CY7" s="627"/>
      <c r="CZ7" s="685">
        <v>8</v>
      </c>
      <c r="DA7" s="685"/>
      <c r="DB7" s="685"/>
      <c r="DC7" s="685"/>
      <c r="DD7" s="631">
        <v>802049</v>
      </c>
      <c r="DE7" s="626"/>
      <c r="DF7" s="626"/>
      <c r="DG7" s="626"/>
      <c r="DH7" s="626"/>
      <c r="DI7" s="626"/>
      <c r="DJ7" s="626"/>
      <c r="DK7" s="626"/>
      <c r="DL7" s="626"/>
      <c r="DM7" s="626"/>
      <c r="DN7" s="626"/>
      <c r="DO7" s="626"/>
      <c r="DP7" s="627"/>
      <c r="DQ7" s="631">
        <v>9751385</v>
      </c>
      <c r="DR7" s="626"/>
      <c r="DS7" s="626"/>
      <c r="DT7" s="626"/>
      <c r="DU7" s="626"/>
      <c r="DV7" s="626"/>
      <c r="DW7" s="626"/>
      <c r="DX7" s="626"/>
      <c r="DY7" s="626"/>
      <c r="DZ7" s="626"/>
      <c r="EA7" s="626"/>
      <c r="EB7" s="626"/>
      <c r="EC7" s="666"/>
    </row>
    <row r="8" spans="2:143" ht="11.25" customHeight="1">
      <c r="B8" s="620" t="s">
        <v>234</v>
      </c>
      <c r="C8" s="621"/>
      <c r="D8" s="621"/>
      <c r="E8" s="621"/>
      <c r="F8" s="621"/>
      <c r="G8" s="621"/>
      <c r="H8" s="621"/>
      <c r="I8" s="621"/>
      <c r="J8" s="621"/>
      <c r="K8" s="621"/>
      <c r="L8" s="621"/>
      <c r="M8" s="621"/>
      <c r="N8" s="621"/>
      <c r="O8" s="621"/>
      <c r="P8" s="621"/>
      <c r="Q8" s="622"/>
      <c r="R8" s="623">
        <v>54437</v>
      </c>
      <c r="S8" s="626"/>
      <c r="T8" s="626"/>
      <c r="U8" s="626"/>
      <c r="V8" s="626"/>
      <c r="W8" s="626"/>
      <c r="X8" s="626"/>
      <c r="Y8" s="627"/>
      <c r="Z8" s="685">
        <v>0</v>
      </c>
      <c r="AA8" s="685"/>
      <c r="AB8" s="685"/>
      <c r="AC8" s="685"/>
      <c r="AD8" s="686">
        <v>54437</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493240</v>
      </c>
      <c r="BH8" s="626"/>
      <c r="BI8" s="626"/>
      <c r="BJ8" s="626"/>
      <c r="BK8" s="626"/>
      <c r="BL8" s="626"/>
      <c r="BM8" s="626"/>
      <c r="BN8" s="627"/>
      <c r="BO8" s="685">
        <v>1</v>
      </c>
      <c r="BP8" s="685"/>
      <c r="BQ8" s="685"/>
      <c r="BR8" s="685"/>
      <c r="BS8" s="631" t="s">
        <v>137</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74265844</v>
      </c>
      <c r="CS8" s="626"/>
      <c r="CT8" s="626"/>
      <c r="CU8" s="626"/>
      <c r="CV8" s="626"/>
      <c r="CW8" s="626"/>
      <c r="CX8" s="626"/>
      <c r="CY8" s="627"/>
      <c r="CZ8" s="685">
        <v>51.9</v>
      </c>
      <c r="DA8" s="685"/>
      <c r="DB8" s="685"/>
      <c r="DC8" s="685"/>
      <c r="DD8" s="631">
        <v>620138</v>
      </c>
      <c r="DE8" s="626"/>
      <c r="DF8" s="626"/>
      <c r="DG8" s="626"/>
      <c r="DH8" s="626"/>
      <c r="DI8" s="626"/>
      <c r="DJ8" s="626"/>
      <c r="DK8" s="626"/>
      <c r="DL8" s="626"/>
      <c r="DM8" s="626"/>
      <c r="DN8" s="626"/>
      <c r="DO8" s="626"/>
      <c r="DP8" s="627"/>
      <c r="DQ8" s="631">
        <v>29628227</v>
      </c>
      <c r="DR8" s="626"/>
      <c r="DS8" s="626"/>
      <c r="DT8" s="626"/>
      <c r="DU8" s="626"/>
      <c r="DV8" s="626"/>
      <c r="DW8" s="626"/>
      <c r="DX8" s="626"/>
      <c r="DY8" s="626"/>
      <c r="DZ8" s="626"/>
      <c r="EA8" s="626"/>
      <c r="EB8" s="626"/>
      <c r="EC8" s="666"/>
    </row>
    <row r="9" spans="2:143" ht="11.25" customHeight="1">
      <c r="B9" s="620" t="s">
        <v>237</v>
      </c>
      <c r="C9" s="621"/>
      <c r="D9" s="621"/>
      <c r="E9" s="621"/>
      <c r="F9" s="621"/>
      <c r="G9" s="621"/>
      <c r="H9" s="621"/>
      <c r="I9" s="621"/>
      <c r="J9" s="621"/>
      <c r="K9" s="621"/>
      <c r="L9" s="621"/>
      <c r="M9" s="621"/>
      <c r="N9" s="621"/>
      <c r="O9" s="621"/>
      <c r="P9" s="621"/>
      <c r="Q9" s="622"/>
      <c r="R9" s="623">
        <v>47023</v>
      </c>
      <c r="S9" s="626"/>
      <c r="T9" s="626"/>
      <c r="U9" s="626"/>
      <c r="V9" s="626"/>
      <c r="W9" s="626"/>
      <c r="X9" s="626"/>
      <c r="Y9" s="627"/>
      <c r="Z9" s="685">
        <v>0</v>
      </c>
      <c r="AA9" s="685"/>
      <c r="AB9" s="685"/>
      <c r="AC9" s="685"/>
      <c r="AD9" s="686">
        <v>47023</v>
      </c>
      <c r="AE9" s="686"/>
      <c r="AF9" s="686"/>
      <c r="AG9" s="686"/>
      <c r="AH9" s="686"/>
      <c r="AI9" s="686"/>
      <c r="AJ9" s="686"/>
      <c r="AK9" s="686"/>
      <c r="AL9" s="628">
        <v>0.1</v>
      </c>
      <c r="AM9" s="629"/>
      <c r="AN9" s="629"/>
      <c r="AO9" s="687"/>
      <c r="AP9" s="620" t="s">
        <v>238</v>
      </c>
      <c r="AQ9" s="621"/>
      <c r="AR9" s="621"/>
      <c r="AS9" s="621"/>
      <c r="AT9" s="621"/>
      <c r="AU9" s="621"/>
      <c r="AV9" s="621"/>
      <c r="AW9" s="621"/>
      <c r="AX9" s="621"/>
      <c r="AY9" s="621"/>
      <c r="AZ9" s="621"/>
      <c r="BA9" s="621"/>
      <c r="BB9" s="621"/>
      <c r="BC9" s="621"/>
      <c r="BD9" s="621"/>
      <c r="BE9" s="621"/>
      <c r="BF9" s="622"/>
      <c r="BG9" s="623">
        <v>15440916</v>
      </c>
      <c r="BH9" s="626"/>
      <c r="BI9" s="626"/>
      <c r="BJ9" s="626"/>
      <c r="BK9" s="626"/>
      <c r="BL9" s="626"/>
      <c r="BM9" s="626"/>
      <c r="BN9" s="627"/>
      <c r="BO9" s="685">
        <v>31.6</v>
      </c>
      <c r="BP9" s="685"/>
      <c r="BQ9" s="685"/>
      <c r="BR9" s="685"/>
      <c r="BS9" s="631" t="s">
        <v>137</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8087107</v>
      </c>
      <c r="CS9" s="626"/>
      <c r="CT9" s="626"/>
      <c r="CU9" s="626"/>
      <c r="CV9" s="626"/>
      <c r="CW9" s="626"/>
      <c r="CX9" s="626"/>
      <c r="CY9" s="627"/>
      <c r="CZ9" s="685">
        <v>5.7</v>
      </c>
      <c r="DA9" s="685"/>
      <c r="DB9" s="685"/>
      <c r="DC9" s="685"/>
      <c r="DD9" s="631">
        <v>205752</v>
      </c>
      <c r="DE9" s="626"/>
      <c r="DF9" s="626"/>
      <c r="DG9" s="626"/>
      <c r="DH9" s="626"/>
      <c r="DI9" s="626"/>
      <c r="DJ9" s="626"/>
      <c r="DK9" s="626"/>
      <c r="DL9" s="626"/>
      <c r="DM9" s="626"/>
      <c r="DN9" s="626"/>
      <c r="DO9" s="626"/>
      <c r="DP9" s="627"/>
      <c r="DQ9" s="631">
        <v>6803184</v>
      </c>
      <c r="DR9" s="626"/>
      <c r="DS9" s="626"/>
      <c r="DT9" s="626"/>
      <c r="DU9" s="626"/>
      <c r="DV9" s="626"/>
      <c r="DW9" s="626"/>
      <c r="DX9" s="626"/>
      <c r="DY9" s="626"/>
      <c r="DZ9" s="626"/>
      <c r="EA9" s="626"/>
      <c r="EB9" s="626"/>
      <c r="EC9" s="666"/>
    </row>
    <row r="10" spans="2:143" ht="11.25" customHeight="1">
      <c r="B10" s="620" t="s">
        <v>240</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128</v>
      </c>
      <c r="AA10" s="685"/>
      <c r="AB10" s="685"/>
      <c r="AC10" s="685"/>
      <c r="AD10" s="686" t="s">
        <v>128</v>
      </c>
      <c r="AE10" s="686"/>
      <c r="AF10" s="686"/>
      <c r="AG10" s="686"/>
      <c r="AH10" s="686"/>
      <c r="AI10" s="686"/>
      <c r="AJ10" s="686"/>
      <c r="AK10" s="686"/>
      <c r="AL10" s="628" t="s">
        <v>128</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1191566</v>
      </c>
      <c r="BH10" s="626"/>
      <c r="BI10" s="626"/>
      <c r="BJ10" s="626"/>
      <c r="BK10" s="626"/>
      <c r="BL10" s="626"/>
      <c r="BM10" s="626"/>
      <c r="BN10" s="627"/>
      <c r="BO10" s="685">
        <v>2.4</v>
      </c>
      <c r="BP10" s="685"/>
      <c r="BQ10" s="685"/>
      <c r="BR10" s="685"/>
      <c r="BS10" s="631" t="s">
        <v>128</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36020</v>
      </c>
      <c r="CS10" s="626"/>
      <c r="CT10" s="626"/>
      <c r="CU10" s="626"/>
      <c r="CV10" s="626"/>
      <c r="CW10" s="626"/>
      <c r="CX10" s="626"/>
      <c r="CY10" s="627"/>
      <c r="CZ10" s="685">
        <v>0</v>
      </c>
      <c r="DA10" s="685"/>
      <c r="DB10" s="685"/>
      <c r="DC10" s="685"/>
      <c r="DD10" s="631" t="s">
        <v>137</v>
      </c>
      <c r="DE10" s="626"/>
      <c r="DF10" s="626"/>
      <c r="DG10" s="626"/>
      <c r="DH10" s="626"/>
      <c r="DI10" s="626"/>
      <c r="DJ10" s="626"/>
      <c r="DK10" s="626"/>
      <c r="DL10" s="626"/>
      <c r="DM10" s="626"/>
      <c r="DN10" s="626"/>
      <c r="DO10" s="626"/>
      <c r="DP10" s="627"/>
      <c r="DQ10" s="631">
        <v>28274</v>
      </c>
      <c r="DR10" s="626"/>
      <c r="DS10" s="626"/>
      <c r="DT10" s="626"/>
      <c r="DU10" s="626"/>
      <c r="DV10" s="626"/>
      <c r="DW10" s="626"/>
      <c r="DX10" s="626"/>
      <c r="DY10" s="626"/>
      <c r="DZ10" s="626"/>
      <c r="EA10" s="626"/>
      <c r="EB10" s="626"/>
      <c r="EC10" s="666"/>
    </row>
    <row r="11" spans="2:143" ht="11.25" customHeight="1">
      <c r="B11" s="620" t="s">
        <v>243</v>
      </c>
      <c r="C11" s="621"/>
      <c r="D11" s="621"/>
      <c r="E11" s="621"/>
      <c r="F11" s="621"/>
      <c r="G11" s="621"/>
      <c r="H11" s="621"/>
      <c r="I11" s="621"/>
      <c r="J11" s="621"/>
      <c r="K11" s="621"/>
      <c r="L11" s="621"/>
      <c r="M11" s="621"/>
      <c r="N11" s="621"/>
      <c r="O11" s="621"/>
      <c r="P11" s="621"/>
      <c r="Q11" s="622"/>
      <c r="R11" s="623" t="s">
        <v>128</v>
      </c>
      <c r="S11" s="626"/>
      <c r="T11" s="626"/>
      <c r="U11" s="626"/>
      <c r="V11" s="626"/>
      <c r="W11" s="626"/>
      <c r="X11" s="626"/>
      <c r="Y11" s="627"/>
      <c r="Z11" s="685" t="s">
        <v>137</v>
      </c>
      <c r="AA11" s="685"/>
      <c r="AB11" s="685"/>
      <c r="AC11" s="685"/>
      <c r="AD11" s="686" t="s">
        <v>128</v>
      </c>
      <c r="AE11" s="686"/>
      <c r="AF11" s="686"/>
      <c r="AG11" s="686"/>
      <c r="AH11" s="686"/>
      <c r="AI11" s="686"/>
      <c r="AJ11" s="686"/>
      <c r="AK11" s="686"/>
      <c r="AL11" s="628" t="s">
        <v>128</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4304158</v>
      </c>
      <c r="BH11" s="626"/>
      <c r="BI11" s="626"/>
      <c r="BJ11" s="626"/>
      <c r="BK11" s="626"/>
      <c r="BL11" s="626"/>
      <c r="BM11" s="626"/>
      <c r="BN11" s="627"/>
      <c r="BO11" s="685">
        <v>8.8000000000000007</v>
      </c>
      <c r="BP11" s="685"/>
      <c r="BQ11" s="685"/>
      <c r="BR11" s="685"/>
      <c r="BS11" s="631" t="s">
        <v>128</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228896</v>
      </c>
      <c r="CS11" s="626"/>
      <c r="CT11" s="626"/>
      <c r="CU11" s="626"/>
      <c r="CV11" s="626"/>
      <c r="CW11" s="626"/>
      <c r="CX11" s="626"/>
      <c r="CY11" s="627"/>
      <c r="CZ11" s="685">
        <v>0.2</v>
      </c>
      <c r="DA11" s="685"/>
      <c r="DB11" s="685"/>
      <c r="DC11" s="685"/>
      <c r="DD11" s="631">
        <v>114835</v>
      </c>
      <c r="DE11" s="626"/>
      <c r="DF11" s="626"/>
      <c r="DG11" s="626"/>
      <c r="DH11" s="626"/>
      <c r="DI11" s="626"/>
      <c r="DJ11" s="626"/>
      <c r="DK11" s="626"/>
      <c r="DL11" s="626"/>
      <c r="DM11" s="626"/>
      <c r="DN11" s="626"/>
      <c r="DO11" s="626"/>
      <c r="DP11" s="627"/>
      <c r="DQ11" s="631">
        <v>122963</v>
      </c>
      <c r="DR11" s="626"/>
      <c r="DS11" s="626"/>
      <c r="DT11" s="626"/>
      <c r="DU11" s="626"/>
      <c r="DV11" s="626"/>
      <c r="DW11" s="626"/>
      <c r="DX11" s="626"/>
      <c r="DY11" s="626"/>
      <c r="DZ11" s="626"/>
      <c r="EA11" s="626"/>
      <c r="EB11" s="626"/>
      <c r="EC11" s="666"/>
    </row>
    <row r="12" spans="2:143" ht="11.25" customHeight="1">
      <c r="B12" s="620" t="s">
        <v>246</v>
      </c>
      <c r="C12" s="621"/>
      <c r="D12" s="621"/>
      <c r="E12" s="621"/>
      <c r="F12" s="621"/>
      <c r="G12" s="621"/>
      <c r="H12" s="621"/>
      <c r="I12" s="621"/>
      <c r="J12" s="621"/>
      <c r="K12" s="621"/>
      <c r="L12" s="621"/>
      <c r="M12" s="621"/>
      <c r="N12" s="621"/>
      <c r="O12" s="621"/>
      <c r="P12" s="621"/>
      <c r="Q12" s="622"/>
      <c r="R12" s="623">
        <v>6098101</v>
      </c>
      <c r="S12" s="626"/>
      <c r="T12" s="626"/>
      <c r="U12" s="626"/>
      <c r="V12" s="626"/>
      <c r="W12" s="626"/>
      <c r="X12" s="626"/>
      <c r="Y12" s="627"/>
      <c r="Z12" s="685">
        <v>4.0999999999999996</v>
      </c>
      <c r="AA12" s="685"/>
      <c r="AB12" s="685"/>
      <c r="AC12" s="685"/>
      <c r="AD12" s="686">
        <v>6098101</v>
      </c>
      <c r="AE12" s="686"/>
      <c r="AF12" s="686"/>
      <c r="AG12" s="686"/>
      <c r="AH12" s="686"/>
      <c r="AI12" s="686"/>
      <c r="AJ12" s="686"/>
      <c r="AK12" s="686"/>
      <c r="AL12" s="628">
        <v>9.4</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22241451</v>
      </c>
      <c r="BH12" s="626"/>
      <c r="BI12" s="626"/>
      <c r="BJ12" s="626"/>
      <c r="BK12" s="626"/>
      <c r="BL12" s="626"/>
      <c r="BM12" s="626"/>
      <c r="BN12" s="627"/>
      <c r="BO12" s="685">
        <v>45.6</v>
      </c>
      <c r="BP12" s="685"/>
      <c r="BQ12" s="685"/>
      <c r="BR12" s="685"/>
      <c r="BS12" s="631" t="s">
        <v>137</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1336627</v>
      </c>
      <c r="CS12" s="626"/>
      <c r="CT12" s="626"/>
      <c r="CU12" s="626"/>
      <c r="CV12" s="626"/>
      <c r="CW12" s="626"/>
      <c r="CX12" s="626"/>
      <c r="CY12" s="627"/>
      <c r="CZ12" s="685">
        <v>0.9</v>
      </c>
      <c r="DA12" s="685"/>
      <c r="DB12" s="685"/>
      <c r="DC12" s="685"/>
      <c r="DD12" s="631">
        <v>306806</v>
      </c>
      <c r="DE12" s="626"/>
      <c r="DF12" s="626"/>
      <c r="DG12" s="626"/>
      <c r="DH12" s="626"/>
      <c r="DI12" s="626"/>
      <c r="DJ12" s="626"/>
      <c r="DK12" s="626"/>
      <c r="DL12" s="626"/>
      <c r="DM12" s="626"/>
      <c r="DN12" s="626"/>
      <c r="DO12" s="626"/>
      <c r="DP12" s="627"/>
      <c r="DQ12" s="631">
        <v>608777</v>
      </c>
      <c r="DR12" s="626"/>
      <c r="DS12" s="626"/>
      <c r="DT12" s="626"/>
      <c r="DU12" s="626"/>
      <c r="DV12" s="626"/>
      <c r="DW12" s="626"/>
      <c r="DX12" s="626"/>
      <c r="DY12" s="626"/>
      <c r="DZ12" s="626"/>
      <c r="EA12" s="626"/>
      <c r="EB12" s="626"/>
      <c r="EC12" s="666"/>
    </row>
    <row r="13" spans="2:143" ht="11.25" customHeight="1">
      <c r="B13" s="620" t="s">
        <v>249</v>
      </c>
      <c r="C13" s="621"/>
      <c r="D13" s="621"/>
      <c r="E13" s="621"/>
      <c r="F13" s="621"/>
      <c r="G13" s="621"/>
      <c r="H13" s="621"/>
      <c r="I13" s="621"/>
      <c r="J13" s="621"/>
      <c r="K13" s="621"/>
      <c r="L13" s="621"/>
      <c r="M13" s="621"/>
      <c r="N13" s="621"/>
      <c r="O13" s="621"/>
      <c r="P13" s="621"/>
      <c r="Q13" s="622"/>
      <c r="R13" s="623" t="s">
        <v>128</v>
      </c>
      <c r="S13" s="626"/>
      <c r="T13" s="626"/>
      <c r="U13" s="626"/>
      <c r="V13" s="626"/>
      <c r="W13" s="626"/>
      <c r="X13" s="626"/>
      <c r="Y13" s="627"/>
      <c r="Z13" s="685" t="s">
        <v>128</v>
      </c>
      <c r="AA13" s="685"/>
      <c r="AB13" s="685"/>
      <c r="AC13" s="685"/>
      <c r="AD13" s="686" t="s">
        <v>128</v>
      </c>
      <c r="AE13" s="686"/>
      <c r="AF13" s="686"/>
      <c r="AG13" s="686"/>
      <c r="AH13" s="686"/>
      <c r="AI13" s="686"/>
      <c r="AJ13" s="686"/>
      <c r="AK13" s="686"/>
      <c r="AL13" s="628" t="s">
        <v>128</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21813556</v>
      </c>
      <c r="BH13" s="626"/>
      <c r="BI13" s="626"/>
      <c r="BJ13" s="626"/>
      <c r="BK13" s="626"/>
      <c r="BL13" s="626"/>
      <c r="BM13" s="626"/>
      <c r="BN13" s="627"/>
      <c r="BO13" s="685">
        <v>44.7</v>
      </c>
      <c r="BP13" s="685"/>
      <c r="BQ13" s="685"/>
      <c r="BR13" s="685"/>
      <c r="BS13" s="631" t="s">
        <v>128</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14666931</v>
      </c>
      <c r="CS13" s="626"/>
      <c r="CT13" s="626"/>
      <c r="CU13" s="626"/>
      <c r="CV13" s="626"/>
      <c r="CW13" s="626"/>
      <c r="CX13" s="626"/>
      <c r="CY13" s="627"/>
      <c r="CZ13" s="685">
        <v>10.3</v>
      </c>
      <c r="DA13" s="685"/>
      <c r="DB13" s="685"/>
      <c r="DC13" s="685"/>
      <c r="DD13" s="631">
        <v>7765701</v>
      </c>
      <c r="DE13" s="626"/>
      <c r="DF13" s="626"/>
      <c r="DG13" s="626"/>
      <c r="DH13" s="626"/>
      <c r="DI13" s="626"/>
      <c r="DJ13" s="626"/>
      <c r="DK13" s="626"/>
      <c r="DL13" s="626"/>
      <c r="DM13" s="626"/>
      <c r="DN13" s="626"/>
      <c r="DO13" s="626"/>
      <c r="DP13" s="627"/>
      <c r="DQ13" s="631">
        <v>4989869</v>
      </c>
      <c r="DR13" s="626"/>
      <c r="DS13" s="626"/>
      <c r="DT13" s="626"/>
      <c r="DU13" s="626"/>
      <c r="DV13" s="626"/>
      <c r="DW13" s="626"/>
      <c r="DX13" s="626"/>
      <c r="DY13" s="626"/>
      <c r="DZ13" s="626"/>
      <c r="EA13" s="626"/>
      <c r="EB13" s="626"/>
      <c r="EC13" s="666"/>
    </row>
    <row r="14" spans="2:143" ht="11.25" customHeight="1">
      <c r="B14" s="620" t="s">
        <v>252</v>
      </c>
      <c r="C14" s="621"/>
      <c r="D14" s="621"/>
      <c r="E14" s="621"/>
      <c r="F14" s="621"/>
      <c r="G14" s="621"/>
      <c r="H14" s="621"/>
      <c r="I14" s="621"/>
      <c r="J14" s="621"/>
      <c r="K14" s="621"/>
      <c r="L14" s="621"/>
      <c r="M14" s="621"/>
      <c r="N14" s="621"/>
      <c r="O14" s="621"/>
      <c r="P14" s="621"/>
      <c r="Q14" s="622"/>
      <c r="R14" s="623" t="s">
        <v>128</v>
      </c>
      <c r="S14" s="626"/>
      <c r="T14" s="626"/>
      <c r="U14" s="626"/>
      <c r="V14" s="626"/>
      <c r="W14" s="626"/>
      <c r="X14" s="626"/>
      <c r="Y14" s="627"/>
      <c r="Z14" s="685" t="s">
        <v>128</v>
      </c>
      <c r="AA14" s="685"/>
      <c r="AB14" s="685"/>
      <c r="AC14" s="685"/>
      <c r="AD14" s="686" t="s">
        <v>128</v>
      </c>
      <c r="AE14" s="686"/>
      <c r="AF14" s="686"/>
      <c r="AG14" s="686"/>
      <c r="AH14" s="686"/>
      <c r="AI14" s="686"/>
      <c r="AJ14" s="686"/>
      <c r="AK14" s="686"/>
      <c r="AL14" s="628" t="s">
        <v>128</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738124</v>
      </c>
      <c r="BH14" s="626"/>
      <c r="BI14" s="626"/>
      <c r="BJ14" s="626"/>
      <c r="BK14" s="626"/>
      <c r="BL14" s="626"/>
      <c r="BM14" s="626"/>
      <c r="BN14" s="627"/>
      <c r="BO14" s="685">
        <v>1.5</v>
      </c>
      <c r="BP14" s="685"/>
      <c r="BQ14" s="685"/>
      <c r="BR14" s="685"/>
      <c r="BS14" s="631" t="s">
        <v>128</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2820544</v>
      </c>
      <c r="CS14" s="626"/>
      <c r="CT14" s="626"/>
      <c r="CU14" s="626"/>
      <c r="CV14" s="626"/>
      <c r="CW14" s="626"/>
      <c r="CX14" s="626"/>
      <c r="CY14" s="627"/>
      <c r="CZ14" s="685">
        <v>2</v>
      </c>
      <c r="DA14" s="685"/>
      <c r="DB14" s="685"/>
      <c r="DC14" s="685"/>
      <c r="DD14" s="631">
        <v>337118</v>
      </c>
      <c r="DE14" s="626"/>
      <c r="DF14" s="626"/>
      <c r="DG14" s="626"/>
      <c r="DH14" s="626"/>
      <c r="DI14" s="626"/>
      <c r="DJ14" s="626"/>
      <c r="DK14" s="626"/>
      <c r="DL14" s="626"/>
      <c r="DM14" s="626"/>
      <c r="DN14" s="626"/>
      <c r="DO14" s="626"/>
      <c r="DP14" s="627"/>
      <c r="DQ14" s="631">
        <v>2409458</v>
      </c>
      <c r="DR14" s="626"/>
      <c r="DS14" s="626"/>
      <c r="DT14" s="626"/>
      <c r="DU14" s="626"/>
      <c r="DV14" s="626"/>
      <c r="DW14" s="626"/>
      <c r="DX14" s="626"/>
      <c r="DY14" s="626"/>
      <c r="DZ14" s="626"/>
      <c r="EA14" s="626"/>
      <c r="EB14" s="626"/>
      <c r="EC14" s="666"/>
    </row>
    <row r="15" spans="2:143" ht="11.25" customHeight="1">
      <c r="B15" s="620" t="s">
        <v>255</v>
      </c>
      <c r="C15" s="621"/>
      <c r="D15" s="621"/>
      <c r="E15" s="621"/>
      <c r="F15" s="621"/>
      <c r="G15" s="621"/>
      <c r="H15" s="621"/>
      <c r="I15" s="621"/>
      <c r="J15" s="621"/>
      <c r="K15" s="621"/>
      <c r="L15" s="621"/>
      <c r="M15" s="621"/>
      <c r="N15" s="621"/>
      <c r="O15" s="621"/>
      <c r="P15" s="621"/>
      <c r="Q15" s="622"/>
      <c r="R15" s="623">
        <v>138391</v>
      </c>
      <c r="S15" s="626"/>
      <c r="T15" s="626"/>
      <c r="U15" s="626"/>
      <c r="V15" s="626"/>
      <c r="W15" s="626"/>
      <c r="X15" s="626"/>
      <c r="Y15" s="627"/>
      <c r="Z15" s="685">
        <v>0.1</v>
      </c>
      <c r="AA15" s="685"/>
      <c r="AB15" s="685"/>
      <c r="AC15" s="685"/>
      <c r="AD15" s="686">
        <v>138391</v>
      </c>
      <c r="AE15" s="686"/>
      <c r="AF15" s="686"/>
      <c r="AG15" s="686"/>
      <c r="AH15" s="686"/>
      <c r="AI15" s="686"/>
      <c r="AJ15" s="686"/>
      <c r="AK15" s="686"/>
      <c r="AL15" s="628">
        <v>0.2</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3359782</v>
      </c>
      <c r="BH15" s="626"/>
      <c r="BI15" s="626"/>
      <c r="BJ15" s="626"/>
      <c r="BK15" s="626"/>
      <c r="BL15" s="626"/>
      <c r="BM15" s="626"/>
      <c r="BN15" s="627"/>
      <c r="BO15" s="685">
        <v>6.9</v>
      </c>
      <c r="BP15" s="685"/>
      <c r="BQ15" s="685"/>
      <c r="BR15" s="685"/>
      <c r="BS15" s="631" t="s">
        <v>128</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16758540</v>
      </c>
      <c r="CS15" s="626"/>
      <c r="CT15" s="626"/>
      <c r="CU15" s="626"/>
      <c r="CV15" s="626"/>
      <c r="CW15" s="626"/>
      <c r="CX15" s="626"/>
      <c r="CY15" s="627"/>
      <c r="CZ15" s="685">
        <v>11.7</v>
      </c>
      <c r="DA15" s="685"/>
      <c r="DB15" s="685"/>
      <c r="DC15" s="685"/>
      <c r="DD15" s="631">
        <v>7484934</v>
      </c>
      <c r="DE15" s="626"/>
      <c r="DF15" s="626"/>
      <c r="DG15" s="626"/>
      <c r="DH15" s="626"/>
      <c r="DI15" s="626"/>
      <c r="DJ15" s="626"/>
      <c r="DK15" s="626"/>
      <c r="DL15" s="626"/>
      <c r="DM15" s="626"/>
      <c r="DN15" s="626"/>
      <c r="DO15" s="626"/>
      <c r="DP15" s="627"/>
      <c r="DQ15" s="631">
        <v>8867222</v>
      </c>
      <c r="DR15" s="626"/>
      <c r="DS15" s="626"/>
      <c r="DT15" s="626"/>
      <c r="DU15" s="626"/>
      <c r="DV15" s="626"/>
      <c r="DW15" s="626"/>
      <c r="DX15" s="626"/>
      <c r="DY15" s="626"/>
      <c r="DZ15" s="626"/>
      <c r="EA15" s="626"/>
      <c r="EB15" s="626"/>
      <c r="EC15" s="666"/>
    </row>
    <row r="16" spans="2:143" ht="11.25" customHeight="1">
      <c r="B16" s="620" t="s">
        <v>258</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128</v>
      </c>
      <c r="AA16" s="685"/>
      <c r="AB16" s="685"/>
      <c r="AC16" s="685"/>
      <c r="AD16" s="686" t="s">
        <v>137</v>
      </c>
      <c r="AE16" s="686"/>
      <c r="AF16" s="686"/>
      <c r="AG16" s="686"/>
      <c r="AH16" s="686"/>
      <c r="AI16" s="686"/>
      <c r="AJ16" s="686"/>
      <c r="AK16" s="686"/>
      <c r="AL16" s="628" t="s">
        <v>128</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128</v>
      </c>
      <c r="BH16" s="626"/>
      <c r="BI16" s="626"/>
      <c r="BJ16" s="626"/>
      <c r="BK16" s="626"/>
      <c r="BL16" s="626"/>
      <c r="BM16" s="626"/>
      <c r="BN16" s="627"/>
      <c r="BO16" s="685" t="s">
        <v>128</v>
      </c>
      <c r="BP16" s="685"/>
      <c r="BQ16" s="685"/>
      <c r="BR16" s="685"/>
      <c r="BS16" s="631" t="s">
        <v>128</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t="s">
        <v>128</v>
      </c>
      <c r="CS16" s="626"/>
      <c r="CT16" s="626"/>
      <c r="CU16" s="626"/>
      <c r="CV16" s="626"/>
      <c r="CW16" s="626"/>
      <c r="CX16" s="626"/>
      <c r="CY16" s="627"/>
      <c r="CZ16" s="685" t="s">
        <v>128</v>
      </c>
      <c r="DA16" s="685"/>
      <c r="DB16" s="685"/>
      <c r="DC16" s="685"/>
      <c r="DD16" s="631" t="s">
        <v>128</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c r="B17" s="620" t="s">
        <v>261</v>
      </c>
      <c r="C17" s="621"/>
      <c r="D17" s="621"/>
      <c r="E17" s="621"/>
      <c r="F17" s="621"/>
      <c r="G17" s="621"/>
      <c r="H17" s="621"/>
      <c r="I17" s="621"/>
      <c r="J17" s="621"/>
      <c r="K17" s="621"/>
      <c r="L17" s="621"/>
      <c r="M17" s="621"/>
      <c r="N17" s="621"/>
      <c r="O17" s="621"/>
      <c r="P17" s="621"/>
      <c r="Q17" s="622"/>
      <c r="R17" s="623">
        <v>95119</v>
      </c>
      <c r="S17" s="626"/>
      <c r="T17" s="626"/>
      <c r="U17" s="626"/>
      <c r="V17" s="626"/>
      <c r="W17" s="626"/>
      <c r="X17" s="626"/>
      <c r="Y17" s="627"/>
      <c r="Z17" s="685">
        <v>0.1</v>
      </c>
      <c r="AA17" s="685"/>
      <c r="AB17" s="685"/>
      <c r="AC17" s="685"/>
      <c r="AD17" s="686">
        <v>95119</v>
      </c>
      <c r="AE17" s="686"/>
      <c r="AF17" s="686"/>
      <c r="AG17" s="686"/>
      <c r="AH17" s="686"/>
      <c r="AI17" s="686"/>
      <c r="AJ17" s="686"/>
      <c r="AK17" s="686"/>
      <c r="AL17" s="628">
        <v>0.1</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128</v>
      </c>
      <c r="BP17" s="685"/>
      <c r="BQ17" s="685"/>
      <c r="BR17" s="685"/>
      <c r="BS17" s="631" t="s">
        <v>128</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12636388</v>
      </c>
      <c r="CS17" s="626"/>
      <c r="CT17" s="626"/>
      <c r="CU17" s="626"/>
      <c r="CV17" s="626"/>
      <c r="CW17" s="626"/>
      <c r="CX17" s="626"/>
      <c r="CY17" s="627"/>
      <c r="CZ17" s="685">
        <v>8.8000000000000007</v>
      </c>
      <c r="DA17" s="685"/>
      <c r="DB17" s="685"/>
      <c r="DC17" s="685"/>
      <c r="DD17" s="631" t="s">
        <v>128</v>
      </c>
      <c r="DE17" s="626"/>
      <c r="DF17" s="626"/>
      <c r="DG17" s="626"/>
      <c r="DH17" s="626"/>
      <c r="DI17" s="626"/>
      <c r="DJ17" s="626"/>
      <c r="DK17" s="626"/>
      <c r="DL17" s="626"/>
      <c r="DM17" s="626"/>
      <c r="DN17" s="626"/>
      <c r="DO17" s="626"/>
      <c r="DP17" s="627"/>
      <c r="DQ17" s="631">
        <v>11085243</v>
      </c>
      <c r="DR17" s="626"/>
      <c r="DS17" s="626"/>
      <c r="DT17" s="626"/>
      <c r="DU17" s="626"/>
      <c r="DV17" s="626"/>
      <c r="DW17" s="626"/>
      <c r="DX17" s="626"/>
      <c r="DY17" s="626"/>
      <c r="DZ17" s="626"/>
      <c r="EA17" s="626"/>
      <c r="EB17" s="626"/>
      <c r="EC17" s="666"/>
    </row>
    <row r="18" spans="2:133" ht="11.25" customHeight="1">
      <c r="B18" s="620" t="s">
        <v>264</v>
      </c>
      <c r="C18" s="621"/>
      <c r="D18" s="621"/>
      <c r="E18" s="621"/>
      <c r="F18" s="621"/>
      <c r="G18" s="621"/>
      <c r="H18" s="621"/>
      <c r="I18" s="621"/>
      <c r="J18" s="621"/>
      <c r="K18" s="621"/>
      <c r="L18" s="621"/>
      <c r="M18" s="621"/>
      <c r="N18" s="621"/>
      <c r="O18" s="621"/>
      <c r="P18" s="621"/>
      <c r="Q18" s="622"/>
      <c r="R18" s="623">
        <v>8359681</v>
      </c>
      <c r="S18" s="626"/>
      <c r="T18" s="626"/>
      <c r="U18" s="626"/>
      <c r="V18" s="626"/>
      <c r="W18" s="626"/>
      <c r="X18" s="626"/>
      <c r="Y18" s="627"/>
      <c r="Z18" s="685">
        <v>5.6</v>
      </c>
      <c r="AA18" s="685"/>
      <c r="AB18" s="685"/>
      <c r="AC18" s="685"/>
      <c r="AD18" s="686">
        <v>7615128</v>
      </c>
      <c r="AE18" s="686"/>
      <c r="AF18" s="686"/>
      <c r="AG18" s="686"/>
      <c r="AH18" s="686"/>
      <c r="AI18" s="686"/>
      <c r="AJ18" s="686"/>
      <c r="AK18" s="686"/>
      <c r="AL18" s="628">
        <v>11.8</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128</v>
      </c>
      <c r="BH18" s="626"/>
      <c r="BI18" s="626"/>
      <c r="BJ18" s="626"/>
      <c r="BK18" s="626"/>
      <c r="BL18" s="626"/>
      <c r="BM18" s="626"/>
      <c r="BN18" s="627"/>
      <c r="BO18" s="685" t="s">
        <v>128</v>
      </c>
      <c r="BP18" s="685"/>
      <c r="BQ18" s="685"/>
      <c r="BR18" s="685"/>
      <c r="BS18" s="631" t="s">
        <v>128</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137</v>
      </c>
      <c r="DA18" s="685"/>
      <c r="DB18" s="685"/>
      <c r="DC18" s="685"/>
      <c r="DD18" s="631" t="s">
        <v>128</v>
      </c>
      <c r="DE18" s="626"/>
      <c r="DF18" s="626"/>
      <c r="DG18" s="626"/>
      <c r="DH18" s="626"/>
      <c r="DI18" s="626"/>
      <c r="DJ18" s="626"/>
      <c r="DK18" s="626"/>
      <c r="DL18" s="626"/>
      <c r="DM18" s="626"/>
      <c r="DN18" s="626"/>
      <c r="DO18" s="626"/>
      <c r="DP18" s="627"/>
      <c r="DQ18" s="631" t="s">
        <v>128</v>
      </c>
      <c r="DR18" s="626"/>
      <c r="DS18" s="626"/>
      <c r="DT18" s="626"/>
      <c r="DU18" s="626"/>
      <c r="DV18" s="626"/>
      <c r="DW18" s="626"/>
      <c r="DX18" s="626"/>
      <c r="DY18" s="626"/>
      <c r="DZ18" s="626"/>
      <c r="EA18" s="626"/>
      <c r="EB18" s="626"/>
      <c r="EC18" s="666"/>
    </row>
    <row r="19" spans="2:133" ht="11.25" customHeight="1">
      <c r="B19" s="620" t="s">
        <v>267</v>
      </c>
      <c r="C19" s="621"/>
      <c r="D19" s="621"/>
      <c r="E19" s="621"/>
      <c r="F19" s="621"/>
      <c r="G19" s="621"/>
      <c r="H19" s="621"/>
      <c r="I19" s="621"/>
      <c r="J19" s="621"/>
      <c r="K19" s="621"/>
      <c r="L19" s="621"/>
      <c r="M19" s="621"/>
      <c r="N19" s="621"/>
      <c r="O19" s="621"/>
      <c r="P19" s="621"/>
      <c r="Q19" s="622"/>
      <c r="R19" s="623">
        <v>7615128</v>
      </c>
      <c r="S19" s="626"/>
      <c r="T19" s="626"/>
      <c r="U19" s="626"/>
      <c r="V19" s="626"/>
      <c r="W19" s="626"/>
      <c r="X19" s="626"/>
      <c r="Y19" s="627"/>
      <c r="Z19" s="685">
        <v>5.0999999999999996</v>
      </c>
      <c r="AA19" s="685"/>
      <c r="AB19" s="685"/>
      <c r="AC19" s="685"/>
      <c r="AD19" s="686">
        <v>7615128</v>
      </c>
      <c r="AE19" s="686"/>
      <c r="AF19" s="686"/>
      <c r="AG19" s="686"/>
      <c r="AH19" s="686"/>
      <c r="AI19" s="686"/>
      <c r="AJ19" s="686"/>
      <c r="AK19" s="686"/>
      <c r="AL19" s="628">
        <v>11.8</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1047106</v>
      </c>
      <c r="BH19" s="626"/>
      <c r="BI19" s="626"/>
      <c r="BJ19" s="626"/>
      <c r="BK19" s="626"/>
      <c r="BL19" s="626"/>
      <c r="BM19" s="626"/>
      <c r="BN19" s="627"/>
      <c r="BO19" s="685">
        <v>2.1</v>
      </c>
      <c r="BP19" s="685"/>
      <c r="BQ19" s="685"/>
      <c r="BR19" s="685"/>
      <c r="BS19" s="631" t="s">
        <v>128</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128</v>
      </c>
      <c r="DA19" s="685"/>
      <c r="DB19" s="685"/>
      <c r="DC19" s="685"/>
      <c r="DD19" s="631" t="s">
        <v>128</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c r="B20" s="620" t="s">
        <v>270</v>
      </c>
      <c r="C20" s="621"/>
      <c r="D20" s="621"/>
      <c r="E20" s="621"/>
      <c r="F20" s="621"/>
      <c r="G20" s="621"/>
      <c r="H20" s="621"/>
      <c r="I20" s="621"/>
      <c r="J20" s="621"/>
      <c r="K20" s="621"/>
      <c r="L20" s="621"/>
      <c r="M20" s="621"/>
      <c r="N20" s="621"/>
      <c r="O20" s="621"/>
      <c r="P20" s="621"/>
      <c r="Q20" s="622"/>
      <c r="R20" s="623">
        <v>744270</v>
      </c>
      <c r="S20" s="626"/>
      <c r="T20" s="626"/>
      <c r="U20" s="626"/>
      <c r="V20" s="626"/>
      <c r="W20" s="626"/>
      <c r="X20" s="626"/>
      <c r="Y20" s="627"/>
      <c r="Z20" s="685">
        <v>0.5</v>
      </c>
      <c r="AA20" s="685"/>
      <c r="AB20" s="685"/>
      <c r="AC20" s="685"/>
      <c r="AD20" s="686" t="s">
        <v>128</v>
      </c>
      <c r="AE20" s="686"/>
      <c r="AF20" s="686"/>
      <c r="AG20" s="686"/>
      <c r="AH20" s="686"/>
      <c r="AI20" s="686"/>
      <c r="AJ20" s="686"/>
      <c r="AK20" s="686"/>
      <c r="AL20" s="628" t="s">
        <v>137</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1047106</v>
      </c>
      <c r="BH20" s="626"/>
      <c r="BI20" s="626"/>
      <c r="BJ20" s="626"/>
      <c r="BK20" s="626"/>
      <c r="BL20" s="626"/>
      <c r="BM20" s="626"/>
      <c r="BN20" s="627"/>
      <c r="BO20" s="685">
        <v>2.1</v>
      </c>
      <c r="BP20" s="685"/>
      <c r="BQ20" s="685"/>
      <c r="BR20" s="685"/>
      <c r="BS20" s="631" t="s">
        <v>137</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143080974</v>
      </c>
      <c r="CS20" s="626"/>
      <c r="CT20" s="626"/>
      <c r="CU20" s="626"/>
      <c r="CV20" s="626"/>
      <c r="CW20" s="626"/>
      <c r="CX20" s="626"/>
      <c r="CY20" s="627"/>
      <c r="CZ20" s="685">
        <v>100</v>
      </c>
      <c r="DA20" s="685"/>
      <c r="DB20" s="685"/>
      <c r="DC20" s="685"/>
      <c r="DD20" s="631">
        <v>17642587</v>
      </c>
      <c r="DE20" s="626"/>
      <c r="DF20" s="626"/>
      <c r="DG20" s="626"/>
      <c r="DH20" s="626"/>
      <c r="DI20" s="626"/>
      <c r="DJ20" s="626"/>
      <c r="DK20" s="626"/>
      <c r="DL20" s="626"/>
      <c r="DM20" s="626"/>
      <c r="DN20" s="626"/>
      <c r="DO20" s="626"/>
      <c r="DP20" s="627"/>
      <c r="DQ20" s="631">
        <v>75059255</v>
      </c>
      <c r="DR20" s="626"/>
      <c r="DS20" s="626"/>
      <c r="DT20" s="626"/>
      <c r="DU20" s="626"/>
      <c r="DV20" s="626"/>
      <c r="DW20" s="626"/>
      <c r="DX20" s="626"/>
      <c r="DY20" s="626"/>
      <c r="DZ20" s="626"/>
      <c r="EA20" s="626"/>
      <c r="EB20" s="626"/>
      <c r="EC20" s="666"/>
    </row>
    <row r="21" spans="2:133" ht="11.25" customHeight="1">
      <c r="B21" s="620" t="s">
        <v>273</v>
      </c>
      <c r="C21" s="621"/>
      <c r="D21" s="621"/>
      <c r="E21" s="621"/>
      <c r="F21" s="621"/>
      <c r="G21" s="621"/>
      <c r="H21" s="621"/>
      <c r="I21" s="621"/>
      <c r="J21" s="621"/>
      <c r="K21" s="621"/>
      <c r="L21" s="621"/>
      <c r="M21" s="621"/>
      <c r="N21" s="621"/>
      <c r="O21" s="621"/>
      <c r="P21" s="621"/>
      <c r="Q21" s="622"/>
      <c r="R21" s="623">
        <v>283</v>
      </c>
      <c r="S21" s="626"/>
      <c r="T21" s="626"/>
      <c r="U21" s="626"/>
      <c r="V21" s="626"/>
      <c r="W21" s="626"/>
      <c r="X21" s="626"/>
      <c r="Y21" s="627"/>
      <c r="Z21" s="685">
        <v>0</v>
      </c>
      <c r="AA21" s="685"/>
      <c r="AB21" s="685"/>
      <c r="AC21" s="685"/>
      <c r="AD21" s="686" t="s">
        <v>128</v>
      </c>
      <c r="AE21" s="686"/>
      <c r="AF21" s="686"/>
      <c r="AG21" s="686"/>
      <c r="AH21" s="686"/>
      <c r="AI21" s="686"/>
      <c r="AJ21" s="686"/>
      <c r="AK21" s="686"/>
      <c r="AL21" s="628" t="s">
        <v>128</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v>10123</v>
      </c>
      <c r="BH21" s="626"/>
      <c r="BI21" s="626"/>
      <c r="BJ21" s="626"/>
      <c r="BK21" s="626"/>
      <c r="BL21" s="626"/>
      <c r="BM21" s="626"/>
      <c r="BN21" s="627"/>
      <c r="BO21" s="685">
        <v>0</v>
      </c>
      <c r="BP21" s="685"/>
      <c r="BQ21" s="685"/>
      <c r="BR21" s="685"/>
      <c r="BS21" s="631" t="s">
        <v>128</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275</v>
      </c>
      <c r="C22" s="621"/>
      <c r="D22" s="621"/>
      <c r="E22" s="621"/>
      <c r="F22" s="621"/>
      <c r="G22" s="621"/>
      <c r="H22" s="621"/>
      <c r="I22" s="621"/>
      <c r="J22" s="621"/>
      <c r="K22" s="621"/>
      <c r="L22" s="621"/>
      <c r="M22" s="621"/>
      <c r="N22" s="621"/>
      <c r="O22" s="621"/>
      <c r="P22" s="621"/>
      <c r="Q22" s="622"/>
      <c r="R22" s="623">
        <v>64394341</v>
      </c>
      <c r="S22" s="626"/>
      <c r="T22" s="626"/>
      <c r="U22" s="626"/>
      <c r="V22" s="626"/>
      <c r="W22" s="626"/>
      <c r="X22" s="626"/>
      <c r="Y22" s="627"/>
      <c r="Z22" s="685">
        <v>43.2</v>
      </c>
      <c r="AA22" s="685"/>
      <c r="AB22" s="685"/>
      <c r="AC22" s="685"/>
      <c r="AD22" s="686">
        <v>63649788</v>
      </c>
      <c r="AE22" s="686"/>
      <c r="AF22" s="686"/>
      <c r="AG22" s="686"/>
      <c r="AH22" s="686"/>
      <c r="AI22" s="686"/>
      <c r="AJ22" s="686"/>
      <c r="AK22" s="686"/>
      <c r="AL22" s="628">
        <v>98.4</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v>1036983</v>
      </c>
      <c r="BH22" s="626"/>
      <c r="BI22" s="626"/>
      <c r="BJ22" s="626"/>
      <c r="BK22" s="626"/>
      <c r="BL22" s="626"/>
      <c r="BM22" s="626"/>
      <c r="BN22" s="627"/>
      <c r="BO22" s="685">
        <v>2.1</v>
      </c>
      <c r="BP22" s="685"/>
      <c r="BQ22" s="685"/>
      <c r="BR22" s="685"/>
      <c r="BS22" s="631" t="s">
        <v>128</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278</v>
      </c>
      <c r="C23" s="621"/>
      <c r="D23" s="621"/>
      <c r="E23" s="621"/>
      <c r="F23" s="621"/>
      <c r="G23" s="621"/>
      <c r="H23" s="621"/>
      <c r="I23" s="621"/>
      <c r="J23" s="621"/>
      <c r="K23" s="621"/>
      <c r="L23" s="621"/>
      <c r="M23" s="621"/>
      <c r="N23" s="621"/>
      <c r="O23" s="621"/>
      <c r="P23" s="621"/>
      <c r="Q23" s="622"/>
      <c r="R23" s="623">
        <v>41703</v>
      </c>
      <c r="S23" s="626"/>
      <c r="T23" s="626"/>
      <c r="U23" s="626"/>
      <c r="V23" s="626"/>
      <c r="W23" s="626"/>
      <c r="X23" s="626"/>
      <c r="Y23" s="627"/>
      <c r="Z23" s="685">
        <v>0</v>
      </c>
      <c r="AA23" s="685"/>
      <c r="AB23" s="685"/>
      <c r="AC23" s="685"/>
      <c r="AD23" s="686">
        <v>41703</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t="s">
        <v>128</v>
      </c>
      <c r="BH23" s="626"/>
      <c r="BI23" s="626"/>
      <c r="BJ23" s="626"/>
      <c r="BK23" s="626"/>
      <c r="BL23" s="626"/>
      <c r="BM23" s="626"/>
      <c r="BN23" s="627"/>
      <c r="BO23" s="685" t="s">
        <v>128</v>
      </c>
      <c r="BP23" s="685"/>
      <c r="BQ23" s="685"/>
      <c r="BR23" s="685"/>
      <c r="BS23" s="631" t="s">
        <v>128</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c r="B24" s="620" t="s">
        <v>285</v>
      </c>
      <c r="C24" s="621"/>
      <c r="D24" s="621"/>
      <c r="E24" s="621"/>
      <c r="F24" s="621"/>
      <c r="G24" s="621"/>
      <c r="H24" s="621"/>
      <c r="I24" s="621"/>
      <c r="J24" s="621"/>
      <c r="K24" s="621"/>
      <c r="L24" s="621"/>
      <c r="M24" s="621"/>
      <c r="N24" s="621"/>
      <c r="O24" s="621"/>
      <c r="P24" s="621"/>
      <c r="Q24" s="622"/>
      <c r="R24" s="623">
        <v>1557602</v>
      </c>
      <c r="S24" s="626"/>
      <c r="T24" s="626"/>
      <c r="U24" s="626"/>
      <c r="V24" s="626"/>
      <c r="W24" s="626"/>
      <c r="X24" s="626"/>
      <c r="Y24" s="627"/>
      <c r="Z24" s="685">
        <v>1</v>
      </c>
      <c r="AA24" s="685"/>
      <c r="AB24" s="685"/>
      <c r="AC24" s="685"/>
      <c r="AD24" s="686" t="s">
        <v>128</v>
      </c>
      <c r="AE24" s="686"/>
      <c r="AF24" s="686"/>
      <c r="AG24" s="686"/>
      <c r="AH24" s="686"/>
      <c r="AI24" s="686"/>
      <c r="AJ24" s="686"/>
      <c r="AK24" s="686"/>
      <c r="AL24" s="628" t="s">
        <v>128</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137</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86561834</v>
      </c>
      <c r="CS24" s="689"/>
      <c r="CT24" s="689"/>
      <c r="CU24" s="689"/>
      <c r="CV24" s="689"/>
      <c r="CW24" s="689"/>
      <c r="CX24" s="689"/>
      <c r="CY24" s="735"/>
      <c r="CZ24" s="736">
        <v>60.5</v>
      </c>
      <c r="DA24" s="705"/>
      <c r="DB24" s="705"/>
      <c r="DC24" s="739"/>
      <c r="DD24" s="734">
        <v>42718813</v>
      </c>
      <c r="DE24" s="689"/>
      <c r="DF24" s="689"/>
      <c r="DG24" s="689"/>
      <c r="DH24" s="689"/>
      <c r="DI24" s="689"/>
      <c r="DJ24" s="689"/>
      <c r="DK24" s="735"/>
      <c r="DL24" s="734">
        <v>42255770</v>
      </c>
      <c r="DM24" s="689"/>
      <c r="DN24" s="689"/>
      <c r="DO24" s="689"/>
      <c r="DP24" s="689"/>
      <c r="DQ24" s="689"/>
      <c r="DR24" s="689"/>
      <c r="DS24" s="689"/>
      <c r="DT24" s="689"/>
      <c r="DU24" s="689"/>
      <c r="DV24" s="735"/>
      <c r="DW24" s="736">
        <v>61.3</v>
      </c>
      <c r="DX24" s="705"/>
      <c r="DY24" s="705"/>
      <c r="DZ24" s="705"/>
      <c r="EA24" s="705"/>
      <c r="EB24" s="705"/>
      <c r="EC24" s="737"/>
    </row>
    <row r="25" spans="2:133" ht="11.25" customHeight="1">
      <c r="B25" s="620" t="s">
        <v>288</v>
      </c>
      <c r="C25" s="621"/>
      <c r="D25" s="621"/>
      <c r="E25" s="621"/>
      <c r="F25" s="621"/>
      <c r="G25" s="621"/>
      <c r="H25" s="621"/>
      <c r="I25" s="621"/>
      <c r="J25" s="621"/>
      <c r="K25" s="621"/>
      <c r="L25" s="621"/>
      <c r="M25" s="621"/>
      <c r="N25" s="621"/>
      <c r="O25" s="621"/>
      <c r="P25" s="621"/>
      <c r="Q25" s="622"/>
      <c r="R25" s="623">
        <v>2703739</v>
      </c>
      <c r="S25" s="626"/>
      <c r="T25" s="626"/>
      <c r="U25" s="626"/>
      <c r="V25" s="626"/>
      <c r="W25" s="626"/>
      <c r="X25" s="626"/>
      <c r="Y25" s="627"/>
      <c r="Z25" s="685">
        <v>1.8</v>
      </c>
      <c r="AA25" s="685"/>
      <c r="AB25" s="685"/>
      <c r="AC25" s="685"/>
      <c r="AD25" s="686">
        <v>183013</v>
      </c>
      <c r="AE25" s="686"/>
      <c r="AF25" s="686"/>
      <c r="AG25" s="686"/>
      <c r="AH25" s="686"/>
      <c r="AI25" s="686"/>
      <c r="AJ25" s="686"/>
      <c r="AK25" s="686"/>
      <c r="AL25" s="628">
        <v>0.3</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128</v>
      </c>
      <c r="BH25" s="626"/>
      <c r="BI25" s="626"/>
      <c r="BJ25" s="626"/>
      <c r="BK25" s="626"/>
      <c r="BL25" s="626"/>
      <c r="BM25" s="626"/>
      <c r="BN25" s="627"/>
      <c r="BO25" s="685" t="s">
        <v>128</v>
      </c>
      <c r="BP25" s="685"/>
      <c r="BQ25" s="685"/>
      <c r="BR25" s="685"/>
      <c r="BS25" s="631" t="s">
        <v>128</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18258386</v>
      </c>
      <c r="CS25" s="624"/>
      <c r="CT25" s="624"/>
      <c r="CU25" s="624"/>
      <c r="CV25" s="624"/>
      <c r="CW25" s="624"/>
      <c r="CX25" s="624"/>
      <c r="CY25" s="625"/>
      <c r="CZ25" s="628">
        <v>12.8</v>
      </c>
      <c r="DA25" s="657"/>
      <c r="DB25" s="657"/>
      <c r="DC25" s="658"/>
      <c r="DD25" s="631">
        <v>16822754</v>
      </c>
      <c r="DE25" s="624"/>
      <c r="DF25" s="624"/>
      <c r="DG25" s="624"/>
      <c r="DH25" s="624"/>
      <c r="DI25" s="624"/>
      <c r="DJ25" s="624"/>
      <c r="DK25" s="625"/>
      <c r="DL25" s="631">
        <v>16460109</v>
      </c>
      <c r="DM25" s="624"/>
      <c r="DN25" s="624"/>
      <c r="DO25" s="624"/>
      <c r="DP25" s="624"/>
      <c r="DQ25" s="624"/>
      <c r="DR25" s="624"/>
      <c r="DS25" s="624"/>
      <c r="DT25" s="624"/>
      <c r="DU25" s="624"/>
      <c r="DV25" s="625"/>
      <c r="DW25" s="628">
        <v>23.9</v>
      </c>
      <c r="DX25" s="657"/>
      <c r="DY25" s="657"/>
      <c r="DZ25" s="657"/>
      <c r="EA25" s="657"/>
      <c r="EB25" s="657"/>
      <c r="EC25" s="659"/>
    </row>
    <row r="26" spans="2:133" ht="11.25" customHeight="1">
      <c r="B26" s="620" t="s">
        <v>291</v>
      </c>
      <c r="C26" s="621"/>
      <c r="D26" s="621"/>
      <c r="E26" s="621"/>
      <c r="F26" s="621"/>
      <c r="G26" s="621"/>
      <c r="H26" s="621"/>
      <c r="I26" s="621"/>
      <c r="J26" s="621"/>
      <c r="K26" s="621"/>
      <c r="L26" s="621"/>
      <c r="M26" s="621"/>
      <c r="N26" s="621"/>
      <c r="O26" s="621"/>
      <c r="P26" s="621"/>
      <c r="Q26" s="622"/>
      <c r="R26" s="623">
        <v>672343</v>
      </c>
      <c r="S26" s="626"/>
      <c r="T26" s="626"/>
      <c r="U26" s="626"/>
      <c r="V26" s="626"/>
      <c r="W26" s="626"/>
      <c r="X26" s="626"/>
      <c r="Y26" s="627"/>
      <c r="Z26" s="685">
        <v>0.5</v>
      </c>
      <c r="AA26" s="685"/>
      <c r="AB26" s="685"/>
      <c r="AC26" s="685"/>
      <c r="AD26" s="686" t="s">
        <v>137</v>
      </c>
      <c r="AE26" s="686"/>
      <c r="AF26" s="686"/>
      <c r="AG26" s="686"/>
      <c r="AH26" s="686"/>
      <c r="AI26" s="686"/>
      <c r="AJ26" s="686"/>
      <c r="AK26" s="686"/>
      <c r="AL26" s="628" t="s">
        <v>128</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128</v>
      </c>
      <c r="BH26" s="626"/>
      <c r="BI26" s="626"/>
      <c r="BJ26" s="626"/>
      <c r="BK26" s="626"/>
      <c r="BL26" s="626"/>
      <c r="BM26" s="626"/>
      <c r="BN26" s="627"/>
      <c r="BO26" s="685" t="s">
        <v>128</v>
      </c>
      <c r="BP26" s="685"/>
      <c r="BQ26" s="685"/>
      <c r="BR26" s="685"/>
      <c r="BS26" s="631" t="s">
        <v>128</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11571732</v>
      </c>
      <c r="CS26" s="626"/>
      <c r="CT26" s="626"/>
      <c r="CU26" s="626"/>
      <c r="CV26" s="626"/>
      <c r="CW26" s="626"/>
      <c r="CX26" s="626"/>
      <c r="CY26" s="627"/>
      <c r="CZ26" s="628">
        <v>8.1</v>
      </c>
      <c r="DA26" s="657"/>
      <c r="DB26" s="657"/>
      <c r="DC26" s="658"/>
      <c r="DD26" s="631">
        <v>10799275</v>
      </c>
      <c r="DE26" s="626"/>
      <c r="DF26" s="626"/>
      <c r="DG26" s="626"/>
      <c r="DH26" s="626"/>
      <c r="DI26" s="626"/>
      <c r="DJ26" s="626"/>
      <c r="DK26" s="627"/>
      <c r="DL26" s="631" t="s">
        <v>128</v>
      </c>
      <c r="DM26" s="626"/>
      <c r="DN26" s="626"/>
      <c r="DO26" s="626"/>
      <c r="DP26" s="626"/>
      <c r="DQ26" s="626"/>
      <c r="DR26" s="626"/>
      <c r="DS26" s="626"/>
      <c r="DT26" s="626"/>
      <c r="DU26" s="626"/>
      <c r="DV26" s="627"/>
      <c r="DW26" s="628" t="s">
        <v>128</v>
      </c>
      <c r="DX26" s="657"/>
      <c r="DY26" s="657"/>
      <c r="DZ26" s="657"/>
      <c r="EA26" s="657"/>
      <c r="EB26" s="657"/>
      <c r="EC26" s="659"/>
    </row>
    <row r="27" spans="2:133" ht="11.25" customHeight="1">
      <c r="B27" s="620" t="s">
        <v>294</v>
      </c>
      <c r="C27" s="621"/>
      <c r="D27" s="621"/>
      <c r="E27" s="621"/>
      <c r="F27" s="621"/>
      <c r="G27" s="621"/>
      <c r="H27" s="621"/>
      <c r="I27" s="621"/>
      <c r="J27" s="621"/>
      <c r="K27" s="621"/>
      <c r="L27" s="621"/>
      <c r="M27" s="621"/>
      <c r="N27" s="621"/>
      <c r="O27" s="621"/>
      <c r="P27" s="621"/>
      <c r="Q27" s="622"/>
      <c r="R27" s="623">
        <v>38581025</v>
      </c>
      <c r="S27" s="626"/>
      <c r="T27" s="626"/>
      <c r="U27" s="626"/>
      <c r="V27" s="626"/>
      <c r="W27" s="626"/>
      <c r="X27" s="626"/>
      <c r="Y27" s="627"/>
      <c r="Z27" s="685">
        <v>25.9</v>
      </c>
      <c r="AA27" s="685"/>
      <c r="AB27" s="685"/>
      <c r="AC27" s="685"/>
      <c r="AD27" s="686" t="s">
        <v>128</v>
      </c>
      <c r="AE27" s="686"/>
      <c r="AF27" s="686"/>
      <c r="AG27" s="686"/>
      <c r="AH27" s="686"/>
      <c r="AI27" s="686"/>
      <c r="AJ27" s="686"/>
      <c r="AK27" s="686"/>
      <c r="AL27" s="628" t="s">
        <v>128</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48816343</v>
      </c>
      <c r="BH27" s="626"/>
      <c r="BI27" s="626"/>
      <c r="BJ27" s="626"/>
      <c r="BK27" s="626"/>
      <c r="BL27" s="626"/>
      <c r="BM27" s="626"/>
      <c r="BN27" s="627"/>
      <c r="BO27" s="685">
        <v>100</v>
      </c>
      <c r="BP27" s="685"/>
      <c r="BQ27" s="685"/>
      <c r="BR27" s="685"/>
      <c r="BS27" s="631" t="s">
        <v>128</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55667060</v>
      </c>
      <c r="CS27" s="624"/>
      <c r="CT27" s="624"/>
      <c r="CU27" s="624"/>
      <c r="CV27" s="624"/>
      <c r="CW27" s="624"/>
      <c r="CX27" s="624"/>
      <c r="CY27" s="625"/>
      <c r="CZ27" s="628">
        <v>38.9</v>
      </c>
      <c r="DA27" s="657"/>
      <c r="DB27" s="657"/>
      <c r="DC27" s="658"/>
      <c r="DD27" s="631">
        <v>14810816</v>
      </c>
      <c r="DE27" s="624"/>
      <c r="DF27" s="624"/>
      <c r="DG27" s="624"/>
      <c r="DH27" s="624"/>
      <c r="DI27" s="624"/>
      <c r="DJ27" s="624"/>
      <c r="DK27" s="625"/>
      <c r="DL27" s="631">
        <v>14777783</v>
      </c>
      <c r="DM27" s="624"/>
      <c r="DN27" s="624"/>
      <c r="DO27" s="624"/>
      <c r="DP27" s="624"/>
      <c r="DQ27" s="624"/>
      <c r="DR27" s="624"/>
      <c r="DS27" s="624"/>
      <c r="DT27" s="624"/>
      <c r="DU27" s="624"/>
      <c r="DV27" s="625"/>
      <c r="DW27" s="628">
        <v>21.4</v>
      </c>
      <c r="DX27" s="657"/>
      <c r="DY27" s="657"/>
      <c r="DZ27" s="657"/>
      <c r="EA27" s="657"/>
      <c r="EB27" s="657"/>
      <c r="EC27" s="659"/>
    </row>
    <row r="28" spans="2:133" ht="11.25" customHeight="1">
      <c r="B28" s="728" t="s">
        <v>297</v>
      </c>
      <c r="C28" s="729"/>
      <c r="D28" s="729"/>
      <c r="E28" s="729"/>
      <c r="F28" s="729"/>
      <c r="G28" s="729"/>
      <c r="H28" s="729"/>
      <c r="I28" s="729"/>
      <c r="J28" s="729"/>
      <c r="K28" s="729"/>
      <c r="L28" s="729"/>
      <c r="M28" s="729"/>
      <c r="N28" s="729"/>
      <c r="O28" s="729"/>
      <c r="P28" s="729"/>
      <c r="Q28" s="730"/>
      <c r="R28" s="623">
        <v>289868</v>
      </c>
      <c r="S28" s="626"/>
      <c r="T28" s="626"/>
      <c r="U28" s="626"/>
      <c r="V28" s="626"/>
      <c r="W28" s="626"/>
      <c r="X28" s="626"/>
      <c r="Y28" s="627"/>
      <c r="Z28" s="685">
        <v>0.2</v>
      </c>
      <c r="AA28" s="685"/>
      <c r="AB28" s="685"/>
      <c r="AC28" s="685"/>
      <c r="AD28" s="686">
        <v>289868</v>
      </c>
      <c r="AE28" s="686"/>
      <c r="AF28" s="686"/>
      <c r="AG28" s="686"/>
      <c r="AH28" s="686"/>
      <c r="AI28" s="686"/>
      <c r="AJ28" s="686"/>
      <c r="AK28" s="686"/>
      <c r="AL28" s="628">
        <v>0.4</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12636388</v>
      </c>
      <c r="CS28" s="626"/>
      <c r="CT28" s="626"/>
      <c r="CU28" s="626"/>
      <c r="CV28" s="626"/>
      <c r="CW28" s="626"/>
      <c r="CX28" s="626"/>
      <c r="CY28" s="627"/>
      <c r="CZ28" s="628">
        <v>8.8000000000000007</v>
      </c>
      <c r="DA28" s="657"/>
      <c r="DB28" s="657"/>
      <c r="DC28" s="658"/>
      <c r="DD28" s="631">
        <v>11085243</v>
      </c>
      <c r="DE28" s="626"/>
      <c r="DF28" s="626"/>
      <c r="DG28" s="626"/>
      <c r="DH28" s="626"/>
      <c r="DI28" s="626"/>
      <c r="DJ28" s="626"/>
      <c r="DK28" s="627"/>
      <c r="DL28" s="631">
        <v>11017878</v>
      </c>
      <c r="DM28" s="626"/>
      <c r="DN28" s="626"/>
      <c r="DO28" s="626"/>
      <c r="DP28" s="626"/>
      <c r="DQ28" s="626"/>
      <c r="DR28" s="626"/>
      <c r="DS28" s="626"/>
      <c r="DT28" s="626"/>
      <c r="DU28" s="626"/>
      <c r="DV28" s="627"/>
      <c r="DW28" s="628">
        <v>16</v>
      </c>
      <c r="DX28" s="657"/>
      <c r="DY28" s="657"/>
      <c r="DZ28" s="657"/>
      <c r="EA28" s="657"/>
      <c r="EB28" s="657"/>
      <c r="EC28" s="659"/>
    </row>
    <row r="29" spans="2:133" ht="11.25" customHeight="1">
      <c r="B29" s="620" t="s">
        <v>299</v>
      </c>
      <c r="C29" s="621"/>
      <c r="D29" s="621"/>
      <c r="E29" s="621"/>
      <c r="F29" s="621"/>
      <c r="G29" s="621"/>
      <c r="H29" s="621"/>
      <c r="I29" s="621"/>
      <c r="J29" s="621"/>
      <c r="K29" s="621"/>
      <c r="L29" s="621"/>
      <c r="M29" s="621"/>
      <c r="N29" s="621"/>
      <c r="O29" s="621"/>
      <c r="P29" s="621"/>
      <c r="Q29" s="622"/>
      <c r="R29" s="623">
        <v>17713781</v>
      </c>
      <c r="S29" s="626"/>
      <c r="T29" s="626"/>
      <c r="U29" s="626"/>
      <c r="V29" s="626"/>
      <c r="W29" s="626"/>
      <c r="X29" s="626"/>
      <c r="Y29" s="627"/>
      <c r="Z29" s="685">
        <v>11.9</v>
      </c>
      <c r="AA29" s="685"/>
      <c r="AB29" s="685"/>
      <c r="AC29" s="685"/>
      <c r="AD29" s="686" t="s">
        <v>128</v>
      </c>
      <c r="AE29" s="686"/>
      <c r="AF29" s="686"/>
      <c r="AG29" s="686"/>
      <c r="AH29" s="686"/>
      <c r="AI29" s="686"/>
      <c r="AJ29" s="686"/>
      <c r="AK29" s="686"/>
      <c r="AL29" s="628" t="s">
        <v>128</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70</v>
      </c>
      <c r="CG29" s="664"/>
      <c r="CH29" s="664"/>
      <c r="CI29" s="664"/>
      <c r="CJ29" s="664"/>
      <c r="CK29" s="664"/>
      <c r="CL29" s="664"/>
      <c r="CM29" s="664"/>
      <c r="CN29" s="664"/>
      <c r="CO29" s="664"/>
      <c r="CP29" s="664"/>
      <c r="CQ29" s="665"/>
      <c r="CR29" s="623">
        <v>12636181</v>
      </c>
      <c r="CS29" s="624"/>
      <c r="CT29" s="624"/>
      <c r="CU29" s="624"/>
      <c r="CV29" s="624"/>
      <c r="CW29" s="624"/>
      <c r="CX29" s="624"/>
      <c r="CY29" s="625"/>
      <c r="CZ29" s="628">
        <v>8.8000000000000007</v>
      </c>
      <c r="DA29" s="657"/>
      <c r="DB29" s="657"/>
      <c r="DC29" s="658"/>
      <c r="DD29" s="631">
        <v>11085036</v>
      </c>
      <c r="DE29" s="624"/>
      <c r="DF29" s="624"/>
      <c r="DG29" s="624"/>
      <c r="DH29" s="624"/>
      <c r="DI29" s="624"/>
      <c r="DJ29" s="624"/>
      <c r="DK29" s="625"/>
      <c r="DL29" s="631">
        <v>11017671</v>
      </c>
      <c r="DM29" s="624"/>
      <c r="DN29" s="624"/>
      <c r="DO29" s="624"/>
      <c r="DP29" s="624"/>
      <c r="DQ29" s="624"/>
      <c r="DR29" s="624"/>
      <c r="DS29" s="624"/>
      <c r="DT29" s="624"/>
      <c r="DU29" s="624"/>
      <c r="DV29" s="625"/>
      <c r="DW29" s="628">
        <v>16</v>
      </c>
      <c r="DX29" s="657"/>
      <c r="DY29" s="657"/>
      <c r="DZ29" s="657"/>
      <c r="EA29" s="657"/>
      <c r="EB29" s="657"/>
      <c r="EC29" s="659"/>
    </row>
    <row r="30" spans="2:133" ht="11.25" customHeight="1">
      <c r="B30" s="620" t="s">
        <v>303</v>
      </c>
      <c r="C30" s="621"/>
      <c r="D30" s="621"/>
      <c r="E30" s="621"/>
      <c r="F30" s="621"/>
      <c r="G30" s="621"/>
      <c r="H30" s="621"/>
      <c r="I30" s="621"/>
      <c r="J30" s="621"/>
      <c r="K30" s="621"/>
      <c r="L30" s="621"/>
      <c r="M30" s="621"/>
      <c r="N30" s="621"/>
      <c r="O30" s="621"/>
      <c r="P30" s="621"/>
      <c r="Q30" s="622"/>
      <c r="R30" s="623">
        <v>690996</v>
      </c>
      <c r="S30" s="626"/>
      <c r="T30" s="626"/>
      <c r="U30" s="626"/>
      <c r="V30" s="626"/>
      <c r="W30" s="626"/>
      <c r="X30" s="626"/>
      <c r="Y30" s="627"/>
      <c r="Z30" s="685">
        <v>0.5</v>
      </c>
      <c r="AA30" s="685"/>
      <c r="AB30" s="685"/>
      <c r="AC30" s="685"/>
      <c r="AD30" s="686">
        <v>358079</v>
      </c>
      <c r="AE30" s="686"/>
      <c r="AF30" s="686"/>
      <c r="AG30" s="686"/>
      <c r="AH30" s="686"/>
      <c r="AI30" s="686"/>
      <c r="AJ30" s="686"/>
      <c r="AK30" s="686"/>
      <c r="AL30" s="628">
        <v>0.6</v>
      </c>
      <c r="AM30" s="629"/>
      <c r="AN30" s="629"/>
      <c r="AO30" s="687"/>
      <c r="AP30" s="713" t="s">
        <v>304</v>
      </c>
      <c r="AQ30" s="714"/>
      <c r="AR30" s="714"/>
      <c r="AS30" s="714"/>
      <c r="AT30" s="719" t="s">
        <v>305</v>
      </c>
      <c r="AU30" s="230"/>
      <c r="AV30" s="230"/>
      <c r="AW30" s="230"/>
      <c r="AX30" s="722" t="s">
        <v>186</v>
      </c>
      <c r="AY30" s="723"/>
      <c r="AZ30" s="723"/>
      <c r="BA30" s="723"/>
      <c r="BB30" s="723"/>
      <c r="BC30" s="723"/>
      <c r="BD30" s="723"/>
      <c r="BE30" s="723"/>
      <c r="BF30" s="724"/>
      <c r="BG30" s="703">
        <v>99.3</v>
      </c>
      <c r="BH30" s="704"/>
      <c r="BI30" s="704"/>
      <c r="BJ30" s="704"/>
      <c r="BK30" s="704"/>
      <c r="BL30" s="704"/>
      <c r="BM30" s="705">
        <v>98.2</v>
      </c>
      <c r="BN30" s="704"/>
      <c r="BO30" s="704"/>
      <c r="BP30" s="704"/>
      <c r="BQ30" s="706"/>
      <c r="BR30" s="703">
        <v>99.3</v>
      </c>
      <c r="BS30" s="704"/>
      <c r="BT30" s="704"/>
      <c r="BU30" s="704"/>
      <c r="BV30" s="704"/>
      <c r="BW30" s="704"/>
      <c r="BX30" s="705">
        <v>98.1</v>
      </c>
      <c r="BY30" s="704"/>
      <c r="BZ30" s="704"/>
      <c r="CA30" s="704"/>
      <c r="CB30" s="706"/>
      <c r="CD30" s="709"/>
      <c r="CE30" s="710"/>
      <c r="CF30" s="667" t="s">
        <v>306</v>
      </c>
      <c r="CG30" s="664"/>
      <c r="CH30" s="664"/>
      <c r="CI30" s="664"/>
      <c r="CJ30" s="664"/>
      <c r="CK30" s="664"/>
      <c r="CL30" s="664"/>
      <c r="CM30" s="664"/>
      <c r="CN30" s="664"/>
      <c r="CO30" s="664"/>
      <c r="CP30" s="664"/>
      <c r="CQ30" s="665"/>
      <c r="CR30" s="623">
        <v>11553561</v>
      </c>
      <c r="CS30" s="626"/>
      <c r="CT30" s="626"/>
      <c r="CU30" s="626"/>
      <c r="CV30" s="626"/>
      <c r="CW30" s="626"/>
      <c r="CX30" s="626"/>
      <c r="CY30" s="627"/>
      <c r="CZ30" s="628">
        <v>8.1</v>
      </c>
      <c r="DA30" s="657"/>
      <c r="DB30" s="657"/>
      <c r="DC30" s="658"/>
      <c r="DD30" s="631">
        <v>10186519</v>
      </c>
      <c r="DE30" s="626"/>
      <c r="DF30" s="626"/>
      <c r="DG30" s="626"/>
      <c r="DH30" s="626"/>
      <c r="DI30" s="626"/>
      <c r="DJ30" s="626"/>
      <c r="DK30" s="627"/>
      <c r="DL30" s="631">
        <v>10126544</v>
      </c>
      <c r="DM30" s="626"/>
      <c r="DN30" s="626"/>
      <c r="DO30" s="626"/>
      <c r="DP30" s="626"/>
      <c r="DQ30" s="626"/>
      <c r="DR30" s="626"/>
      <c r="DS30" s="626"/>
      <c r="DT30" s="626"/>
      <c r="DU30" s="626"/>
      <c r="DV30" s="627"/>
      <c r="DW30" s="628">
        <v>14.7</v>
      </c>
      <c r="DX30" s="657"/>
      <c r="DY30" s="657"/>
      <c r="DZ30" s="657"/>
      <c r="EA30" s="657"/>
      <c r="EB30" s="657"/>
      <c r="EC30" s="659"/>
    </row>
    <row r="31" spans="2:133" ht="11.25" customHeight="1">
      <c r="B31" s="620" t="s">
        <v>307</v>
      </c>
      <c r="C31" s="621"/>
      <c r="D31" s="621"/>
      <c r="E31" s="621"/>
      <c r="F31" s="621"/>
      <c r="G31" s="621"/>
      <c r="H31" s="621"/>
      <c r="I31" s="621"/>
      <c r="J31" s="621"/>
      <c r="K31" s="621"/>
      <c r="L31" s="621"/>
      <c r="M31" s="621"/>
      <c r="N31" s="621"/>
      <c r="O31" s="621"/>
      <c r="P31" s="621"/>
      <c r="Q31" s="622"/>
      <c r="R31" s="623">
        <v>90213</v>
      </c>
      <c r="S31" s="626"/>
      <c r="T31" s="626"/>
      <c r="U31" s="626"/>
      <c r="V31" s="626"/>
      <c r="W31" s="626"/>
      <c r="X31" s="626"/>
      <c r="Y31" s="627"/>
      <c r="Z31" s="685">
        <v>0.1</v>
      </c>
      <c r="AA31" s="685"/>
      <c r="AB31" s="685"/>
      <c r="AC31" s="685"/>
      <c r="AD31" s="686" t="s">
        <v>128</v>
      </c>
      <c r="AE31" s="686"/>
      <c r="AF31" s="686"/>
      <c r="AG31" s="686"/>
      <c r="AH31" s="686"/>
      <c r="AI31" s="686"/>
      <c r="AJ31" s="686"/>
      <c r="AK31" s="686"/>
      <c r="AL31" s="628" t="s">
        <v>128</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99.2</v>
      </c>
      <c r="BH31" s="624"/>
      <c r="BI31" s="624"/>
      <c r="BJ31" s="624"/>
      <c r="BK31" s="624"/>
      <c r="BL31" s="624"/>
      <c r="BM31" s="629">
        <v>97.9</v>
      </c>
      <c r="BN31" s="702"/>
      <c r="BO31" s="702"/>
      <c r="BP31" s="702"/>
      <c r="BQ31" s="663"/>
      <c r="BR31" s="701">
        <v>99.2</v>
      </c>
      <c r="BS31" s="624"/>
      <c r="BT31" s="624"/>
      <c r="BU31" s="624"/>
      <c r="BV31" s="624"/>
      <c r="BW31" s="624"/>
      <c r="BX31" s="629">
        <v>97.8</v>
      </c>
      <c r="BY31" s="702"/>
      <c r="BZ31" s="702"/>
      <c r="CA31" s="702"/>
      <c r="CB31" s="663"/>
      <c r="CD31" s="709"/>
      <c r="CE31" s="710"/>
      <c r="CF31" s="667" t="s">
        <v>310</v>
      </c>
      <c r="CG31" s="664"/>
      <c r="CH31" s="664"/>
      <c r="CI31" s="664"/>
      <c r="CJ31" s="664"/>
      <c r="CK31" s="664"/>
      <c r="CL31" s="664"/>
      <c r="CM31" s="664"/>
      <c r="CN31" s="664"/>
      <c r="CO31" s="664"/>
      <c r="CP31" s="664"/>
      <c r="CQ31" s="665"/>
      <c r="CR31" s="623">
        <v>1082620</v>
      </c>
      <c r="CS31" s="624"/>
      <c r="CT31" s="624"/>
      <c r="CU31" s="624"/>
      <c r="CV31" s="624"/>
      <c r="CW31" s="624"/>
      <c r="CX31" s="624"/>
      <c r="CY31" s="625"/>
      <c r="CZ31" s="628">
        <v>0.8</v>
      </c>
      <c r="DA31" s="657"/>
      <c r="DB31" s="657"/>
      <c r="DC31" s="658"/>
      <c r="DD31" s="631">
        <v>898517</v>
      </c>
      <c r="DE31" s="624"/>
      <c r="DF31" s="624"/>
      <c r="DG31" s="624"/>
      <c r="DH31" s="624"/>
      <c r="DI31" s="624"/>
      <c r="DJ31" s="624"/>
      <c r="DK31" s="625"/>
      <c r="DL31" s="631">
        <v>891127</v>
      </c>
      <c r="DM31" s="624"/>
      <c r="DN31" s="624"/>
      <c r="DO31" s="624"/>
      <c r="DP31" s="624"/>
      <c r="DQ31" s="624"/>
      <c r="DR31" s="624"/>
      <c r="DS31" s="624"/>
      <c r="DT31" s="624"/>
      <c r="DU31" s="624"/>
      <c r="DV31" s="625"/>
      <c r="DW31" s="628">
        <v>1.3</v>
      </c>
      <c r="DX31" s="657"/>
      <c r="DY31" s="657"/>
      <c r="DZ31" s="657"/>
      <c r="EA31" s="657"/>
      <c r="EB31" s="657"/>
      <c r="EC31" s="659"/>
    </row>
    <row r="32" spans="2:133" ht="11.25" customHeight="1">
      <c r="B32" s="620" t="s">
        <v>311</v>
      </c>
      <c r="C32" s="621"/>
      <c r="D32" s="621"/>
      <c r="E32" s="621"/>
      <c r="F32" s="621"/>
      <c r="G32" s="621"/>
      <c r="H32" s="621"/>
      <c r="I32" s="621"/>
      <c r="J32" s="621"/>
      <c r="K32" s="621"/>
      <c r="L32" s="621"/>
      <c r="M32" s="621"/>
      <c r="N32" s="621"/>
      <c r="O32" s="621"/>
      <c r="P32" s="621"/>
      <c r="Q32" s="622"/>
      <c r="R32" s="623">
        <v>5118071</v>
      </c>
      <c r="S32" s="626"/>
      <c r="T32" s="626"/>
      <c r="U32" s="626"/>
      <c r="V32" s="626"/>
      <c r="W32" s="626"/>
      <c r="X32" s="626"/>
      <c r="Y32" s="627"/>
      <c r="Z32" s="685">
        <v>3.4</v>
      </c>
      <c r="AA32" s="685"/>
      <c r="AB32" s="685"/>
      <c r="AC32" s="685"/>
      <c r="AD32" s="686" t="s">
        <v>128</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99.2</v>
      </c>
      <c r="BH32" s="639"/>
      <c r="BI32" s="639"/>
      <c r="BJ32" s="639"/>
      <c r="BK32" s="639"/>
      <c r="BL32" s="639"/>
      <c r="BM32" s="683">
        <v>98.2</v>
      </c>
      <c r="BN32" s="639"/>
      <c r="BO32" s="639"/>
      <c r="BP32" s="639"/>
      <c r="BQ32" s="676"/>
      <c r="BR32" s="700">
        <v>99.2</v>
      </c>
      <c r="BS32" s="639"/>
      <c r="BT32" s="639"/>
      <c r="BU32" s="639"/>
      <c r="BV32" s="639"/>
      <c r="BW32" s="639"/>
      <c r="BX32" s="683">
        <v>98.1</v>
      </c>
      <c r="BY32" s="639"/>
      <c r="BZ32" s="639"/>
      <c r="CA32" s="639"/>
      <c r="CB32" s="676"/>
      <c r="CD32" s="711"/>
      <c r="CE32" s="712"/>
      <c r="CF32" s="667" t="s">
        <v>313</v>
      </c>
      <c r="CG32" s="664"/>
      <c r="CH32" s="664"/>
      <c r="CI32" s="664"/>
      <c r="CJ32" s="664"/>
      <c r="CK32" s="664"/>
      <c r="CL32" s="664"/>
      <c r="CM32" s="664"/>
      <c r="CN32" s="664"/>
      <c r="CO32" s="664"/>
      <c r="CP32" s="664"/>
      <c r="CQ32" s="665"/>
      <c r="CR32" s="623">
        <v>207</v>
      </c>
      <c r="CS32" s="626"/>
      <c r="CT32" s="626"/>
      <c r="CU32" s="626"/>
      <c r="CV32" s="626"/>
      <c r="CW32" s="626"/>
      <c r="CX32" s="626"/>
      <c r="CY32" s="627"/>
      <c r="CZ32" s="628">
        <v>0</v>
      </c>
      <c r="DA32" s="657"/>
      <c r="DB32" s="657"/>
      <c r="DC32" s="658"/>
      <c r="DD32" s="631">
        <v>207</v>
      </c>
      <c r="DE32" s="626"/>
      <c r="DF32" s="626"/>
      <c r="DG32" s="626"/>
      <c r="DH32" s="626"/>
      <c r="DI32" s="626"/>
      <c r="DJ32" s="626"/>
      <c r="DK32" s="627"/>
      <c r="DL32" s="631">
        <v>207</v>
      </c>
      <c r="DM32" s="626"/>
      <c r="DN32" s="626"/>
      <c r="DO32" s="626"/>
      <c r="DP32" s="626"/>
      <c r="DQ32" s="626"/>
      <c r="DR32" s="626"/>
      <c r="DS32" s="626"/>
      <c r="DT32" s="626"/>
      <c r="DU32" s="626"/>
      <c r="DV32" s="627"/>
      <c r="DW32" s="628">
        <v>0</v>
      </c>
      <c r="DX32" s="657"/>
      <c r="DY32" s="657"/>
      <c r="DZ32" s="657"/>
      <c r="EA32" s="657"/>
      <c r="EB32" s="657"/>
      <c r="EC32" s="659"/>
    </row>
    <row r="33" spans="2:133" ht="11.25" customHeight="1">
      <c r="B33" s="620" t="s">
        <v>314</v>
      </c>
      <c r="C33" s="621"/>
      <c r="D33" s="621"/>
      <c r="E33" s="621"/>
      <c r="F33" s="621"/>
      <c r="G33" s="621"/>
      <c r="H33" s="621"/>
      <c r="I33" s="621"/>
      <c r="J33" s="621"/>
      <c r="K33" s="621"/>
      <c r="L33" s="621"/>
      <c r="M33" s="621"/>
      <c r="N33" s="621"/>
      <c r="O33" s="621"/>
      <c r="P33" s="621"/>
      <c r="Q33" s="622"/>
      <c r="R33" s="623">
        <v>5592528</v>
      </c>
      <c r="S33" s="626"/>
      <c r="T33" s="626"/>
      <c r="U33" s="626"/>
      <c r="V33" s="626"/>
      <c r="W33" s="626"/>
      <c r="X33" s="626"/>
      <c r="Y33" s="627"/>
      <c r="Z33" s="685">
        <v>3.8</v>
      </c>
      <c r="AA33" s="685"/>
      <c r="AB33" s="685"/>
      <c r="AC33" s="685"/>
      <c r="AD33" s="686" t="s">
        <v>128</v>
      </c>
      <c r="AE33" s="686"/>
      <c r="AF33" s="686"/>
      <c r="AG33" s="686"/>
      <c r="AH33" s="686"/>
      <c r="AI33" s="686"/>
      <c r="AJ33" s="686"/>
      <c r="AK33" s="686"/>
      <c r="AL33" s="628" t="s">
        <v>128</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38876553</v>
      </c>
      <c r="CS33" s="624"/>
      <c r="CT33" s="624"/>
      <c r="CU33" s="624"/>
      <c r="CV33" s="624"/>
      <c r="CW33" s="624"/>
      <c r="CX33" s="624"/>
      <c r="CY33" s="625"/>
      <c r="CZ33" s="628">
        <v>27.2</v>
      </c>
      <c r="DA33" s="657"/>
      <c r="DB33" s="657"/>
      <c r="DC33" s="658"/>
      <c r="DD33" s="631">
        <v>30439893</v>
      </c>
      <c r="DE33" s="624"/>
      <c r="DF33" s="624"/>
      <c r="DG33" s="624"/>
      <c r="DH33" s="624"/>
      <c r="DI33" s="624"/>
      <c r="DJ33" s="624"/>
      <c r="DK33" s="625"/>
      <c r="DL33" s="631">
        <v>21542723</v>
      </c>
      <c r="DM33" s="624"/>
      <c r="DN33" s="624"/>
      <c r="DO33" s="624"/>
      <c r="DP33" s="624"/>
      <c r="DQ33" s="624"/>
      <c r="DR33" s="624"/>
      <c r="DS33" s="624"/>
      <c r="DT33" s="624"/>
      <c r="DU33" s="624"/>
      <c r="DV33" s="625"/>
      <c r="DW33" s="628">
        <v>31.2</v>
      </c>
      <c r="DX33" s="657"/>
      <c r="DY33" s="657"/>
      <c r="DZ33" s="657"/>
      <c r="EA33" s="657"/>
      <c r="EB33" s="657"/>
      <c r="EC33" s="659"/>
    </row>
    <row r="34" spans="2:133" ht="11.25" customHeight="1">
      <c r="B34" s="620" t="s">
        <v>316</v>
      </c>
      <c r="C34" s="621"/>
      <c r="D34" s="621"/>
      <c r="E34" s="621"/>
      <c r="F34" s="621"/>
      <c r="G34" s="621"/>
      <c r="H34" s="621"/>
      <c r="I34" s="621"/>
      <c r="J34" s="621"/>
      <c r="K34" s="621"/>
      <c r="L34" s="621"/>
      <c r="M34" s="621"/>
      <c r="N34" s="621"/>
      <c r="O34" s="621"/>
      <c r="P34" s="621"/>
      <c r="Q34" s="622"/>
      <c r="R34" s="623">
        <v>1675733</v>
      </c>
      <c r="S34" s="626"/>
      <c r="T34" s="626"/>
      <c r="U34" s="626"/>
      <c r="V34" s="626"/>
      <c r="W34" s="626"/>
      <c r="X34" s="626"/>
      <c r="Y34" s="627"/>
      <c r="Z34" s="685">
        <v>1.1000000000000001</v>
      </c>
      <c r="AA34" s="685"/>
      <c r="AB34" s="685"/>
      <c r="AC34" s="685"/>
      <c r="AD34" s="686">
        <v>146923</v>
      </c>
      <c r="AE34" s="686"/>
      <c r="AF34" s="686"/>
      <c r="AG34" s="686"/>
      <c r="AH34" s="686"/>
      <c r="AI34" s="686"/>
      <c r="AJ34" s="686"/>
      <c r="AK34" s="686"/>
      <c r="AL34" s="628">
        <v>0.2</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12187122</v>
      </c>
      <c r="CS34" s="626"/>
      <c r="CT34" s="626"/>
      <c r="CU34" s="626"/>
      <c r="CV34" s="626"/>
      <c r="CW34" s="626"/>
      <c r="CX34" s="626"/>
      <c r="CY34" s="627"/>
      <c r="CZ34" s="628">
        <v>8.5</v>
      </c>
      <c r="DA34" s="657"/>
      <c r="DB34" s="657"/>
      <c r="DC34" s="658"/>
      <c r="DD34" s="631">
        <v>9708234</v>
      </c>
      <c r="DE34" s="626"/>
      <c r="DF34" s="626"/>
      <c r="DG34" s="626"/>
      <c r="DH34" s="626"/>
      <c r="DI34" s="626"/>
      <c r="DJ34" s="626"/>
      <c r="DK34" s="627"/>
      <c r="DL34" s="631">
        <v>9062771</v>
      </c>
      <c r="DM34" s="626"/>
      <c r="DN34" s="626"/>
      <c r="DO34" s="626"/>
      <c r="DP34" s="626"/>
      <c r="DQ34" s="626"/>
      <c r="DR34" s="626"/>
      <c r="DS34" s="626"/>
      <c r="DT34" s="626"/>
      <c r="DU34" s="626"/>
      <c r="DV34" s="627"/>
      <c r="DW34" s="628">
        <v>13.1</v>
      </c>
      <c r="DX34" s="657"/>
      <c r="DY34" s="657"/>
      <c r="DZ34" s="657"/>
      <c r="EA34" s="657"/>
      <c r="EB34" s="657"/>
      <c r="EC34" s="659"/>
    </row>
    <row r="35" spans="2:133" ht="11.25" customHeight="1">
      <c r="B35" s="620" t="s">
        <v>320</v>
      </c>
      <c r="C35" s="621"/>
      <c r="D35" s="621"/>
      <c r="E35" s="621"/>
      <c r="F35" s="621"/>
      <c r="G35" s="621"/>
      <c r="H35" s="621"/>
      <c r="I35" s="621"/>
      <c r="J35" s="621"/>
      <c r="K35" s="621"/>
      <c r="L35" s="621"/>
      <c r="M35" s="621"/>
      <c r="N35" s="621"/>
      <c r="O35" s="621"/>
      <c r="P35" s="621"/>
      <c r="Q35" s="622"/>
      <c r="R35" s="623">
        <v>9956900</v>
      </c>
      <c r="S35" s="626"/>
      <c r="T35" s="626"/>
      <c r="U35" s="626"/>
      <c r="V35" s="626"/>
      <c r="W35" s="626"/>
      <c r="X35" s="626"/>
      <c r="Y35" s="627"/>
      <c r="Z35" s="685">
        <v>6.7</v>
      </c>
      <c r="AA35" s="685"/>
      <c r="AB35" s="685"/>
      <c r="AC35" s="685"/>
      <c r="AD35" s="686" t="s">
        <v>128</v>
      </c>
      <c r="AE35" s="686"/>
      <c r="AF35" s="686"/>
      <c r="AG35" s="686"/>
      <c r="AH35" s="686"/>
      <c r="AI35" s="686"/>
      <c r="AJ35" s="686"/>
      <c r="AK35" s="686"/>
      <c r="AL35" s="628" t="s">
        <v>128</v>
      </c>
      <c r="AM35" s="629"/>
      <c r="AN35" s="629"/>
      <c r="AO35" s="687"/>
      <c r="AP35" s="234"/>
      <c r="AQ35" s="691" t="s">
        <v>321</v>
      </c>
      <c r="AR35" s="692"/>
      <c r="AS35" s="692"/>
      <c r="AT35" s="692"/>
      <c r="AU35" s="692"/>
      <c r="AV35" s="692"/>
      <c r="AW35" s="692"/>
      <c r="AX35" s="692"/>
      <c r="AY35" s="693"/>
      <c r="AZ35" s="688">
        <v>12808240</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292419</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1199718</v>
      </c>
      <c r="CS35" s="624"/>
      <c r="CT35" s="624"/>
      <c r="CU35" s="624"/>
      <c r="CV35" s="624"/>
      <c r="CW35" s="624"/>
      <c r="CX35" s="624"/>
      <c r="CY35" s="625"/>
      <c r="CZ35" s="628">
        <v>0.8</v>
      </c>
      <c r="DA35" s="657"/>
      <c r="DB35" s="657"/>
      <c r="DC35" s="658"/>
      <c r="DD35" s="631">
        <v>590951</v>
      </c>
      <c r="DE35" s="624"/>
      <c r="DF35" s="624"/>
      <c r="DG35" s="624"/>
      <c r="DH35" s="624"/>
      <c r="DI35" s="624"/>
      <c r="DJ35" s="624"/>
      <c r="DK35" s="625"/>
      <c r="DL35" s="631">
        <v>575865</v>
      </c>
      <c r="DM35" s="624"/>
      <c r="DN35" s="624"/>
      <c r="DO35" s="624"/>
      <c r="DP35" s="624"/>
      <c r="DQ35" s="624"/>
      <c r="DR35" s="624"/>
      <c r="DS35" s="624"/>
      <c r="DT35" s="624"/>
      <c r="DU35" s="624"/>
      <c r="DV35" s="625"/>
      <c r="DW35" s="628">
        <v>0.8</v>
      </c>
      <c r="DX35" s="657"/>
      <c r="DY35" s="657"/>
      <c r="DZ35" s="657"/>
      <c r="EA35" s="657"/>
      <c r="EB35" s="657"/>
      <c r="EC35" s="659"/>
    </row>
    <row r="36" spans="2:133" ht="11.25" customHeight="1">
      <c r="B36" s="620" t="s">
        <v>324</v>
      </c>
      <c r="C36" s="621"/>
      <c r="D36" s="621"/>
      <c r="E36" s="621"/>
      <c r="F36" s="621"/>
      <c r="G36" s="621"/>
      <c r="H36" s="621"/>
      <c r="I36" s="621"/>
      <c r="J36" s="621"/>
      <c r="K36" s="621"/>
      <c r="L36" s="621"/>
      <c r="M36" s="621"/>
      <c r="N36" s="621"/>
      <c r="O36" s="621"/>
      <c r="P36" s="621"/>
      <c r="Q36" s="622"/>
      <c r="R36" s="623" t="s">
        <v>128</v>
      </c>
      <c r="S36" s="626"/>
      <c r="T36" s="626"/>
      <c r="U36" s="626"/>
      <c r="V36" s="626"/>
      <c r="W36" s="626"/>
      <c r="X36" s="626"/>
      <c r="Y36" s="627"/>
      <c r="Z36" s="685" t="s">
        <v>128</v>
      </c>
      <c r="AA36" s="685"/>
      <c r="AB36" s="685"/>
      <c r="AC36" s="685"/>
      <c r="AD36" s="686" t="s">
        <v>128</v>
      </c>
      <c r="AE36" s="686"/>
      <c r="AF36" s="686"/>
      <c r="AG36" s="686"/>
      <c r="AH36" s="686"/>
      <c r="AI36" s="686"/>
      <c r="AJ36" s="686"/>
      <c r="AK36" s="686"/>
      <c r="AL36" s="628" t="s">
        <v>128</v>
      </c>
      <c r="AM36" s="629"/>
      <c r="AN36" s="629"/>
      <c r="AO36" s="687"/>
      <c r="AQ36" s="660" t="s">
        <v>325</v>
      </c>
      <c r="AR36" s="661"/>
      <c r="AS36" s="661"/>
      <c r="AT36" s="661"/>
      <c r="AU36" s="661"/>
      <c r="AV36" s="661"/>
      <c r="AW36" s="661"/>
      <c r="AX36" s="661"/>
      <c r="AY36" s="662"/>
      <c r="AZ36" s="623">
        <v>1103894</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-1126380</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10132653</v>
      </c>
      <c r="CS36" s="626"/>
      <c r="CT36" s="626"/>
      <c r="CU36" s="626"/>
      <c r="CV36" s="626"/>
      <c r="CW36" s="626"/>
      <c r="CX36" s="626"/>
      <c r="CY36" s="627"/>
      <c r="CZ36" s="628">
        <v>7.1</v>
      </c>
      <c r="DA36" s="657"/>
      <c r="DB36" s="657"/>
      <c r="DC36" s="658"/>
      <c r="DD36" s="631">
        <v>7746908</v>
      </c>
      <c r="DE36" s="626"/>
      <c r="DF36" s="626"/>
      <c r="DG36" s="626"/>
      <c r="DH36" s="626"/>
      <c r="DI36" s="626"/>
      <c r="DJ36" s="626"/>
      <c r="DK36" s="627"/>
      <c r="DL36" s="631">
        <v>3902264</v>
      </c>
      <c r="DM36" s="626"/>
      <c r="DN36" s="626"/>
      <c r="DO36" s="626"/>
      <c r="DP36" s="626"/>
      <c r="DQ36" s="626"/>
      <c r="DR36" s="626"/>
      <c r="DS36" s="626"/>
      <c r="DT36" s="626"/>
      <c r="DU36" s="626"/>
      <c r="DV36" s="627"/>
      <c r="DW36" s="628">
        <v>5.7</v>
      </c>
      <c r="DX36" s="657"/>
      <c r="DY36" s="657"/>
      <c r="DZ36" s="657"/>
      <c r="EA36" s="657"/>
      <c r="EB36" s="657"/>
      <c r="EC36" s="659"/>
    </row>
    <row r="37" spans="2:133" ht="11.25" customHeight="1">
      <c r="B37" s="620" t="s">
        <v>328</v>
      </c>
      <c r="C37" s="621"/>
      <c r="D37" s="621"/>
      <c r="E37" s="621"/>
      <c r="F37" s="621"/>
      <c r="G37" s="621"/>
      <c r="H37" s="621"/>
      <c r="I37" s="621"/>
      <c r="J37" s="621"/>
      <c r="K37" s="621"/>
      <c r="L37" s="621"/>
      <c r="M37" s="621"/>
      <c r="N37" s="621"/>
      <c r="O37" s="621"/>
      <c r="P37" s="621"/>
      <c r="Q37" s="622"/>
      <c r="R37" s="623">
        <v>4278000</v>
      </c>
      <c r="S37" s="626"/>
      <c r="T37" s="626"/>
      <c r="U37" s="626"/>
      <c r="V37" s="626"/>
      <c r="W37" s="626"/>
      <c r="X37" s="626"/>
      <c r="Y37" s="627"/>
      <c r="Z37" s="685">
        <v>2.9</v>
      </c>
      <c r="AA37" s="685"/>
      <c r="AB37" s="685"/>
      <c r="AC37" s="685"/>
      <c r="AD37" s="686" t="s">
        <v>128</v>
      </c>
      <c r="AE37" s="686"/>
      <c r="AF37" s="686"/>
      <c r="AG37" s="686"/>
      <c r="AH37" s="686"/>
      <c r="AI37" s="686"/>
      <c r="AJ37" s="686"/>
      <c r="AK37" s="686"/>
      <c r="AL37" s="628" t="s">
        <v>128</v>
      </c>
      <c r="AM37" s="629"/>
      <c r="AN37" s="629"/>
      <c r="AO37" s="687"/>
      <c r="AQ37" s="660" t="s">
        <v>329</v>
      </c>
      <c r="AR37" s="661"/>
      <c r="AS37" s="661"/>
      <c r="AT37" s="661"/>
      <c r="AU37" s="661"/>
      <c r="AV37" s="661"/>
      <c r="AW37" s="661"/>
      <c r="AX37" s="661"/>
      <c r="AY37" s="662"/>
      <c r="AZ37" s="623">
        <v>32631</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50050</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3338397</v>
      </c>
      <c r="CS37" s="624"/>
      <c r="CT37" s="624"/>
      <c r="CU37" s="624"/>
      <c r="CV37" s="624"/>
      <c r="CW37" s="624"/>
      <c r="CX37" s="624"/>
      <c r="CY37" s="625"/>
      <c r="CZ37" s="628">
        <v>2.2999999999999998</v>
      </c>
      <c r="DA37" s="657"/>
      <c r="DB37" s="657"/>
      <c r="DC37" s="658"/>
      <c r="DD37" s="631">
        <v>2304357</v>
      </c>
      <c r="DE37" s="624"/>
      <c r="DF37" s="624"/>
      <c r="DG37" s="624"/>
      <c r="DH37" s="624"/>
      <c r="DI37" s="624"/>
      <c r="DJ37" s="624"/>
      <c r="DK37" s="625"/>
      <c r="DL37" s="631">
        <v>2263742</v>
      </c>
      <c r="DM37" s="624"/>
      <c r="DN37" s="624"/>
      <c r="DO37" s="624"/>
      <c r="DP37" s="624"/>
      <c r="DQ37" s="624"/>
      <c r="DR37" s="624"/>
      <c r="DS37" s="624"/>
      <c r="DT37" s="624"/>
      <c r="DU37" s="624"/>
      <c r="DV37" s="625"/>
      <c r="DW37" s="628">
        <v>3.3</v>
      </c>
      <c r="DX37" s="657"/>
      <c r="DY37" s="657"/>
      <c r="DZ37" s="657"/>
      <c r="EA37" s="657"/>
      <c r="EB37" s="657"/>
      <c r="EC37" s="659"/>
    </row>
    <row r="38" spans="2:133" ht="11.25" customHeight="1">
      <c r="B38" s="635" t="s">
        <v>332</v>
      </c>
      <c r="C38" s="636"/>
      <c r="D38" s="636"/>
      <c r="E38" s="636"/>
      <c r="F38" s="636"/>
      <c r="G38" s="636"/>
      <c r="H38" s="636"/>
      <c r="I38" s="636"/>
      <c r="J38" s="636"/>
      <c r="K38" s="636"/>
      <c r="L38" s="636"/>
      <c r="M38" s="636"/>
      <c r="N38" s="636"/>
      <c r="O38" s="636"/>
      <c r="P38" s="636"/>
      <c r="Q38" s="637"/>
      <c r="R38" s="638">
        <v>149078843</v>
      </c>
      <c r="S38" s="675"/>
      <c r="T38" s="675"/>
      <c r="U38" s="675"/>
      <c r="V38" s="675"/>
      <c r="W38" s="675"/>
      <c r="X38" s="675"/>
      <c r="Y38" s="680"/>
      <c r="Z38" s="681">
        <v>100</v>
      </c>
      <c r="AA38" s="681"/>
      <c r="AB38" s="681"/>
      <c r="AC38" s="681"/>
      <c r="AD38" s="682">
        <v>64669374</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t="s">
        <v>128</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80244</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11671715</v>
      </c>
      <c r="CS38" s="626"/>
      <c r="CT38" s="626"/>
      <c r="CU38" s="626"/>
      <c r="CV38" s="626"/>
      <c r="CW38" s="626"/>
      <c r="CX38" s="626"/>
      <c r="CY38" s="627"/>
      <c r="CZ38" s="628">
        <v>8.1999999999999993</v>
      </c>
      <c r="DA38" s="657"/>
      <c r="DB38" s="657"/>
      <c r="DC38" s="658"/>
      <c r="DD38" s="631">
        <v>9573574</v>
      </c>
      <c r="DE38" s="626"/>
      <c r="DF38" s="626"/>
      <c r="DG38" s="626"/>
      <c r="DH38" s="626"/>
      <c r="DI38" s="626"/>
      <c r="DJ38" s="626"/>
      <c r="DK38" s="627"/>
      <c r="DL38" s="631">
        <v>8000848</v>
      </c>
      <c r="DM38" s="626"/>
      <c r="DN38" s="626"/>
      <c r="DO38" s="626"/>
      <c r="DP38" s="626"/>
      <c r="DQ38" s="626"/>
      <c r="DR38" s="626"/>
      <c r="DS38" s="626"/>
      <c r="DT38" s="626"/>
      <c r="DU38" s="626"/>
      <c r="DV38" s="627"/>
      <c r="DW38" s="628">
        <v>11.6</v>
      </c>
      <c r="DX38" s="657"/>
      <c r="DY38" s="657"/>
      <c r="DZ38" s="657"/>
      <c r="EA38" s="657"/>
      <c r="EB38" s="657"/>
      <c r="EC38" s="659"/>
    </row>
    <row r="39" spans="2:133" ht="11.25" customHeight="1">
      <c r="AQ39" s="660" t="s">
        <v>336</v>
      </c>
      <c r="AR39" s="661"/>
      <c r="AS39" s="661"/>
      <c r="AT39" s="661"/>
      <c r="AU39" s="661"/>
      <c r="AV39" s="661"/>
      <c r="AW39" s="661"/>
      <c r="AX39" s="661"/>
      <c r="AY39" s="662"/>
      <c r="AZ39" s="623" t="s">
        <v>128</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75</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2974542</v>
      </c>
      <c r="CS39" s="624"/>
      <c r="CT39" s="624"/>
      <c r="CU39" s="624"/>
      <c r="CV39" s="624"/>
      <c r="CW39" s="624"/>
      <c r="CX39" s="624"/>
      <c r="CY39" s="625"/>
      <c r="CZ39" s="628">
        <v>2.1</v>
      </c>
      <c r="DA39" s="657"/>
      <c r="DB39" s="657"/>
      <c r="DC39" s="658"/>
      <c r="DD39" s="631">
        <v>2784251</v>
      </c>
      <c r="DE39" s="624"/>
      <c r="DF39" s="624"/>
      <c r="DG39" s="624"/>
      <c r="DH39" s="624"/>
      <c r="DI39" s="624"/>
      <c r="DJ39" s="624"/>
      <c r="DK39" s="625"/>
      <c r="DL39" s="631" t="s">
        <v>340</v>
      </c>
      <c r="DM39" s="624"/>
      <c r="DN39" s="624"/>
      <c r="DO39" s="624"/>
      <c r="DP39" s="624"/>
      <c r="DQ39" s="624"/>
      <c r="DR39" s="624"/>
      <c r="DS39" s="624"/>
      <c r="DT39" s="624"/>
      <c r="DU39" s="624"/>
      <c r="DV39" s="625"/>
      <c r="DW39" s="628" t="s">
        <v>128</v>
      </c>
      <c r="DX39" s="657"/>
      <c r="DY39" s="657"/>
      <c r="DZ39" s="657"/>
      <c r="EA39" s="657"/>
      <c r="EB39" s="657"/>
      <c r="EC39" s="659"/>
    </row>
    <row r="40" spans="2:133" ht="11.25" customHeight="1">
      <c r="AQ40" s="660" t="s">
        <v>341</v>
      </c>
      <c r="AR40" s="661"/>
      <c r="AS40" s="661"/>
      <c r="AT40" s="661"/>
      <c r="AU40" s="661"/>
      <c r="AV40" s="661"/>
      <c r="AW40" s="661"/>
      <c r="AX40" s="661"/>
      <c r="AY40" s="662"/>
      <c r="AZ40" s="623">
        <v>4261294</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340</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710803</v>
      </c>
      <c r="CS40" s="626"/>
      <c r="CT40" s="626"/>
      <c r="CU40" s="626"/>
      <c r="CV40" s="626"/>
      <c r="CW40" s="626"/>
      <c r="CX40" s="626"/>
      <c r="CY40" s="627"/>
      <c r="CZ40" s="628">
        <v>0.5</v>
      </c>
      <c r="DA40" s="657"/>
      <c r="DB40" s="657"/>
      <c r="DC40" s="658"/>
      <c r="DD40" s="631">
        <v>35975</v>
      </c>
      <c r="DE40" s="626"/>
      <c r="DF40" s="626"/>
      <c r="DG40" s="626"/>
      <c r="DH40" s="626"/>
      <c r="DI40" s="626"/>
      <c r="DJ40" s="626"/>
      <c r="DK40" s="627"/>
      <c r="DL40" s="631">
        <v>975</v>
      </c>
      <c r="DM40" s="626"/>
      <c r="DN40" s="626"/>
      <c r="DO40" s="626"/>
      <c r="DP40" s="626"/>
      <c r="DQ40" s="626"/>
      <c r="DR40" s="626"/>
      <c r="DS40" s="626"/>
      <c r="DT40" s="626"/>
      <c r="DU40" s="626"/>
      <c r="DV40" s="627"/>
      <c r="DW40" s="628">
        <v>0</v>
      </c>
      <c r="DX40" s="657"/>
      <c r="DY40" s="657"/>
      <c r="DZ40" s="657"/>
      <c r="EA40" s="657"/>
      <c r="EB40" s="657"/>
      <c r="EC40" s="659"/>
    </row>
    <row r="41" spans="2:133" ht="11.25" customHeight="1">
      <c r="AQ41" s="672" t="s">
        <v>344</v>
      </c>
      <c r="AR41" s="673"/>
      <c r="AS41" s="673"/>
      <c r="AT41" s="673"/>
      <c r="AU41" s="673"/>
      <c r="AV41" s="673"/>
      <c r="AW41" s="673"/>
      <c r="AX41" s="673"/>
      <c r="AY41" s="674"/>
      <c r="AZ41" s="638">
        <v>7410421</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307</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340</v>
      </c>
      <c r="CS41" s="624"/>
      <c r="CT41" s="624"/>
      <c r="CU41" s="624"/>
      <c r="CV41" s="624"/>
      <c r="CW41" s="624"/>
      <c r="CX41" s="624"/>
      <c r="CY41" s="625"/>
      <c r="CZ41" s="628" t="s">
        <v>128</v>
      </c>
      <c r="DA41" s="657"/>
      <c r="DB41" s="657"/>
      <c r="DC41" s="658"/>
      <c r="DD41" s="631" t="s">
        <v>340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17642587</v>
      </c>
      <c r="CS42" s="626"/>
      <c r="CT42" s="626"/>
      <c r="CU42" s="626"/>
      <c r="CV42" s="626"/>
      <c r="CW42" s="626"/>
      <c r="CX42" s="626"/>
      <c r="CY42" s="627"/>
      <c r="CZ42" s="628">
        <v>12.3</v>
      </c>
      <c r="DA42" s="629"/>
      <c r="DB42" s="629"/>
      <c r="DC42" s="630"/>
      <c r="DD42" s="631">
        <v>1900549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31880</v>
      </c>
      <c r="CS43" s="624"/>
      <c r="CT43" s="624"/>
      <c r="CU43" s="624"/>
      <c r="CV43" s="624"/>
      <c r="CW43" s="624"/>
      <c r="CX43" s="624"/>
      <c r="CY43" s="625"/>
      <c r="CZ43" s="628">
        <v>0</v>
      </c>
      <c r="DA43" s="657"/>
      <c r="DB43" s="657"/>
      <c r="DC43" s="658"/>
      <c r="DD43" s="631">
        <v>29551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351</v>
      </c>
      <c r="CD44" s="651" t="s">
        <v>302</v>
      </c>
      <c r="CE44" s="652"/>
      <c r="CF44" s="620" t="s">
        <v>352</v>
      </c>
      <c r="CG44" s="621"/>
      <c r="CH44" s="621"/>
      <c r="CI44" s="621"/>
      <c r="CJ44" s="621"/>
      <c r="CK44" s="621"/>
      <c r="CL44" s="621"/>
      <c r="CM44" s="621"/>
      <c r="CN44" s="621"/>
      <c r="CO44" s="621"/>
      <c r="CP44" s="621"/>
      <c r="CQ44" s="622"/>
      <c r="CR44" s="623">
        <v>17642587</v>
      </c>
      <c r="CS44" s="626"/>
      <c r="CT44" s="626"/>
      <c r="CU44" s="626"/>
      <c r="CV44" s="626"/>
      <c r="CW44" s="626"/>
      <c r="CX44" s="626"/>
      <c r="CY44" s="627"/>
      <c r="CZ44" s="628">
        <v>12.3</v>
      </c>
      <c r="DA44" s="629"/>
      <c r="DB44" s="629"/>
      <c r="DC44" s="630"/>
      <c r="DD44" s="631">
        <v>1900549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353</v>
      </c>
      <c r="CG45" s="621"/>
      <c r="CH45" s="621"/>
      <c r="CI45" s="621"/>
      <c r="CJ45" s="621"/>
      <c r="CK45" s="621"/>
      <c r="CL45" s="621"/>
      <c r="CM45" s="621"/>
      <c r="CN45" s="621"/>
      <c r="CO45" s="621"/>
      <c r="CP45" s="621"/>
      <c r="CQ45" s="622"/>
      <c r="CR45" s="623">
        <v>13623671</v>
      </c>
      <c r="CS45" s="624"/>
      <c r="CT45" s="624"/>
      <c r="CU45" s="624"/>
      <c r="CV45" s="624"/>
      <c r="CW45" s="624"/>
      <c r="CX45" s="624"/>
      <c r="CY45" s="625"/>
      <c r="CZ45" s="628">
        <v>9.5</v>
      </c>
      <c r="DA45" s="657"/>
      <c r="DB45" s="657"/>
      <c r="DC45" s="658"/>
      <c r="DD45" s="631">
        <v>1169586</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354</v>
      </c>
      <c r="CG46" s="621"/>
      <c r="CH46" s="621"/>
      <c r="CI46" s="621"/>
      <c r="CJ46" s="621"/>
      <c r="CK46" s="621"/>
      <c r="CL46" s="621"/>
      <c r="CM46" s="621"/>
      <c r="CN46" s="621"/>
      <c r="CO46" s="621"/>
      <c r="CP46" s="621"/>
      <c r="CQ46" s="622"/>
      <c r="CR46" s="623">
        <v>4018916</v>
      </c>
      <c r="CS46" s="626"/>
      <c r="CT46" s="626"/>
      <c r="CU46" s="626"/>
      <c r="CV46" s="626"/>
      <c r="CW46" s="626"/>
      <c r="CX46" s="626"/>
      <c r="CY46" s="627"/>
      <c r="CZ46" s="628">
        <v>2.8</v>
      </c>
      <c r="DA46" s="629"/>
      <c r="DB46" s="629"/>
      <c r="DC46" s="630"/>
      <c r="DD46" s="631">
        <v>730963</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355</v>
      </c>
      <c r="CG47" s="621"/>
      <c r="CH47" s="621"/>
      <c r="CI47" s="621"/>
      <c r="CJ47" s="621"/>
      <c r="CK47" s="621"/>
      <c r="CL47" s="621"/>
      <c r="CM47" s="621"/>
      <c r="CN47" s="621"/>
      <c r="CO47" s="621"/>
      <c r="CP47" s="621"/>
      <c r="CQ47" s="622"/>
      <c r="CR47" s="623" t="s">
        <v>128</v>
      </c>
      <c r="CS47" s="624"/>
      <c r="CT47" s="624"/>
      <c r="CU47" s="624"/>
      <c r="CV47" s="624"/>
      <c r="CW47" s="624"/>
      <c r="CX47" s="624"/>
      <c r="CY47" s="625"/>
      <c r="CZ47" s="628" t="s">
        <v>340</v>
      </c>
      <c r="DA47" s="657"/>
      <c r="DB47" s="657"/>
      <c r="DC47" s="658"/>
      <c r="DD47" s="631" t="s">
        <v>128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356</v>
      </c>
      <c r="CG48" s="621"/>
      <c r="CH48" s="621"/>
      <c r="CI48" s="621"/>
      <c r="CJ48" s="621"/>
      <c r="CK48" s="621"/>
      <c r="CL48" s="621"/>
      <c r="CM48" s="621"/>
      <c r="CN48" s="621"/>
      <c r="CO48" s="621"/>
      <c r="CP48" s="621"/>
      <c r="CQ48" s="622"/>
      <c r="CR48" s="623" t="s">
        <v>128</v>
      </c>
      <c r="CS48" s="626"/>
      <c r="CT48" s="626"/>
      <c r="CU48" s="626"/>
      <c r="CV48" s="626"/>
      <c r="CW48" s="626"/>
      <c r="CX48" s="626"/>
      <c r="CY48" s="627"/>
      <c r="CZ48" s="628" t="s">
        <v>340</v>
      </c>
      <c r="DA48" s="629"/>
      <c r="DB48" s="629"/>
      <c r="DC48" s="630"/>
      <c r="DD48" s="631" t="s">
        <v>128</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357</v>
      </c>
      <c r="CE49" s="636"/>
      <c r="CF49" s="636"/>
      <c r="CG49" s="636"/>
      <c r="CH49" s="636"/>
      <c r="CI49" s="636"/>
      <c r="CJ49" s="636"/>
      <c r="CK49" s="636"/>
      <c r="CL49" s="636"/>
      <c r="CM49" s="636"/>
      <c r="CN49" s="636"/>
      <c r="CO49" s="636"/>
      <c r="CP49" s="636"/>
      <c r="CQ49" s="637"/>
      <c r="CR49" s="638">
        <v>143080974</v>
      </c>
      <c r="CS49" s="639"/>
      <c r="CT49" s="639"/>
      <c r="CU49" s="639"/>
      <c r="CV49" s="639"/>
      <c r="CW49" s="639"/>
      <c r="CX49" s="639"/>
      <c r="CY49" s="640"/>
      <c r="CZ49" s="641">
        <v>100</v>
      </c>
      <c r="DA49" s="642"/>
      <c r="DB49" s="642"/>
      <c r="DC49" s="643"/>
      <c r="DD49" s="644">
        <v>75059255</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xn+RLvOkVxasjouzf+HQDO9JAkkAiWC4c/pujxansVrHuwZIgPJqm1b5wCgoOKeMFm5diEFIDOF7OYTyuVO89g==" saltValue="fziPnr0tWLQ2MCEfV5q+X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380</v>
      </c>
      <c r="C7" s="1102"/>
      <c r="D7" s="1102"/>
      <c r="E7" s="1102"/>
      <c r="F7" s="1102"/>
      <c r="G7" s="1102"/>
      <c r="H7" s="1102"/>
      <c r="I7" s="1102"/>
      <c r="J7" s="1102"/>
      <c r="K7" s="1102"/>
      <c r="L7" s="1102"/>
      <c r="M7" s="1102"/>
      <c r="N7" s="1102"/>
      <c r="O7" s="1102"/>
      <c r="P7" s="1103"/>
      <c r="Q7" s="1155">
        <v>147006</v>
      </c>
      <c r="R7" s="1156"/>
      <c r="S7" s="1156"/>
      <c r="T7" s="1156"/>
      <c r="U7" s="1156"/>
      <c r="V7" s="1156">
        <v>141138</v>
      </c>
      <c r="W7" s="1156"/>
      <c r="X7" s="1156"/>
      <c r="Y7" s="1156"/>
      <c r="Z7" s="1156"/>
      <c r="AA7" s="1156">
        <v>5868</v>
      </c>
      <c r="AB7" s="1156"/>
      <c r="AC7" s="1156"/>
      <c r="AD7" s="1156"/>
      <c r="AE7" s="1157"/>
      <c r="AF7" s="1158">
        <v>4457</v>
      </c>
      <c r="AG7" s="1159"/>
      <c r="AH7" s="1159"/>
      <c r="AI7" s="1159"/>
      <c r="AJ7" s="1160"/>
      <c r="AK7" s="1142">
        <v>4916</v>
      </c>
      <c r="AL7" s="1143"/>
      <c r="AM7" s="1143"/>
      <c r="AN7" s="1143"/>
      <c r="AO7" s="1143"/>
      <c r="AP7" s="1143">
        <v>128842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592</v>
      </c>
      <c r="BT7" s="1147"/>
      <c r="BU7" s="1147"/>
      <c r="BV7" s="1147"/>
      <c r="BW7" s="1147"/>
      <c r="BX7" s="1147"/>
      <c r="BY7" s="1147"/>
      <c r="BZ7" s="1147"/>
      <c r="CA7" s="1147"/>
      <c r="CB7" s="1147"/>
      <c r="CC7" s="1147"/>
      <c r="CD7" s="1147"/>
      <c r="CE7" s="1147"/>
      <c r="CF7" s="1147"/>
      <c r="CG7" s="1148"/>
      <c r="CH7" s="1139">
        <v>169</v>
      </c>
      <c r="CI7" s="1140"/>
      <c r="CJ7" s="1140"/>
      <c r="CK7" s="1140"/>
      <c r="CL7" s="1141"/>
      <c r="CM7" s="1139">
        <v>630</v>
      </c>
      <c r="CN7" s="1140"/>
      <c r="CO7" s="1140"/>
      <c r="CP7" s="1140"/>
      <c r="CQ7" s="1141"/>
      <c r="CR7" s="1139">
        <v>600</v>
      </c>
      <c r="CS7" s="1140"/>
      <c r="CT7" s="1140"/>
      <c r="CU7" s="1140"/>
      <c r="CV7" s="1141"/>
      <c r="CW7" s="1139" t="s">
        <v>598</v>
      </c>
      <c r="CX7" s="1140"/>
      <c r="CY7" s="1140"/>
      <c r="CZ7" s="1140"/>
      <c r="DA7" s="1141"/>
      <c r="DB7" s="1139" t="s">
        <v>598</v>
      </c>
      <c r="DC7" s="1140"/>
      <c r="DD7" s="1140"/>
      <c r="DE7" s="1140"/>
      <c r="DF7" s="1141"/>
      <c r="DG7" s="1139" t="s">
        <v>598</v>
      </c>
      <c r="DH7" s="1140"/>
      <c r="DI7" s="1140"/>
      <c r="DJ7" s="1140"/>
      <c r="DK7" s="1141"/>
      <c r="DL7" s="1139" t="s">
        <v>598</v>
      </c>
      <c r="DM7" s="1140"/>
      <c r="DN7" s="1140"/>
      <c r="DO7" s="1140"/>
      <c r="DP7" s="1141"/>
      <c r="DQ7" s="1139" t="s">
        <v>598</v>
      </c>
      <c r="DR7" s="1140"/>
      <c r="DS7" s="1140"/>
      <c r="DT7" s="1140"/>
      <c r="DU7" s="1141"/>
      <c r="DV7" s="1166"/>
      <c r="DW7" s="1167"/>
      <c r="DX7" s="1167"/>
      <c r="DY7" s="1167"/>
      <c r="DZ7" s="1168"/>
      <c r="EA7" s="254"/>
    </row>
    <row r="8" spans="1:131" s="255" customFormat="1" ht="26.25" customHeight="1">
      <c r="A8" s="261">
        <v>2</v>
      </c>
      <c r="B8" s="1088" t="s">
        <v>381</v>
      </c>
      <c r="C8" s="1089"/>
      <c r="D8" s="1089"/>
      <c r="E8" s="1089"/>
      <c r="F8" s="1089"/>
      <c r="G8" s="1089"/>
      <c r="H8" s="1089"/>
      <c r="I8" s="1089"/>
      <c r="J8" s="1089"/>
      <c r="K8" s="1089"/>
      <c r="L8" s="1089"/>
      <c r="M8" s="1089"/>
      <c r="N8" s="1089"/>
      <c r="O8" s="1089"/>
      <c r="P8" s="1090"/>
      <c r="Q8" s="1094">
        <v>31</v>
      </c>
      <c r="R8" s="1095"/>
      <c r="S8" s="1095"/>
      <c r="T8" s="1095"/>
      <c r="U8" s="1095"/>
      <c r="V8" s="1095">
        <v>25</v>
      </c>
      <c r="W8" s="1095"/>
      <c r="X8" s="1095"/>
      <c r="Y8" s="1095"/>
      <c r="Z8" s="1095"/>
      <c r="AA8" s="1095">
        <v>6</v>
      </c>
      <c r="AB8" s="1095"/>
      <c r="AC8" s="1095"/>
      <c r="AD8" s="1095"/>
      <c r="AE8" s="1096"/>
      <c r="AF8" s="1070">
        <v>6</v>
      </c>
      <c r="AG8" s="1071"/>
      <c r="AH8" s="1071"/>
      <c r="AI8" s="1071"/>
      <c r="AJ8" s="1072"/>
      <c r="AK8" s="1137">
        <v>8</v>
      </c>
      <c r="AL8" s="1138"/>
      <c r="AM8" s="1138"/>
      <c r="AN8" s="1138"/>
      <c r="AO8" s="1138"/>
      <c r="AP8" s="1138" t="s">
        <v>578</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595</v>
      </c>
      <c r="BS8" s="1065" t="s">
        <v>593</v>
      </c>
      <c r="BT8" s="1066"/>
      <c r="BU8" s="1066"/>
      <c r="BV8" s="1066"/>
      <c r="BW8" s="1066"/>
      <c r="BX8" s="1066"/>
      <c r="BY8" s="1066"/>
      <c r="BZ8" s="1066"/>
      <c r="CA8" s="1066"/>
      <c r="CB8" s="1066"/>
      <c r="CC8" s="1066"/>
      <c r="CD8" s="1066"/>
      <c r="CE8" s="1066"/>
      <c r="CF8" s="1066"/>
      <c r="CG8" s="1067"/>
      <c r="CH8" s="1040">
        <v>0</v>
      </c>
      <c r="CI8" s="1041"/>
      <c r="CJ8" s="1041"/>
      <c r="CK8" s="1041"/>
      <c r="CL8" s="1042"/>
      <c r="CM8" s="1040">
        <v>495</v>
      </c>
      <c r="CN8" s="1041"/>
      <c r="CO8" s="1041"/>
      <c r="CP8" s="1041"/>
      <c r="CQ8" s="1042"/>
      <c r="CR8" s="1040">
        <v>10</v>
      </c>
      <c r="CS8" s="1041"/>
      <c r="CT8" s="1041"/>
      <c r="CU8" s="1041"/>
      <c r="CV8" s="1042"/>
      <c r="CW8" s="1040" t="s">
        <v>598</v>
      </c>
      <c r="CX8" s="1041"/>
      <c r="CY8" s="1041"/>
      <c r="CZ8" s="1041"/>
      <c r="DA8" s="1042"/>
      <c r="DB8" s="1040" t="s">
        <v>598</v>
      </c>
      <c r="DC8" s="1041"/>
      <c r="DD8" s="1041"/>
      <c r="DE8" s="1041"/>
      <c r="DF8" s="1042"/>
      <c r="DG8" s="1040" t="s">
        <v>598</v>
      </c>
      <c r="DH8" s="1041"/>
      <c r="DI8" s="1041"/>
      <c r="DJ8" s="1041"/>
      <c r="DK8" s="1042"/>
      <c r="DL8" s="1040" t="s">
        <v>598</v>
      </c>
      <c r="DM8" s="1041"/>
      <c r="DN8" s="1041"/>
      <c r="DO8" s="1041"/>
      <c r="DP8" s="1042"/>
      <c r="DQ8" s="1040" t="s">
        <v>598</v>
      </c>
      <c r="DR8" s="1041"/>
      <c r="DS8" s="1041"/>
      <c r="DT8" s="1041"/>
      <c r="DU8" s="1042"/>
      <c r="DV8" s="1043"/>
      <c r="DW8" s="1044"/>
      <c r="DX8" s="1044"/>
      <c r="DY8" s="1044"/>
      <c r="DZ8" s="1045"/>
      <c r="EA8" s="254"/>
    </row>
    <row r="9" spans="1:131" s="255" customFormat="1" ht="26.25" customHeight="1">
      <c r="A9" s="261">
        <v>3</v>
      </c>
      <c r="B9" s="1088" t="s">
        <v>382</v>
      </c>
      <c r="C9" s="1089"/>
      <c r="D9" s="1089"/>
      <c r="E9" s="1089"/>
      <c r="F9" s="1089"/>
      <c r="G9" s="1089"/>
      <c r="H9" s="1089"/>
      <c r="I9" s="1089"/>
      <c r="J9" s="1089"/>
      <c r="K9" s="1089"/>
      <c r="L9" s="1089"/>
      <c r="M9" s="1089"/>
      <c r="N9" s="1089"/>
      <c r="O9" s="1089"/>
      <c r="P9" s="1090"/>
      <c r="Q9" s="1094">
        <v>1689</v>
      </c>
      <c r="R9" s="1095"/>
      <c r="S9" s="1095"/>
      <c r="T9" s="1095"/>
      <c r="U9" s="1095"/>
      <c r="V9" s="1095">
        <v>1645</v>
      </c>
      <c r="W9" s="1095"/>
      <c r="X9" s="1095"/>
      <c r="Y9" s="1095"/>
      <c r="Z9" s="1095"/>
      <c r="AA9" s="1095">
        <v>44</v>
      </c>
      <c r="AB9" s="1095"/>
      <c r="AC9" s="1095"/>
      <c r="AD9" s="1095"/>
      <c r="AE9" s="1096"/>
      <c r="AF9" s="1070">
        <v>0</v>
      </c>
      <c r="AG9" s="1071"/>
      <c r="AH9" s="1071"/>
      <c r="AI9" s="1071"/>
      <c r="AJ9" s="1072"/>
      <c r="AK9" s="1137">
        <v>271</v>
      </c>
      <c r="AL9" s="1138"/>
      <c r="AM9" s="1138"/>
      <c r="AN9" s="1138"/>
      <c r="AO9" s="1138"/>
      <c r="AP9" s="1138">
        <v>3854</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595</v>
      </c>
      <c r="BS9" s="1065" t="s">
        <v>594</v>
      </c>
      <c r="BT9" s="1066"/>
      <c r="BU9" s="1066"/>
      <c r="BV9" s="1066"/>
      <c r="BW9" s="1066"/>
      <c r="BX9" s="1066"/>
      <c r="BY9" s="1066"/>
      <c r="BZ9" s="1066"/>
      <c r="CA9" s="1066"/>
      <c r="CB9" s="1066"/>
      <c r="CC9" s="1066"/>
      <c r="CD9" s="1066"/>
      <c r="CE9" s="1066"/>
      <c r="CF9" s="1066"/>
      <c r="CG9" s="1067"/>
      <c r="CH9" s="1040">
        <v>621</v>
      </c>
      <c r="CI9" s="1041"/>
      <c r="CJ9" s="1041"/>
      <c r="CK9" s="1041"/>
      <c r="CL9" s="1042"/>
      <c r="CM9" s="1040">
        <v>7714</v>
      </c>
      <c r="CN9" s="1041"/>
      <c r="CO9" s="1041"/>
      <c r="CP9" s="1041"/>
      <c r="CQ9" s="1042"/>
      <c r="CR9" s="1040">
        <v>1299</v>
      </c>
      <c r="CS9" s="1041"/>
      <c r="CT9" s="1041"/>
      <c r="CU9" s="1041"/>
      <c r="CV9" s="1042"/>
      <c r="CW9" s="1040">
        <v>254</v>
      </c>
      <c r="CX9" s="1041"/>
      <c r="CY9" s="1041"/>
      <c r="CZ9" s="1041"/>
      <c r="DA9" s="1042"/>
      <c r="DB9" s="1040">
        <v>1018</v>
      </c>
      <c r="DC9" s="1041"/>
      <c r="DD9" s="1041"/>
      <c r="DE9" s="1041"/>
      <c r="DF9" s="1042"/>
      <c r="DG9" s="1040" t="s">
        <v>598</v>
      </c>
      <c r="DH9" s="1041"/>
      <c r="DI9" s="1041"/>
      <c r="DJ9" s="1041"/>
      <c r="DK9" s="1042"/>
      <c r="DL9" s="1040" t="s">
        <v>598</v>
      </c>
      <c r="DM9" s="1041"/>
      <c r="DN9" s="1041"/>
      <c r="DO9" s="1041"/>
      <c r="DP9" s="1042"/>
      <c r="DQ9" s="1040" t="s">
        <v>600</v>
      </c>
      <c r="DR9" s="1041"/>
      <c r="DS9" s="1041"/>
      <c r="DT9" s="1041"/>
      <c r="DU9" s="1042"/>
      <c r="DV9" s="1043"/>
      <c r="DW9" s="1044"/>
      <c r="DX9" s="1044"/>
      <c r="DY9" s="1044"/>
      <c r="DZ9" s="1045"/>
      <c r="EA9" s="254"/>
    </row>
    <row r="10" spans="1:131" s="255" customFormat="1" ht="26.25" customHeight="1">
      <c r="A10" s="261">
        <v>4</v>
      </c>
      <c r="B10" s="1088" t="s">
        <v>383</v>
      </c>
      <c r="C10" s="1089"/>
      <c r="D10" s="1089"/>
      <c r="E10" s="1089"/>
      <c r="F10" s="1089"/>
      <c r="G10" s="1089"/>
      <c r="H10" s="1089"/>
      <c r="I10" s="1089"/>
      <c r="J10" s="1089"/>
      <c r="K10" s="1089"/>
      <c r="L10" s="1089"/>
      <c r="M10" s="1089"/>
      <c r="N10" s="1089"/>
      <c r="O10" s="1089"/>
      <c r="P10" s="1090"/>
      <c r="Q10" s="1094">
        <v>386</v>
      </c>
      <c r="R10" s="1095"/>
      <c r="S10" s="1095"/>
      <c r="T10" s="1095"/>
      <c r="U10" s="1095"/>
      <c r="V10" s="1095">
        <v>386</v>
      </c>
      <c r="W10" s="1095"/>
      <c r="X10" s="1095"/>
      <c r="Y10" s="1095"/>
      <c r="Z10" s="1095"/>
      <c r="AA10" s="1095" t="s">
        <v>578</v>
      </c>
      <c r="AB10" s="1095"/>
      <c r="AC10" s="1095"/>
      <c r="AD10" s="1095"/>
      <c r="AE10" s="1096"/>
      <c r="AF10" s="1070" t="s">
        <v>384</v>
      </c>
      <c r="AG10" s="1071"/>
      <c r="AH10" s="1071"/>
      <c r="AI10" s="1071"/>
      <c r="AJ10" s="1072"/>
      <c r="AK10" s="1137" t="s">
        <v>580</v>
      </c>
      <c r="AL10" s="1138"/>
      <c r="AM10" s="1138"/>
      <c r="AN10" s="1138"/>
      <c r="AO10" s="1138"/>
      <c r="AP10" s="1138">
        <v>1018</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596</v>
      </c>
      <c r="BT10" s="1066"/>
      <c r="BU10" s="1066"/>
      <c r="BV10" s="1066"/>
      <c r="BW10" s="1066"/>
      <c r="BX10" s="1066"/>
      <c r="BY10" s="1066"/>
      <c r="BZ10" s="1066"/>
      <c r="CA10" s="1066"/>
      <c r="CB10" s="1066"/>
      <c r="CC10" s="1066"/>
      <c r="CD10" s="1066"/>
      <c r="CE10" s="1066"/>
      <c r="CF10" s="1066"/>
      <c r="CG10" s="1067"/>
      <c r="CH10" s="1040">
        <v>662</v>
      </c>
      <c r="CI10" s="1041"/>
      <c r="CJ10" s="1041"/>
      <c r="CK10" s="1041"/>
      <c r="CL10" s="1042"/>
      <c r="CM10" s="1040">
        <v>-2717</v>
      </c>
      <c r="CN10" s="1041"/>
      <c r="CO10" s="1041"/>
      <c r="CP10" s="1041"/>
      <c r="CQ10" s="1042"/>
      <c r="CR10" s="1040">
        <v>3299</v>
      </c>
      <c r="CS10" s="1041"/>
      <c r="CT10" s="1041"/>
      <c r="CU10" s="1041"/>
      <c r="CV10" s="1042"/>
      <c r="CW10" s="1040">
        <v>458</v>
      </c>
      <c r="CX10" s="1041"/>
      <c r="CY10" s="1041"/>
      <c r="CZ10" s="1041"/>
      <c r="DA10" s="1042"/>
      <c r="DB10" s="1040">
        <v>8308</v>
      </c>
      <c r="DC10" s="1041"/>
      <c r="DD10" s="1041"/>
      <c r="DE10" s="1041"/>
      <c r="DF10" s="1042"/>
      <c r="DG10" s="1040" t="s">
        <v>598</v>
      </c>
      <c r="DH10" s="1041"/>
      <c r="DI10" s="1041"/>
      <c r="DJ10" s="1041"/>
      <c r="DK10" s="1042"/>
      <c r="DL10" s="1040" t="s">
        <v>598</v>
      </c>
      <c r="DM10" s="1041"/>
      <c r="DN10" s="1041"/>
      <c r="DO10" s="1041"/>
      <c r="DP10" s="1042"/>
      <c r="DQ10" s="1040" t="s">
        <v>600</v>
      </c>
      <c r="DR10" s="1041"/>
      <c r="DS10" s="1041"/>
      <c r="DT10" s="1041"/>
      <c r="DU10" s="1042"/>
      <c r="DV10" s="1043"/>
      <c r="DW10" s="1044"/>
      <c r="DX10" s="1044"/>
      <c r="DY10" s="1044"/>
      <c r="DZ10" s="1045"/>
      <c r="EA10" s="254"/>
    </row>
    <row r="11" spans="1:131" s="255" customFormat="1" ht="26.25" customHeight="1">
      <c r="A11" s="261">
        <v>5</v>
      </c>
      <c r="B11" s="1088" t="s">
        <v>385</v>
      </c>
      <c r="C11" s="1089"/>
      <c r="D11" s="1089"/>
      <c r="E11" s="1089"/>
      <c r="F11" s="1089"/>
      <c r="G11" s="1089"/>
      <c r="H11" s="1089"/>
      <c r="I11" s="1089"/>
      <c r="J11" s="1089"/>
      <c r="K11" s="1089"/>
      <c r="L11" s="1089"/>
      <c r="M11" s="1089"/>
      <c r="N11" s="1089"/>
      <c r="O11" s="1089"/>
      <c r="P11" s="1090"/>
      <c r="Q11" s="1094">
        <v>150</v>
      </c>
      <c r="R11" s="1095"/>
      <c r="S11" s="1095"/>
      <c r="T11" s="1095"/>
      <c r="U11" s="1095"/>
      <c r="V11" s="1095">
        <v>71</v>
      </c>
      <c r="W11" s="1095"/>
      <c r="X11" s="1095"/>
      <c r="Y11" s="1095"/>
      <c r="Z11" s="1095"/>
      <c r="AA11" s="1095">
        <v>80</v>
      </c>
      <c r="AB11" s="1095"/>
      <c r="AC11" s="1095"/>
      <c r="AD11" s="1095"/>
      <c r="AE11" s="1096"/>
      <c r="AF11" s="1070">
        <v>1</v>
      </c>
      <c r="AG11" s="1071"/>
      <c r="AH11" s="1071"/>
      <c r="AI11" s="1071"/>
      <c r="AJ11" s="1072"/>
      <c r="AK11" s="1137">
        <v>2</v>
      </c>
      <c r="AL11" s="1138"/>
      <c r="AM11" s="1138"/>
      <c r="AN11" s="1138"/>
      <c r="AO11" s="1138"/>
      <c r="AP11" s="1138">
        <v>421</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387</v>
      </c>
      <c r="B23" s="995" t="s">
        <v>388</v>
      </c>
      <c r="C23" s="996"/>
      <c r="D23" s="996"/>
      <c r="E23" s="996"/>
      <c r="F23" s="996"/>
      <c r="G23" s="996"/>
      <c r="H23" s="996"/>
      <c r="I23" s="996"/>
      <c r="J23" s="996"/>
      <c r="K23" s="996"/>
      <c r="L23" s="996"/>
      <c r="M23" s="996"/>
      <c r="N23" s="996"/>
      <c r="O23" s="996"/>
      <c r="P23" s="997"/>
      <c r="Q23" s="1119">
        <v>148964</v>
      </c>
      <c r="R23" s="1120"/>
      <c r="S23" s="1120"/>
      <c r="T23" s="1120"/>
      <c r="U23" s="1120"/>
      <c r="V23" s="1120">
        <v>142967</v>
      </c>
      <c r="W23" s="1120"/>
      <c r="X23" s="1120"/>
      <c r="Y23" s="1120"/>
      <c r="Z23" s="1120"/>
      <c r="AA23" s="1120">
        <f>Q23-V23</f>
        <v>5997</v>
      </c>
      <c r="AB23" s="1120"/>
      <c r="AC23" s="1120"/>
      <c r="AD23" s="1120"/>
      <c r="AE23" s="1121"/>
      <c r="AF23" s="1122">
        <v>4465</v>
      </c>
      <c r="AG23" s="1120"/>
      <c r="AH23" s="1120"/>
      <c r="AI23" s="1120"/>
      <c r="AJ23" s="1123"/>
      <c r="AK23" s="1124"/>
      <c r="AL23" s="1125"/>
      <c r="AM23" s="1125"/>
      <c r="AN23" s="1125"/>
      <c r="AO23" s="1125"/>
      <c r="AP23" s="1120">
        <v>134135</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363</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399</v>
      </c>
      <c r="C28" s="1102"/>
      <c r="D28" s="1102"/>
      <c r="E28" s="1102"/>
      <c r="F28" s="1102"/>
      <c r="G28" s="1102"/>
      <c r="H28" s="1102"/>
      <c r="I28" s="1102"/>
      <c r="J28" s="1102"/>
      <c r="K28" s="1102"/>
      <c r="L28" s="1102"/>
      <c r="M28" s="1102"/>
      <c r="N28" s="1102"/>
      <c r="O28" s="1102"/>
      <c r="P28" s="1103"/>
      <c r="Q28" s="1104">
        <v>37425</v>
      </c>
      <c r="R28" s="1105"/>
      <c r="S28" s="1105"/>
      <c r="T28" s="1105"/>
      <c r="U28" s="1105"/>
      <c r="V28" s="1105">
        <v>37133</v>
      </c>
      <c r="W28" s="1105"/>
      <c r="X28" s="1105"/>
      <c r="Y28" s="1105"/>
      <c r="Z28" s="1105"/>
      <c r="AA28" s="1105">
        <v>292</v>
      </c>
      <c r="AB28" s="1105"/>
      <c r="AC28" s="1105"/>
      <c r="AD28" s="1105"/>
      <c r="AE28" s="1106"/>
      <c r="AF28" s="1107">
        <v>292</v>
      </c>
      <c r="AG28" s="1105"/>
      <c r="AH28" s="1105"/>
      <c r="AI28" s="1105"/>
      <c r="AJ28" s="1108"/>
      <c r="AK28" s="1109">
        <v>4218</v>
      </c>
      <c r="AL28" s="1097"/>
      <c r="AM28" s="1097"/>
      <c r="AN28" s="1097"/>
      <c r="AO28" s="1097"/>
      <c r="AP28" s="1097" t="s">
        <v>581</v>
      </c>
      <c r="AQ28" s="1097"/>
      <c r="AR28" s="1097"/>
      <c r="AS28" s="1097"/>
      <c r="AT28" s="1097"/>
      <c r="AU28" s="1097" t="s">
        <v>582</v>
      </c>
      <c r="AV28" s="1097"/>
      <c r="AW28" s="1097"/>
      <c r="AX28" s="1097"/>
      <c r="AY28" s="1097"/>
      <c r="AZ28" s="1098" t="s">
        <v>579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400</v>
      </c>
      <c r="C29" s="1089"/>
      <c r="D29" s="1089"/>
      <c r="E29" s="1089"/>
      <c r="F29" s="1089"/>
      <c r="G29" s="1089"/>
      <c r="H29" s="1089"/>
      <c r="I29" s="1089"/>
      <c r="J29" s="1089"/>
      <c r="K29" s="1089"/>
      <c r="L29" s="1089"/>
      <c r="M29" s="1089"/>
      <c r="N29" s="1089"/>
      <c r="O29" s="1089"/>
      <c r="P29" s="1090"/>
      <c r="Q29" s="1094">
        <v>26667</v>
      </c>
      <c r="R29" s="1095"/>
      <c r="S29" s="1095"/>
      <c r="T29" s="1095"/>
      <c r="U29" s="1095"/>
      <c r="V29" s="1095">
        <v>25765</v>
      </c>
      <c r="W29" s="1095"/>
      <c r="X29" s="1095"/>
      <c r="Y29" s="1095"/>
      <c r="Z29" s="1095"/>
      <c r="AA29" s="1095">
        <v>902</v>
      </c>
      <c r="AB29" s="1095"/>
      <c r="AC29" s="1095"/>
      <c r="AD29" s="1095"/>
      <c r="AE29" s="1096"/>
      <c r="AF29" s="1070">
        <v>902</v>
      </c>
      <c r="AG29" s="1071"/>
      <c r="AH29" s="1071"/>
      <c r="AI29" s="1071"/>
      <c r="AJ29" s="1072"/>
      <c r="AK29" s="1031">
        <v>3929</v>
      </c>
      <c r="AL29" s="1022"/>
      <c r="AM29" s="1022"/>
      <c r="AN29" s="1022"/>
      <c r="AO29" s="1022"/>
      <c r="AP29" s="1022" t="s">
        <v>582</v>
      </c>
      <c r="AQ29" s="1022"/>
      <c r="AR29" s="1022"/>
      <c r="AS29" s="1022"/>
      <c r="AT29" s="1022"/>
      <c r="AU29" s="1022" t="s">
        <v>582</v>
      </c>
      <c r="AV29" s="1022"/>
      <c r="AW29" s="1022"/>
      <c r="AX29" s="1022"/>
      <c r="AY29" s="1022"/>
      <c r="AZ29" s="1093" t="s">
        <v>580</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401</v>
      </c>
      <c r="C30" s="1089"/>
      <c r="D30" s="1089"/>
      <c r="E30" s="1089"/>
      <c r="F30" s="1089"/>
      <c r="G30" s="1089"/>
      <c r="H30" s="1089"/>
      <c r="I30" s="1089"/>
      <c r="J30" s="1089"/>
      <c r="K30" s="1089"/>
      <c r="L30" s="1089"/>
      <c r="M30" s="1089"/>
      <c r="N30" s="1089"/>
      <c r="O30" s="1089"/>
      <c r="P30" s="1090"/>
      <c r="Q30" s="1094">
        <v>3386</v>
      </c>
      <c r="R30" s="1095"/>
      <c r="S30" s="1095"/>
      <c r="T30" s="1095"/>
      <c r="U30" s="1095"/>
      <c r="V30" s="1095">
        <v>3362</v>
      </c>
      <c r="W30" s="1095"/>
      <c r="X30" s="1095"/>
      <c r="Y30" s="1095"/>
      <c r="Z30" s="1095"/>
      <c r="AA30" s="1095">
        <v>24</v>
      </c>
      <c r="AB30" s="1095"/>
      <c r="AC30" s="1095"/>
      <c r="AD30" s="1095"/>
      <c r="AE30" s="1096"/>
      <c r="AF30" s="1070">
        <v>24</v>
      </c>
      <c r="AG30" s="1071"/>
      <c r="AH30" s="1071"/>
      <c r="AI30" s="1071"/>
      <c r="AJ30" s="1072"/>
      <c r="AK30" s="1031">
        <v>665</v>
      </c>
      <c r="AL30" s="1022"/>
      <c r="AM30" s="1022"/>
      <c r="AN30" s="1022"/>
      <c r="AO30" s="1022"/>
      <c r="AP30" s="1022" t="s">
        <v>582</v>
      </c>
      <c r="AQ30" s="1022"/>
      <c r="AR30" s="1022"/>
      <c r="AS30" s="1022"/>
      <c r="AT30" s="1022"/>
      <c r="AU30" s="1022" t="s">
        <v>582</v>
      </c>
      <c r="AV30" s="1022"/>
      <c r="AW30" s="1022"/>
      <c r="AX30" s="1022"/>
      <c r="AY30" s="1022"/>
      <c r="AZ30" s="1093" t="s">
        <v>580</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402</v>
      </c>
      <c r="C31" s="1089"/>
      <c r="D31" s="1089"/>
      <c r="E31" s="1089"/>
      <c r="F31" s="1089"/>
      <c r="G31" s="1089"/>
      <c r="H31" s="1089"/>
      <c r="I31" s="1089"/>
      <c r="J31" s="1089"/>
      <c r="K31" s="1089"/>
      <c r="L31" s="1089"/>
      <c r="M31" s="1089"/>
      <c r="N31" s="1089"/>
      <c r="O31" s="1089"/>
      <c r="P31" s="1090"/>
      <c r="Q31" s="1094">
        <v>7726</v>
      </c>
      <c r="R31" s="1095"/>
      <c r="S31" s="1095"/>
      <c r="T31" s="1095"/>
      <c r="U31" s="1095"/>
      <c r="V31" s="1095">
        <v>6693</v>
      </c>
      <c r="W31" s="1095"/>
      <c r="X31" s="1095"/>
      <c r="Y31" s="1095"/>
      <c r="Z31" s="1095"/>
      <c r="AA31" s="1095">
        <v>1033</v>
      </c>
      <c r="AB31" s="1095"/>
      <c r="AC31" s="1095"/>
      <c r="AD31" s="1095"/>
      <c r="AE31" s="1096"/>
      <c r="AF31" s="1070">
        <v>11931</v>
      </c>
      <c r="AG31" s="1071"/>
      <c r="AH31" s="1071"/>
      <c r="AI31" s="1071"/>
      <c r="AJ31" s="1072"/>
      <c r="AK31" s="1031">
        <v>33</v>
      </c>
      <c r="AL31" s="1022"/>
      <c r="AM31" s="1022"/>
      <c r="AN31" s="1022"/>
      <c r="AO31" s="1022"/>
      <c r="AP31" s="1022">
        <v>1813</v>
      </c>
      <c r="AQ31" s="1022"/>
      <c r="AR31" s="1022"/>
      <c r="AS31" s="1022"/>
      <c r="AT31" s="1022"/>
      <c r="AU31" s="1022" t="s">
        <v>582</v>
      </c>
      <c r="AV31" s="1022"/>
      <c r="AW31" s="1022"/>
      <c r="AX31" s="1022"/>
      <c r="AY31" s="1022"/>
      <c r="AZ31" s="1093" t="s">
        <v>580</v>
      </c>
      <c r="BA31" s="1093"/>
      <c r="BB31" s="1093"/>
      <c r="BC31" s="1093"/>
      <c r="BD31" s="1093"/>
      <c r="BE31" s="1083" t="s">
        <v>403</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404</v>
      </c>
      <c r="C32" s="1089"/>
      <c r="D32" s="1089"/>
      <c r="E32" s="1089"/>
      <c r="F32" s="1089"/>
      <c r="G32" s="1089"/>
      <c r="H32" s="1089"/>
      <c r="I32" s="1089"/>
      <c r="J32" s="1089"/>
      <c r="K32" s="1089"/>
      <c r="L32" s="1089"/>
      <c r="M32" s="1089"/>
      <c r="N32" s="1089"/>
      <c r="O32" s="1089"/>
      <c r="P32" s="1090"/>
      <c r="Q32" s="1094">
        <v>5186</v>
      </c>
      <c r="R32" s="1095"/>
      <c r="S32" s="1095"/>
      <c r="T32" s="1095"/>
      <c r="U32" s="1095"/>
      <c r="V32" s="1095">
        <v>4695</v>
      </c>
      <c r="W32" s="1095"/>
      <c r="X32" s="1095"/>
      <c r="Y32" s="1095"/>
      <c r="Z32" s="1095"/>
      <c r="AA32" s="1095">
        <v>490</v>
      </c>
      <c r="AB32" s="1095"/>
      <c r="AC32" s="1095"/>
      <c r="AD32" s="1095"/>
      <c r="AE32" s="1096"/>
      <c r="AF32" s="1070">
        <v>3792</v>
      </c>
      <c r="AG32" s="1071"/>
      <c r="AH32" s="1071"/>
      <c r="AI32" s="1071"/>
      <c r="AJ32" s="1072"/>
      <c r="AK32" s="1031">
        <v>1104</v>
      </c>
      <c r="AL32" s="1022"/>
      <c r="AM32" s="1022"/>
      <c r="AN32" s="1022"/>
      <c r="AO32" s="1022"/>
      <c r="AP32" s="1022">
        <v>13591</v>
      </c>
      <c r="AQ32" s="1022"/>
      <c r="AR32" s="1022"/>
      <c r="AS32" s="1022"/>
      <c r="AT32" s="1022"/>
      <c r="AU32" s="1022">
        <v>7462</v>
      </c>
      <c r="AV32" s="1022"/>
      <c r="AW32" s="1022"/>
      <c r="AX32" s="1022"/>
      <c r="AY32" s="1022"/>
      <c r="AZ32" s="1093" t="s">
        <v>580</v>
      </c>
      <c r="BA32" s="1093"/>
      <c r="BB32" s="1093"/>
      <c r="BC32" s="1093"/>
      <c r="BD32" s="1093"/>
      <c r="BE32" s="1083" t="s">
        <v>405</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406</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387</v>
      </c>
      <c r="B63" s="995" t="s">
        <v>407</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16941</v>
      </c>
      <c r="AG63" s="1010"/>
      <c r="AH63" s="1010"/>
      <c r="AI63" s="1010"/>
      <c r="AJ63" s="1081"/>
      <c r="AK63" s="1082"/>
      <c r="AL63" s="1014"/>
      <c r="AM63" s="1014"/>
      <c r="AN63" s="1014"/>
      <c r="AO63" s="1014"/>
      <c r="AP63" s="1010">
        <v>15404</v>
      </c>
      <c r="AQ63" s="1010"/>
      <c r="AR63" s="1010"/>
      <c r="AS63" s="1010"/>
      <c r="AT63" s="1010"/>
      <c r="AU63" s="1010">
        <v>7462</v>
      </c>
      <c r="AV63" s="1010"/>
      <c r="AW63" s="1010"/>
      <c r="AX63" s="1010"/>
      <c r="AY63" s="1010"/>
      <c r="AZ63" s="1076"/>
      <c r="BA63" s="1076"/>
      <c r="BB63" s="1076"/>
      <c r="BC63" s="1076"/>
      <c r="BD63" s="1076"/>
      <c r="BE63" s="1011"/>
      <c r="BF63" s="1011"/>
      <c r="BG63" s="1011"/>
      <c r="BH63" s="1011"/>
      <c r="BI63" s="1012"/>
      <c r="BJ63" s="1077" t="s">
        <v>408</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410</v>
      </c>
      <c r="B66" s="1047"/>
      <c r="C66" s="1047"/>
      <c r="D66" s="1047"/>
      <c r="E66" s="1047"/>
      <c r="F66" s="1047"/>
      <c r="G66" s="1047"/>
      <c r="H66" s="1047"/>
      <c r="I66" s="1047"/>
      <c r="J66" s="1047"/>
      <c r="K66" s="1047"/>
      <c r="L66" s="1047"/>
      <c r="M66" s="1047"/>
      <c r="N66" s="1047"/>
      <c r="O66" s="1047"/>
      <c r="P66" s="1048"/>
      <c r="Q66" s="1052" t="s">
        <v>391</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395</v>
      </c>
      <c r="AL66" s="1047"/>
      <c r="AM66" s="1047"/>
      <c r="AN66" s="1047"/>
      <c r="AO66" s="1048"/>
      <c r="AP66" s="1052" t="s">
        <v>414</v>
      </c>
      <c r="AQ66" s="1053"/>
      <c r="AR66" s="1053"/>
      <c r="AS66" s="1053"/>
      <c r="AT66" s="1054"/>
      <c r="AU66" s="1052" t="s">
        <v>415</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583</v>
      </c>
      <c r="C68" s="1037"/>
      <c r="D68" s="1037"/>
      <c r="E68" s="1037"/>
      <c r="F68" s="1037"/>
      <c r="G68" s="1037"/>
      <c r="H68" s="1037"/>
      <c r="I68" s="1037"/>
      <c r="J68" s="1037"/>
      <c r="K68" s="1037"/>
      <c r="L68" s="1037"/>
      <c r="M68" s="1037"/>
      <c r="N68" s="1037"/>
      <c r="O68" s="1037"/>
      <c r="P68" s="1038"/>
      <c r="Q68" s="1039">
        <v>211</v>
      </c>
      <c r="R68" s="1033"/>
      <c r="S68" s="1033"/>
      <c r="T68" s="1033"/>
      <c r="U68" s="1033"/>
      <c r="V68" s="1033">
        <v>200</v>
      </c>
      <c r="W68" s="1033"/>
      <c r="X68" s="1033"/>
      <c r="Y68" s="1033"/>
      <c r="Z68" s="1033"/>
      <c r="AA68" s="1033">
        <v>11</v>
      </c>
      <c r="AB68" s="1033"/>
      <c r="AC68" s="1033"/>
      <c r="AD68" s="1033"/>
      <c r="AE68" s="1033"/>
      <c r="AF68" s="1033">
        <v>11</v>
      </c>
      <c r="AG68" s="1033"/>
      <c r="AH68" s="1033"/>
      <c r="AI68" s="1033"/>
      <c r="AJ68" s="1033"/>
      <c r="AK68" s="1033"/>
      <c r="AL68" s="1033"/>
      <c r="AM68" s="1033"/>
      <c r="AN68" s="1033"/>
      <c r="AO68" s="1033"/>
      <c r="AP68" s="1033" t="s">
        <v>597</v>
      </c>
      <c r="AQ68" s="1033"/>
      <c r="AR68" s="1033"/>
      <c r="AS68" s="1033"/>
      <c r="AT68" s="1033"/>
      <c r="AU68" s="1033" t="s">
        <v>597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584</v>
      </c>
      <c r="C69" s="1026"/>
      <c r="D69" s="1026"/>
      <c r="E69" s="1026"/>
      <c r="F69" s="1026"/>
      <c r="G69" s="1026"/>
      <c r="H69" s="1026"/>
      <c r="I69" s="1026"/>
      <c r="J69" s="1026"/>
      <c r="K69" s="1026"/>
      <c r="L69" s="1026"/>
      <c r="M69" s="1026"/>
      <c r="N69" s="1026"/>
      <c r="O69" s="1026"/>
      <c r="P69" s="1027"/>
      <c r="Q69" s="1028">
        <v>83</v>
      </c>
      <c r="R69" s="1022"/>
      <c r="S69" s="1022"/>
      <c r="T69" s="1022"/>
      <c r="U69" s="1022"/>
      <c r="V69" s="1022">
        <v>78</v>
      </c>
      <c r="W69" s="1022"/>
      <c r="X69" s="1022"/>
      <c r="Y69" s="1022"/>
      <c r="Z69" s="1022"/>
      <c r="AA69" s="1022">
        <v>5</v>
      </c>
      <c r="AB69" s="1022"/>
      <c r="AC69" s="1022"/>
      <c r="AD69" s="1022"/>
      <c r="AE69" s="1022"/>
      <c r="AF69" s="1022">
        <v>5</v>
      </c>
      <c r="AG69" s="1022"/>
      <c r="AH69" s="1022"/>
      <c r="AI69" s="1022"/>
      <c r="AJ69" s="1022"/>
      <c r="AK69" s="1022">
        <v>3</v>
      </c>
      <c r="AL69" s="1022"/>
      <c r="AM69" s="1022"/>
      <c r="AN69" s="1022"/>
      <c r="AO69" s="1022"/>
      <c r="AP69" s="1022" t="s">
        <v>597</v>
      </c>
      <c r="AQ69" s="1022"/>
      <c r="AR69" s="1022"/>
      <c r="AS69" s="1022"/>
      <c r="AT69" s="1022"/>
      <c r="AU69" s="1022" t="s">
        <v>597</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585</v>
      </c>
      <c r="C70" s="1026"/>
      <c r="D70" s="1026"/>
      <c r="E70" s="1026"/>
      <c r="F70" s="1026"/>
      <c r="G70" s="1026"/>
      <c r="H70" s="1026"/>
      <c r="I70" s="1026"/>
      <c r="J70" s="1026"/>
      <c r="K70" s="1026"/>
      <c r="L70" s="1026"/>
      <c r="M70" s="1026"/>
      <c r="N70" s="1026"/>
      <c r="O70" s="1026"/>
      <c r="P70" s="1027"/>
      <c r="Q70" s="1028">
        <v>7</v>
      </c>
      <c r="R70" s="1022"/>
      <c r="S70" s="1022"/>
      <c r="T70" s="1022"/>
      <c r="U70" s="1022"/>
      <c r="V70" s="1022">
        <v>7</v>
      </c>
      <c r="W70" s="1022"/>
      <c r="X70" s="1022"/>
      <c r="Y70" s="1022"/>
      <c r="Z70" s="1022"/>
      <c r="AA70" s="1022">
        <v>0</v>
      </c>
      <c r="AB70" s="1022"/>
      <c r="AC70" s="1022"/>
      <c r="AD70" s="1022"/>
      <c r="AE70" s="1022"/>
      <c r="AF70" s="1022">
        <v>0</v>
      </c>
      <c r="AG70" s="1022"/>
      <c r="AH70" s="1022"/>
      <c r="AI70" s="1022"/>
      <c r="AJ70" s="1022"/>
      <c r="AK70" s="1022">
        <v>3</v>
      </c>
      <c r="AL70" s="1022"/>
      <c r="AM70" s="1022"/>
      <c r="AN70" s="1022"/>
      <c r="AO70" s="1022"/>
      <c r="AP70" s="1022" t="s">
        <v>597</v>
      </c>
      <c r="AQ70" s="1022"/>
      <c r="AR70" s="1022"/>
      <c r="AS70" s="1022"/>
      <c r="AT70" s="1022"/>
      <c r="AU70" s="1022" t="s">
        <v>597</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586</v>
      </c>
      <c r="C71" s="1026"/>
      <c r="D71" s="1026"/>
      <c r="E71" s="1026"/>
      <c r="F71" s="1026"/>
      <c r="G71" s="1026"/>
      <c r="H71" s="1026"/>
      <c r="I71" s="1026"/>
      <c r="J71" s="1026"/>
      <c r="K71" s="1026"/>
      <c r="L71" s="1026"/>
      <c r="M71" s="1026"/>
      <c r="N71" s="1026"/>
      <c r="O71" s="1026"/>
      <c r="P71" s="1027"/>
      <c r="Q71" s="1028">
        <v>152</v>
      </c>
      <c r="R71" s="1022"/>
      <c r="S71" s="1022"/>
      <c r="T71" s="1022"/>
      <c r="U71" s="1022"/>
      <c r="V71" s="1022">
        <v>129</v>
      </c>
      <c r="W71" s="1022"/>
      <c r="X71" s="1022"/>
      <c r="Y71" s="1022"/>
      <c r="Z71" s="1022"/>
      <c r="AA71" s="1022">
        <v>23</v>
      </c>
      <c r="AB71" s="1022"/>
      <c r="AC71" s="1022"/>
      <c r="AD71" s="1022"/>
      <c r="AE71" s="1022"/>
      <c r="AF71" s="1022">
        <v>9</v>
      </c>
      <c r="AG71" s="1022"/>
      <c r="AH71" s="1022"/>
      <c r="AI71" s="1022"/>
      <c r="AJ71" s="1022"/>
      <c r="AK71" s="1022" t="s">
        <v>598</v>
      </c>
      <c r="AL71" s="1022"/>
      <c r="AM71" s="1022"/>
      <c r="AN71" s="1022"/>
      <c r="AO71" s="1022"/>
      <c r="AP71" s="1022" t="s">
        <v>597</v>
      </c>
      <c r="AQ71" s="1022"/>
      <c r="AR71" s="1022"/>
      <c r="AS71" s="1022"/>
      <c r="AT71" s="1022"/>
      <c r="AU71" s="1022" t="s">
        <v>597</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599</v>
      </c>
      <c r="C72" s="1026"/>
      <c r="D72" s="1026"/>
      <c r="E72" s="1026"/>
      <c r="F72" s="1026"/>
      <c r="G72" s="1026"/>
      <c r="H72" s="1026"/>
      <c r="I72" s="1026"/>
      <c r="J72" s="1026"/>
      <c r="K72" s="1026"/>
      <c r="L72" s="1026"/>
      <c r="M72" s="1026"/>
      <c r="N72" s="1026"/>
      <c r="O72" s="1026"/>
      <c r="P72" s="1027"/>
      <c r="Q72" s="1028">
        <v>262</v>
      </c>
      <c r="R72" s="1022"/>
      <c r="S72" s="1022"/>
      <c r="T72" s="1022"/>
      <c r="U72" s="1022"/>
      <c r="V72" s="1022">
        <v>253</v>
      </c>
      <c r="W72" s="1022"/>
      <c r="X72" s="1022"/>
      <c r="Y72" s="1022"/>
      <c r="Z72" s="1022"/>
      <c r="AA72" s="1022">
        <v>9</v>
      </c>
      <c r="AB72" s="1022"/>
      <c r="AC72" s="1022"/>
      <c r="AD72" s="1022"/>
      <c r="AE72" s="1022"/>
      <c r="AF72" s="1022">
        <v>9</v>
      </c>
      <c r="AG72" s="1022"/>
      <c r="AH72" s="1022"/>
      <c r="AI72" s="1022"/>
      <c r="AJ72" s="1022"/>
      <c r="AK72" s="1022" t="s">
        <v>598</v>
      </c>
      <c r="AL72" s="1022"/>
      <c r="AM72" s="1022"/>
      <c r="AN72" s="1022"/>
      <c r="AO72" s="1022"/>
      <c r="AP72" s="1022" t="s">
        <v>597</v>
      </c>
      <c r="AQ72" s="1022"/>
      <c r="AR72" s="1022"/>
      <c r="AS72" s="1022"/>
      <c r="AT72" s="1022"/>
      <c r="AU72" s="1022" t="s">
        <v>597</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587</v>
      </c>
      <c r="C73" s="1026"/>
      <c r="D73" s="1026"/>
      <c r="E73" s="1026"/>
      <c r="F73" s="1026"/>
      <c r="G73" s="1026"/>
      <c r="H73" s="1026"/>
      <c r="I73" s="1026"/>
      <c r="J73" s="1026"/>
      <c r="K73" s="1026"/>
      <c r="L73" s="1026"/>
      <c r="M73" s="1026"/>
      <c r="N73" s="1026"/>
      <c r="O73" s="1026"/>
      <c r="P73" s="1027"/>
      <c r="Q73" s="1028">
        <v>4152</v>
      </c>
      <c r="R73" s="1022"/>
      <c r="S73" s="1022"/>
      <c r="T73" s="1022"/>
      <c r="U73" s="1022"/>
      <c r="V73" s="1022">
        <v>4027</v>
      </c>
      <c r="W73" s="1022"/>
      <c r="X73" s="1022"/>
      <c r="Y73" s="1022"/>
      <c r="Z73" s="1022"/>
      <c r="AA73" s="1022">
        <v>125</v>
      </c>
      <c r="AB73" s="1022"/>
      <c r="AC73" s="1022"/>
      <c r="AD73" s="1022"/>
      <c r="AE73" s="1022"/>
      <c r="AF73" s="1022">
        <v>90</v>
      </c>
      <c r="AG73" s="1022"/>
      <c r="AH73" s="1022"/>
      <c r="AI73" s="1022"/>
      <c r="AJ73" s="1022"/>
      <c r="AK73" s="1022">
        <v>289</v>
      </c>
      <c r="AL73" s="1022"/>
      <c r="AM73" s="1022"/>
      <c r="AN73" s="1022"/>
      <c r="AO73" s="1022"/>
      <c r="AP73" s="1022">
        <v>3064</v>
      </c>
      <c r="AQ73" s="1022"/>
      <c r="AR73" s="1022"/>
      <c r="AS73" s="1022"/>
      <c r="AT73" s="1022"/>
      <c r="AU73" s="1022">
        <v>2728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588</v>
      </c>
      <c r="C74" s="1026"/>
      <c r="D74" s="1026"/>
      <c r="E74" s="1026"/>
      <c r="F74" s="1026"/>
      <c r="G74" s="1026"/>
      <c r="H74" s="1026"/>
      <c r="I74" s="1026"/>
      <c r="J74" s="1026"/>
      <c r="K74" s="1026"/>
      <c r="L74" s="1026"/>
      <c r="M74" s="1026"/>
      <c r="N74" s="1026"/>
      <c r="O74" s="1026"/>
      <c r="P74" s="1027"/>
      <c r="Q74" s="1028">
        <v>7175</v>
      </c>
      <c r="R74" s="1022"/>
      <c r="S74" s="1022"/>
      <c r="T74" s="1022"/>
      <c r="U74" s="1022"/>
      <c r="V74" s="1022">
        <v>6998</v>
      </c>
      <c r="W74" s="1022"/>
      <c r="X74" s="1022"/>
      <c r="Y74" s="1022"/>
      <c r="Z74" s="1022"/>
      <c r="AA74" s="1022">
        <v>176</v>
      </c>
      <c r="AB74" s="1022"/>
      <c r="AC74" s="1022"/>
      <c r="AD74" s="1022"/>
      <c r="AE74" s="1022"/>
      <c r="AF74" s="1022">
        <v>41</v>
      </c>
      <c r="AG74" s="1022"/>
      <c r="AH74" s="1022"/>
      <c r="AI74" s="1022"/>
      <c r="AJ74" s="1022"/>
      <c r="AK74" s="1022">
        <v>186</v>
      </c>
      <c r="AL74" s="1022"/>
      <c r="AM74" s="1022"/>
      <c r="AN74" s="1022"/>
      <c r="AO74" s="1022"/>
      <c r="AP74" s="1022">
        <v>8114</v>
      </c>
      <c r="AQ74" s="1022"/>
      <c r="AR74" s="1022"/>
      <c r="AS74" s="1022"/>
      <c r="AT74" s="1022"/>
      <c r="AU74" s="1022">
        <v>2643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589</v>
      </c>
      <c r="C75" s="1026"/>
      <c r="D75" s="1026"/>
      <c r="E75" s="1026"/>
      <c r="F75" s="1026"/>
      <c r="G75" s="1026"/>
      <c r="H75" s="1026"/>
      <c r="I75" s="1026"/>
      <c r="J75" s="1026"/>
      <c r="K75" s="1026"/>
      <c r="L75" s="1026"/>
      <c r="M75" s="1026"/>
      <c r="N75" s="1026"/>
      <c r="O75" s="1026"/>
      <c r="P75" s="1027"/>
      <c r="Q75" s="1029">
        <v>1160</v>
      </c>
      <c r="R75" s="1030"/>
      <c r="S75" s="1030"/>
      <c r="T75" s="1030"/>
      <c r="U75" s="1031"/>
      <c r="V75" s="1032">
        <v>489</v>
      </c>
      <c r="W75" s="1030"/>
      <c r="X75" s="1030"/>
      <c r="Y75" s="1030"/>
      <c r="Z75" s="1031"/>
      <c r="AA75" s="1022">
        <v>671</v>
      </c>
      <c r="AB75" s="1022"/>
      <c r="AC75" s="1022"/>
      <c r="AD75" s="1022"/>
      <c r="AE75" s="1022"/>
      <c r="AF75" s="1032">
        <v>83</v>
      </c>
      <c r="AG75" s="1030"/>
      <c r="AH75" s="1030"/>
      <c r="AI75" s="1030"/>
      <c r="AJ75" s="1031"/>
      <c r="AK75" s="1032">
        <v>10</v>
      </c>
      <c r="AL75" s="1030"/>
      <c r="AM75" s="1030"/>
      <c r="AN75" s="1030"/>
      <c r="AO75" s="1031"/>
      <c r="AP75" s="1032">
        <v>7788</v>
      </c>
      <c r="AQ75" s="1030"/>
      <c r="AR75" s="1030"/>
      <c r="AS75" s="1030"/>
      <c r="AT75" s="1031"/>
      <c r="AU75" s="1032" t="s">
        <v>597</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590</v>
      </c>
      <c r="C76" s="1026"/>
      <c r="D76" s="1026"/>
      <c r="E76" s="1026"/>
      <c r="F76" s="1026"/>
      <c r="G76" s="1026"/>
      <c r="H76" s="1026"/>
      <c r="I76" s="1026"/>
      <c r="J76" s="1026"/>
      <c r="K76" s="1026"/>
      <c r="L76" s="1026"/>
      <c r="M76" s="1026"/>
      <c r="N76" s="1026"/>
      <c r="O76" s="1026"/>
      <c r="P76" s="1027"/>
      <c r="Q76" s="1029">
        <v>292</v>
      </c>
      <c r="R76" s="1030"/>
      <c r="S76" s="1030"/>
      <c r="T76" s="1030"/>
      <c r="U76" s="1031"/>
      <c r="V76" s="1032">
        <v>261</v>
      </c>
      <c r="W76" s="1030"/>
      <c r="X76" s="1030"/>
      <c r="Y76" s="1030"/>
      <c r="Z76" s="1031"/>
      <c r="AA76" s="1022">
        <v>32</v>
      </c>
      <c r="AB76" s="1022"/>
      <c r="AC76" s="1022"/>
      <c r="AD76" s="1022"/>
      <c r="AE76" s="1022"/>
      <c r="AF76" s="1032">
        <v>32</v>
      </c>
      <c r="AG76" s="1030"/>
      <c r="AH76" s="1030"/>
      <c r="AI76" s="1030"/>
      <c r="AJ76" s="1031"/>
      <c r="AK76" s="1032" t="s">
        <v>597</v>
      </c>
      <c r="AL76" s="1030"/>
      <c r="AM76" s="1030"/>
      <c r="AN76" s="1030"/>
      <c r="AO76" s="1031"/>
      <c r="AP76" s="1032" t="s">
        <v>597</v>
      </c>
      <c r="AQ76" s="1030"/>
      <c r="AR76" s="1030"/>
      <c r="AS76" s="1030"/>
      <c r="AT76" s="1031"/>
      <c r="AU76" s="1032" t="s">
        <v>597</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591</v>
      </c>
      <c r="C77" s="1026"/>
      <c r="D77" s="1026"/>
      <c r="E77" s="1026"/>
      <c r="F77" s="1026"/>
      <c r="G77" s="1026"/>
      <c r="H77" s="1026"/>
      <c r="I77" s="1026"/>
      <c r="J77" s="1026"/>
      <c r="K77" s="1026"/>
      <c r="L77" s="1026"/>
      <c r="M77" s="1026"/>
      <c r="N77" s="1026"/>
      <c r="O77" s="1026"/>
      <c r="P77" s="1027"/>
      <c r="Q77" s="1029">
        <v>147007</v>
      </c>
      <c r="R77" s="1030"/>
      <c r="S77" s="1030"/>
      <c r="T77" s="1030"/>
      <c r="U77" s="1031"/>
      <c r="V77" s="1032">
        <v>142454</v>
      </c>
      <c r="W77" s="1030"/>
      <c r="X77" s="1030"/>
      <c r="Y77" s="1030"/>
      <c r="Z77" s="1031"/>
      <c r="AA77" s="1022">
        <v>4552</v>
      </c>
      <c r="AB77" s="1022"/>
      <c r="AC77" s="1022"/>
      <c r="AD77" s="1022"/>
      <c r="AE77" s="1022"/>
      <c r="AF77" s="1032">
        <v>4552</v>
      </c>
      <c r="AG77" s="1030"/>
      <c r="AH77" s="1030"/>
      <c r="AI77" s="1030"/>
      <c r="AJ77" s="1031"/>
      <c r="AK77" s="1032">
        <v>1023</v>
      </c>
      <c r="AL77" s="1030"/>
      <c r="AM77" s="1030"/>
      <c r="AN77" s="1030"/>
      <c r="AO77" s="1031"/>
      <c r="AP77" s="1032" t="s">
        <v>597</v>
      </c>
      <c r="AQ77" s="1030"/>
      <c r="AR77" s="1030"/>
      <c r="AS77" s="1030"/>
      <c r="AT77" s="1031"/>
      <c r="AU77" s="1032" t="s">
        <v>597</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387</v>
      </c>
      <c r="B88" s="995" t="s">
        <v>416</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4832</v>
      </c>
      <c r="AG88" s="1010"/>
      <c r="AH88" s="1010"/>
      <c r="AI88" s="1010"/>
      <c r="AJ88" s="1010"/>
      <c r="AK88" s="1014"/>
      <c r="AL88" s="1014"/>
      <c r="AM88" s="1014"/>
      <c r="AN88" s="1014"/>
      <c r="AO88" s="1014"/>
      <c r="AP88" s="1010">
        <v>18966</v>
      </c>
      <c r="AQ88" s="1010"/>
      <c r="AR88" s="1010"/>
      <c r="AS88" s="1010"/>
      <c r="AT88" s="1010"/>
      <c r="AU88" s="1010">
        <v>5371</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417</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5208</v>
      </c>
      <c r="CS102" s="1002"/>
      <c r="CT102" s="1002"/>
      <c r="CU102" s="1002"/>
      <c r="CV102" s="1003"/>
      <c r="CW102" s="1001">
        <v>712</v>
      </c>
      <c r="CX102" s="1002"/>
      <c r="CY102" s="1002"/>
      <c r="CZ102" s="1002"/>
      <c r="DA102" s="1003"/>
      <c r="DB102" s="1001">
        <v>9326</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418</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419</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422</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423</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424</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425</v>
      </c>
      <c r="AB109" s="945"/>
      <c r="AC109" s="945"/>
      <c r="AD109" s="945"/>
      <c r="AE109" s="946"/>
      <c r="AF109" s="947" t="s">
        <v>301</v>
      </c>
      <c r="AG109" s="945"/>
      <c r="AH109" s="945"/>
      <c r="AI109" s="945"/>
      <c r="AJ109" s="946"/>
      <c r="AK109" s="947" t="s">
        <v>300</v>
      </c>
      <c r="AL109" s="945"/>
      <c r="AM109" s="945"/>
      <c r="AN109" s="945"/>
      <c r="AO109" s="946"/>
      <c r="AP109" s="947" t="s">
        <v>426</v>
      </c>
      <c r="AQ109" s="945"/>
      <c r="AR109" s="945"/>
      <c r="AS109" s="945"/>
      <c r="AT109" s="976"/>
      <c r="AU109" s="944" t="s">
        <v>424</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425</v>
      </c>
      <c r="BR109" s="945"/>
      <c r="BS109" s="945"/>
      <c r="BT109" s="945"/>
      <c r="BU109" s="946"/>
      <c r="BV109" s="947" t="s">
        <v>301</v>
      </c>
      <c r="BW109" s="945"/>
      <c r="BX109" s="945"/>
      <c r="BY109" s="945"/>
      <c r="BZ109" s="946"/>
      <c r="CA109" s="947" t="s">
        <v>300</v>
      </c>
      <c r="CB109" s="945"/>
      <c r="CC109" s="945"/>
      <c r="CD109" s="945"/>
      <c r="CE109" s="946"/>
      <c r="CF109" s="983" t="s">
        <v>426</v>
      </c>
      <c r="CG109" s="983"/>
      <c r="CH109" s="983"/>
      <c r="CI109" s="983"/>
      <c r="CJ109" s="983"/>
      <c r="CK109" s="947" t="s">
        <v>427</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425</v>
      </c>
      <c r="DH109" s="945"/>
      <c r="DI109" s="945"/>
      <c r="DJ109" s="945"/>
      <c r="DK109" s="946"/>
      <c r="DL109" s="947" t="s">
        <v>301</v>
      </c>
      <c r="DM109" s="945"/>
      <c r="DN109" s="945"/>
      <c r="DO109" s="945"/>
      <c r="DP109" s="946"/>
      <c r="DQ109" s="947" t="s">
        <v>300</v>
      </c>
      <c r="DR109" s="945"/>
      <c r="DS109" s="945"/>
      <c r="DT109" s="945"/>
      <c r="DU109" s="946"/>
      <c r="DV109" s="947" t="s">
        <v>426</v>
      </c>
      <c r="DW109" s="945"/>
      <c r="DX109" s="945"/>
      <c r="DY109" s="945"/>
      <c r="DZ109" s="976"/>
    </row>
    <row r="110" spans="1:131" s="246" customFormat="1" ht="26.25" customHeight="1">
      <c r="A110" s="847" t="s">
        <v>428</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12880502</v>
      </c>
      <c r="AB110" s="938"/>
      <c r="AC110" s="938"/>
      <c r="AD110" s="938"/>
      <c r="AE110" s="939"/>
      <c r="AF110" s="940">
        <v>12814073</v>
      </c>
      <c r="AG110" s="938"/>
      <c r="AH110" s="938"/>
      <c r="AI110" s="938"/>
      <c r="AJ110" s="939"/>
      <c r="AK110" s="940">
        <v>12636181</v>
      </c>
      <c r="AL110" s="938"/>
      <c r="AM110" s="938"/>
      <c r="AN110" s="938"/>
      <c r="AO110" s="939"/>
      <c r="AP110" s="941">
        <v>20.3</v>
      </c>
      <c r="AQ110" s="942"/>
      <c r="AR110" s="942"/>
      <c r="AS110" s="942"/>
      <c r="AT110" s="943"/>
      <c r="AU110" s="977" t="s">
        <v>73</v>
      </c>
      <c r="AV110" s="978"/>
      <c r="AW110" s="978"/>
      <c r="AX110" s="978"/>
      <c r="AY110" s="978"/>
      <c r="AZ110" s="903" t="s">
        <v>429</v>
      </c>
      <c r="BA110" s="848"/>
      <c r="BB110" s="848"/>
      <c r="BC110" s="848"/>
      <c r="BD110" s="848"/>
      <c r="BE110" s="848"/>
      <c r="BF110" s="848"/>
      <c r="BG110" s="848"/>
      <c r="BH110" s="848"/>
      <c r="BI110" s="848"/>
      <c r="BJ110" s="848"/>
      <c r="BK110" s="848"/>
      <c r="BL110" s="848"/>
      <c r="BM110" s="848"/>
      <c r="BN110" s="848"/>
      <c r="BO110" s="848"/>
      <c r="BP110" s="849"/>
      <c r="BQ110" s="904">
        <v>137854234</v>
      </c>
      <c r="BR110" s="885"/>
      <c r="BS110" s="885"/>
      <c r="BT110" s="885"/>
      <c r="BU110" s="885"/>
      <c r="BV110" s="885">
        <v>135732538</v>
      </c>
      <c r="BW110" s="885"/>
      <c r="BX110" s="885"/>
      <c r="BY110" s="885"/>
      <c r="BZ110" s="885"/>
      <c r="CA110" s="885">
        <v>134135878</v>
      </c>
      <c r="CB110" s="885"/>
      <c r="CC110" s="885"/>
      <c r="CD110" s="885"/>
      <c r="CE110" s="885"/>
      <c r="CF110" s="909">
        <v>215</v>
      </c>
      <c r="CG110" s="910"/>
      <c r="CH110" s="910"/>
      <c r="CI110" s="910"/>
      <c r="CJ110" s="910"/>
      <c r="CK110" s="973" t="s">
        <v>430</v>
      </c>
      <c r="CL110" s="859"/>
      <c r="CM110" s="934" t="s">
        <v>431</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432</v>
      </c>
      <c r="DH110" s="885"/>
      <c r="DI110" s="885"/>
      <c r="DJ110" s="885"/>
      <c r="DK110" s="885"/>
      <c r="DL110" s="885" t="s">
        <v>432</v>
      </c>
      <c r="DM110" s="885"/>
      <c r="DN110" s="885"/>
      <c r="DO110" s="885"/>
      <c r="DP110" s="885"/>
      <c r="DQ110" s="885" t="s">
        <v>433</v>
      </c>
      <c r="DR110" s="885"/>
      <c r="DS110" s="885"/>
      <c r="DT110" s="885"/>
      <c r="DU110" s="885"/>
      <c r="DV110" s="886" t="s">
        <v>432</v>
      </c>
      <c r="DW110" s="886"/>
      <c r="DX110" s="886"/>
      <c r="DY110" s="886"/>
      <c r="DZ110" s="887"/>
    </row>
    <row r="111" spans="1:131" s="246" customFormat="1" ht="26.25" customHeight="1">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432</v>
      </c>
      <c r="AB111" s="966"/>
      <c r="AC111" s="966"/>
      <c r="AD111" s="966"/>
      <c r="AE111" s="967"/>
      <c r="AF111" s="968" t="s">
        <v>432</v>
      </c>
      <c r="AG111" s="966"/>
      <c r="AH111" s="966"/>
      <c r="AI111" s="966"/>
      <c r="AJ111" s="967"/>
      <c r="AK111" s="968" t="s">
        <v>432</v>
      </c>
      <c r="AL111" s="966"/>
      <c r="AM111" s="966"/>
      <c r="AN111" s="966"/>
      <c r="AO111" s="967"/>
      <c r="AP111" s="969" t="s">
        <v>433</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1454308</v>
      </c>
      <c r="BR111" s="857"/>
      <c r="BS111" s="857"/>
      <c r="BT111" s="857"/>
      <c r="BU111" s="857"/>
      <c r="BV111" s="857">
        <v>1129422</v>
      </c>
      <c r="BW111" s="857"/>
      <c r="BX111" s="857"/>
      <c r="BY111" s="857"/>
      <c r="BZ111" s="857"/>
      <c r="CA111" s="857">
        <v>889961</v>
      </c>
      <c r="CB111" s="857"/>
      <c r="CC111" s="857"/>
      <c r="CD111" s="857"/>
      <c r="CE111" s="857"/>
      <c r="CF111" s="918">
        <v>1.4</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432</v>
      </c>
      <c r="DH111" s="857"/>
      <c r="DI111" s="857"/>
      <c r="DJ111" s="857"/>
      <c r="DK111" s="857"/>
      <c r="DL111" s="857" t="s">
        <v>432</v>
      </c>
      <c r="DM111" s="857"/>
      <c r="DN111" s="857"/>
      <c r="DO111" s="857"/>
      <c r="DP111" s="857"/>
      <c r="DQ111" s="857" t="s">
        <v>432</v>
      </c>
      <c r="DR111" s="857"/>
      <c r="DS111" s="857"/>
      <c r="DT111" s="857"/>
      <c r="DU111" s="857"/>
      <c r="DV111" s="834" t="s">
        <v>432</v>
      </c>
      <c r="DW111" s="834"/>
      <c r="DX111" s="834"/>
      <c r="DY111" s="834"/>
      <c r="DZ111" s="835"/>
    </row>
    <row r="112" spans="1:131" s="246" customFormat="1" ht="26.25" customHeight="1">
      <c r="A112" s="959" t="s">
        <v>437</v>
      </c>
      <c r="B112" s="960"/>
      <c r="C112" s="790" t="s">
        <v>438</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433</v>
      </c>
      <c r="AB112" s="820"/>
      <c r="AC112" s="820"/>
      <c r="AD112" s="820"/>
      <c r="AE112" s="821"/>
      <c r="AF112" s="822" t="s">
        <v>433</v>
      </c>
      <c r="AG112" s="820"/>
      <c r="AH112" s="820"/>
      <c r="AI112" s="820"/>
      <c r="AJ112" s="821"/>
      <c r="AK112" s="822" t="s">
        <v>433</v>
      </c>
      <c r="AL112" s="820"/>
      <c r="AM112" s="820"/>
      <c r="AN112" s="820"/>
      <c r="AO112" s="821"/>
      <c r="AP112" s="867" t="s">
        <v>433</v>
      </c>
      <c r="AQ112" s="868"/>
      <c r="AR112" s="868"/>
      <c r="AS112" s="868"/>
      <c r="AT112" s="869"/>
      <c r="AU112" s="979"/>
      <c r="AV112" s="980"/>
      <c r="AW112" s="980"/>
      <c r="AX112" s="980"/>
      <c r="AY112" s="980"/>
      <c r="AZ112" s="855" t="s">
        <v>439</v>
      </c>
      <c r="BA112" s="790"/>
      <c r="BB112" s="790"/>
      <c r="BC112" s="790"/>
      <c r="BD112" s="790"/>
      <c r="BE112" s="790"/>
      <c r="BF112" s="790"/>
      <c r="BG112" s="790"/>
      <c r="BH112" s="790"/>
      <c r="BI112" s="790"/>
      <c r="BJ112" s="790"/>
      <c r="BK112" s="790"/>
      <c r="BL112" s="790"/>
      <c r="BM112" s="790"/>
      <c r="BN112" s="790"/>
      <c r="BO112" s="790"/>
      <c r="BP112" s="791"/>
      <c r="BQ112" s="856">
        <v>7999027</v>
      </c>
      <c r="BR112" s="857"/>
      <c r="BS112" s="857"/>
      <c r="BT112" s="857"/>
      <c r="BU112" s="857"/>
      <c r="BV112" s="857">
        <v>7652912</v>
      </c>
      <c r="BW112" s="857"/>
      <c r="BX112" s="857"/>
      <c r="BY112" s="857"/>
      <c r="BZ112" s="857"/>
      <c r="CA112" s="857">
        <v>7461595</v>
      </c>
      <c r="CB112" s="857"/>
      <c r="CC112" s="857"/>
      <c r="CD112" s="857"/>
      <c r="CE112" s="857"/>
      <c r="CF112" s="918">
        <v>12</v>
      </c>
      <c r="CG112" s="919"/>
      <c r="CH112" s="919"/>
      <c r="CI112" s="919"/>
      <c r="CJ112" s="919"/>
      <c r="CK112" s="974"/>
      <c r="CL112" s="861"/>
      <c r="CM112" s="864" t="s">
        <v>440</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433</v>
      </c>
      <c r="DH112" s="857"/>
      <c r="DI112" s="857"/>
      <c r="DJ112" s="857"/>
      <c r="DK112" s="857"/>
      <c r="DL112" s="857" t="s">
        <v>441</v>
      </c>
      <c r="DM112" s="857"/>
      <c r="DN112" s="857"/>
      <c r="DO112" s="857"/>
      <c r="DP112" s="857"/>
      <c r="DQ112" s="857" t="s">
        <v>432</v>
      </c>
      <c r="DR112" s="857"/>
      <c r="DS112" s="857"/>
      <c r="DT112" s="857"/>
      <c r="DU112" s="857"/>
      <c r="DV112" s="834" t="s">
        <v>432</v>
      </c>
      <c r="DW112" s="834"/>
      <c r="DX112" s="834"/>
      <c r="DY112" s="834"/>
      <c r="DZ112" s="835"/>
    </row>
    <row r="113" spans="1:130" s="246" customFormat="1" ht="26.25" customHeight="1">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793433</v>
      </c>
      <c r="AB113" s="966"/>
      <c r="AC113" s="966"/>
      <c r="AD113" s="966"/>
      <c r="AE113" s="967"/>
      <c r="AF113" s="968">
        <v>739312</v>
      </c>
      <c r="AG113" s="966"/>
      <c r="AH113" s="966"/>
      <c r="AI113" s="966"/>
      <c r="AJ113" s="967"/>
      <c r="AK113" s="968">
        <v>729684</v>
      </c>
      <c r="AL113" s="966"/>
      <c r="AM113" s="966"/>
      <c r="AN113" s="966"/>
      <c r="AO113" s="967"/>
      <c r="AP113" s="969">
        <v>1.2</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6565159</v>
      </c>
      <c r="BR113" s="857"/>
      <c r="BS113" s="857"/>
      <c r="BT113" s="857"/>
      <c r="BU113" s="857"/>
      <c r="BV113" s="857">
        <v>6192327</v>
      </c>
      <c r="BW113" s="857"/>
      <c r="BX113" s="857"/>
      <c r="BY113" s="857"/>
      <c r="BZ113" s="857"/>
      <c r="CA113" s="857">
        <v>5370569</v>
      </c>
      <c r="CB113" s="857"/>
      <c r="CC113" s="857"/>
      <c r="CD113" s="857"/>
      <c r="CE113" s="857"/>
      <c r="CF113" s="918">
        <v>8.6</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433</v>
      </c>
      <c r="DH113" s="820"/>
      <c r="DI113" s="820"/>
      <c r="DJ113" s="820"/>
      <c r="DK113" s="821"/>
      <c r="DL113" s="822" t="s">
        <v>433</v>
      </c>
      <c r="DM113" s="820"/>
      <c r="DN113" s="820"/>
      <c r="DO113" s="820"/>
      <c r="DP113" s="821"/>
      <c r="DQ113" s="822" t="s">
        <v>433</v>
      </c>
      <c r="DR113" s="820"/>
      <c r="DS113" s="820"/>
      <c r="DT113" s="820"/>
      <c r="DU113" s="821"/>
      <c r="DV113" s="867" t="s">
        <v>432</v>
      </c>
      <c r="DW113" s="868"/>
      <c r="DX113" s="868"/>
      <c r="DY113" s="868"/>
      <c r="DZ113" s="869"/>
    </row>
    <row r="114" spans="1:130" s="246" customFormat="1" ht="26.25" customHeight="1">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1012604</v>
      </c>
      <c r="AB114" s="820"/>
      <c r="AC114" s="820"/>
      <c r="AD114" s="820"/>
      <c r="AE114" s="821"/>
      <c r="AF114" s="822">
        <v>882923</v>
      </c>
      <c r="AG114" s="820"/>
      <c r="AH114" s="820"/>
      <c r="AI114" s="820"/>
      <c r="AJ114" s="821"/>
      <c r="AK114" s="822">
        <v>850239</v>
      </c>
      <c r="AL114" s="820"/>
      <c r="AM114" s="820"/>
      <c r="AN114" s="820"/>
      <c r="AO114" s="821"/>
      <c r="AP114" s="867">
        <v>1.4</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15892563</v>
      </c>
      <c r="BR114" s="857"/>
      <c r="BS114" s="857"/>
      <c r="BT114" s="857"/>
      <c r="BU114" s="857"/>
      <c r="BV114" s="857">
        <v>15315165</v>
      </c>
      <c r="BW114" s="857"/>
      <c r="BX114" s="857"/>
      <c r="BY114" s="857"/>
      <c r="BZ114" s="857"/>
      <c r="CA114" s="857">
        <v>15079924</v>
      </c>
      <c r="CB114" s="857"/>
      <c r="CC114" s="857"/>
      <c r="CD114" s="857"/>
      <c r="CE114" s="857"/>
      <c r="CF114" s="918">
        <v>24.2</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433</v>
      </c>
      <c r="DH114" s="820"/>
      <c r="DI114" s="820"/>
      <c r="DJ114" s="820"/>
      <c r="DK114" s="821"/>
      <c r="DL114" s="822" t="s">
        <v>441</v>
      </c>
      <c r="DM114" s="820"/>
      <c r="DN114" s="820"/>
      <c r="DO114" s="820"/>
      <c r="DP114" s="821"/>
      <c r="DQ114" s="822" t="s">
        <v>441</v>
      </c>
      <c r="DR114" s="820"/>
      <c r="DS114" s="820"/>
      <c r="DT114" s="820"/>
      <c r="DU114" s="821"/>
      <c r="DV114" s="867" t="s">
        <v>433</v>
      </c>
      <c r="DW114" s="868"/>
      <c r="DX114" s="868"/>
      <c r="DY114" s="868"/>
      <c r="DZ114" s="869"/>
    </row>
    <row r="115" spans="1:130" s="246" customFormat="1" ht="26.25" customHeight="1">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294864</v>
      </c>
      <c r="AB115" s="966"/>
      <c r="AC115" s="966"/>
      <c r="AD115" s="966"/>
      <c r="AE115" s="967"/>
      <c r="AF115" s="968">
        <v>294864</v>
      </c>
      <c r="AG115" s="966"/>
      <c r="AH115" s="966"/>
      <c r="AI115" s="966"/>
      <c r="AJ115" s="967"/>
      <c r="AK115" s="968">
        <v>263019</v>
      </c>
      <c r="AL115" s="966"/>
      <c r="AM115" s="966"/>
      <c r="AN115" s="966"/>
      <c r="AO115" s="967"/>
      <c r="AP115" s="969">
        <v>0.4</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v>9863</v>
      </c>
      <c r="BR115" s="857"/>
      <c r="BS115" s="857"/>
      <c r="BT115" s="857"/>
      <c r="BU115" s="857"/>
      <c r="BV115" s="857">
        <v>5510</v>
      </c>
      <c r="BW115" s="857"/>
      <c r="BX115" s="857"/>
      <c r="BY115" s="857"/>
      <c r="BZ115" s="857"/>
      <c r="CA115" s="857">
        <v>2841</v>
      </c>
      <c r="CB115" s="857"/>
      <c r="CC115" s="857"/>
      <c r="CD115" s="857"/>
      <c r="CE115" s="857"/>
      <c r="CF115" s="918">
        <v>0</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433</v>
      </c>
      <c r="DH115" s="820"/>
      <c r="DI115" s="820"/>
      <c r="DJ115" s="820"/>
      <c r="DK115" s="821"/>
      <c r="DL115" s="822" t="s">
        <v>433</v>
      </c>
      <c r="DM115" s="820"/>
      <c r="DN115" s="820"/>
      <c r="DO115" s="820"/>
      <c r="DP115" s="821"/>
      <c r="DQ115" s="822" t="s">
        <v>441</v>
      </c>
      <c r="DR115" s="820"/>
      <c r="DS115" s="820"/>
      <c r="DT115" s="820"/>
      <c r="DU115" s="821"/>
      <c r="DV115" s="867" t="s">
        <v>433</v>
      </c>
      <c r="DW115" s="868"/>
      <c r="DX115" s="868"/>
      <c r="DY115" s="868"/>
      <c r="DZ115" s="869"/>
    </row>
    <row r="116" spans="1:130" s="246" customFormat="1" ht="26.25" customHeight="1">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3566</v>
      </c>
      <c r="AB116" s="820"/>
      <c r="AC116" s="820"/>
      <c r="AD116" s="820"/>
      <c r="AE116" s="821"/>
      <c r="AF116" s="822">
        <v>1561</v>
      </c>
      <c r="AG116" s="820"/>
      <c r="AH116" s="820"/>
      <c r="AI116" s="820"/>
      <c r="AJ116" s="821"/>
      <c r="AK116" s="822">
        <v>207</v>
      </c>
      <c r="AL116" s="820"/>
      <c r="AM116" s="820"/>
      <c r="AN116" s="820"/>
      <c r="AO116" s="821"/>
      <c r="AP116" s="867">
        <v>0</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432</v>
      </c>
      <c r="BR116" s="857"/>
      <c r="BS116" s="857"/>
      <c r="BT116" s="857"/>
      <c r="BU116" s="857"/>
      <c r="BV116" s="857" t="s">
        <v>441</v>
      </c>
      <c r="BW116" s="857"/>
      <c r="BX116" s="857"/>
      <c r="BY116" s="857"/>
      <c r="BZ116" s="857"/>
      <c r="CA116" s="857" t="s">
        <v>432</v>
      </c>
      <c r="CB116" s="857"/>
      <c r="CC116" s="857"/>
      <c r="CD116" s="857"/>
      <c r="CE116" s="857"/>
      <c r="CF116" s="918" t="s">
        <v>432</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432</v>
      </c>
      <c r="DH116" s="820"/>
      <c r="DI116" s="820"/>
      <c r="DJ116" s="820"/>
      <c r="DK116" s="821"/>
      <c r="DL116" s="822" t="s">
        <v>433</v>
      </c>
      <c r="DM116" s="820"/>
      <c r="DN116" s="820"/>
      <c r="DO116" s="820"/>
      <c r="DP116" s="821"/>
      <c r="DQ116" s="822" t="s">
        <v>432</v>
      </c>
      <c r="DR116" s="820"/>
      <c r="DS116" s="820"/>
      <c r="DT116" s="820"/>
      <c r="DU116" s="821"/>
      <c r="DV116" s="867" t="s">
        <v>432</v>
      </c>
      <c r="DW116" s="868"/>
      <c r="DX116" s="868"/>
      <c r="DY116" s="868"/>
      <c r="DZ116" s="869"/>
    </row>
    <row r="117" spans="1:130" s="246" customFormat="1" ht="26.25" customHeight="1">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14984969</v>
      </c>
      <c r="AB117" s="952"/>
      <c r="AC117" s="952"/>
      <c r="AD117" s="952"/>
      <c r="AE117" s="953"/>
      <c r="AF117" s="954">
        <v>14732733</v>
      </c>
      <c r="AG117" s="952"/>
      <c r="AH117" s="952"/>
      <c r="AI117" s="952"/>
      <c r="AJ117" s="953"/>
      <c r="AK117" s="954">
        <v>14479330</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433</v>
      </c>
      <c r="BR117" s="857"/>
      <c r="BS117" s="857"/>
      <c r="BT117" s="857"/>
      <c r="BU117" s="857"/>
      <c r="BV117" s="857" t="s">
        <v>408</v>
      </c>
      <c r="BW117" s="857"/>
      <c r="BX117" s="857"/>
      <c r="BY117" s="857"/>
      <c r="BZ117" s="857"/>
      <c r="CA117" s="857" t="s">
        <v>456</v>
      </c>
      <c r="CB117" s="857"/>
      <c r="CC117" s="857"/>
      <c r="CD117" s="857"/>
      <c r="CE117" s="857"/>
      <c r="CF117" s="918" t="s">
        <v>128</v>
      </c>
      <c r="CG117" s="919"/>
      <c r="CH117" s="919"/>
      <c r="CI117" s="919"/>
      <c r="CJ117" s="919"/>
      <c r="CK117" s="974"/>
      <c r="CL117" s="861"/>
      <c r="CM117" s="864" t="s">
        <v>457</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408</v>
      </c>
      <c r="DH117" s="820"/>
      <c r="DI117" s="820"/>
      <c r="DJ117" s="820"/>
      <c r="DK117" s="821"/>
      <c r="DL117" s="822" t="s">
        <v>458</v>
      </c>
      <c r="DM117" s="820"/>
      <c r="DN117" s="820"/>
      <c r="DO117" s="820"/>
      <c r="DP117" s="821"/>
      <c r="DQ117" s="822" t="s">
        <v>433</v>
      </c>
      <c r="DR117" s="820"/>
      <c r="DS117" s="820"/>
      <c r="DT117" s="820"/>
      <c r="DU117" s="821"/>
      <c r="DV117" s="867" t="s">
        <v>128</v>
      </c>
      <c r="DW117" s="868"/>
      <c r="DX117" s="868"/>
      <c r="DY117" s="868"/>
      <c r="DZ117" s="869"/>
    </row>
    <row r="118" spans="1:130" s="246" customFormat="1" ht="26.25" customHeight="1">
      <c r="A118" s="944" t="s">
        <v>427</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425</v>
      </c>
      <c r="AB118" s="945"/>
      <c r="AC118" s="945"/>
      <c r="AD118" s="945"/>
      <c r="AE118" s="946"/>
      <c r="AF118" s="947" t="s">
        <v>301</v>
      </c>
      <c r="AG118" s="945"/>
      <c r="AH118" s="945"/>
      <c r="AI118" s="945"/>
      <c r="AJ118" s="946"/>
      <c r="AK118" s="947" t="s">
        <v>300</v>
      </c>
      <c r="AL118" s="945"/>
      <c r="AM118" s="945"/>
      <c r="AN118" s="945"/>
      <c r="AO118" s="946"/>
      <c r="AP118" s="948" t="s">
        <v>426</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460</v>
      </c>
      <c r="BR118" s="888"/>
      <c r="BS118" s="888"/>
      <c r="BT118" s="888"/>
      <c r="BU118" s="888"/>
      <c r="BV118" s="888" t="s">
        <v>128</v>
      </c>
      <c r="BW118" s="888"/>
      <c r="BX118" s="888"/>
      <c r="BY118" s="888"/>
      <c r="BZ118" s="888"/>
      <c r="CA118" s="888" t="s">
        <v>456</v>
      </c>
      <c r="CB118" s="888"/>
      <c r="CC118" s="888"/>
      <c r="CD118" s="888"/>
      <c r="CE118" s="888"/>
      <c r="CF118" s="918" t="s">
        <v>128</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128</v>
      </c>
      <c r="DH118" s="820"/>
      <c r="DI118" s="820"/>
      <c r="DJ118" s="820"/>
      <c r="DK118" s="821"/>
      <c r="DL118" s="822" t="s">
        <v>128</v>
      </c>
      <c r="DM118" s="820"/>
      <c r="DN118" s="820"/>
      <c r="DO118" s="820"/>
      <c r="DP118" s="821"/>
      <c r="DQ118" s="822" t="s">
        <v>460</v>
      </c>
      <c r="DR118" s="820"/>
      <c r="DS118" s="820"/>
      <c r="DT118" s="820"/>
      <c r="DU118" s="821"/>
      <c r="DV118" s="867" t="s">
        <v>456</v>
      </c>
      <c r="DW118" s="868"/>
      <c r="DX118" s="868"/>
      <c r="DY118" s="868"/>
      <c r="DZ118" s="869"/>
    </row>
    <row r="119" spans="1:130" s="246" customFormat="1" ht="26.25" customHeight="1">
      <c r="A119" s="858" t="s">
        <v>430</v>
      </c>
      <c r="B119" s="859"/>
      <c r="C119" s="934" t="s">
        <v>431</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128</v>
      </c>
      <c r="AB119" s="938"/>
      <c r="AC119" s="938"/>
      <c r="AD119" s="938"/>
      <c r="AE119" s="939"/>
      <c r="AF119" s="940" t="s">
        <v>460</v>
      </c>
      <c r="AG119" s="938"/>
      <c r="AH119" s="938"/>
      <c r="AI119" s="938"/>
      <c r="AJ119" s="939"/>
      <c r="AK119" s="940" t="s">
        <v>456</v>
      </c>
      <c r="AL119" s="938"/>
      <c r="AM119" s="938"/>
      <c r="AN119" s="938"/>
      <c r="AO119" s="939"/>
      <c r="AP119" s="941" t="s">
        <v>128</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462</v>
      </c>
      <c r="BP119" s="921"/>
      <c r="BQ119" s="925">
        <v>169775154</v>
      </c>
      <c r="BR119" s="888"/>
      <c r="BS119" s="888"/>
      <c r="BT119" s="888"/>
      <c r="BU119" s="888"/>
      <c r="BV119" s="888">
        <v>166027874</v>
      </c>
      <c r="BW119" s="888"/>
      <c r="BX119" s="888"/>
      <c r="BY119" s="888"/>
      <c r="BZ119" s="888"/>
      <c r="CA119" s="888">
        <v>162940768</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1454308</v>
      </c>
      <c r="DH119" s="803"/>
      <c r="DI119" s="803"/>
      <c r="DJ119" s="803"/>
      <c r="DK119" s="804"/>
      <c r="DL119" s="805">
        <v>1129422</v>
      </c>
      <c r="DM119" s="803"/>
      <c r="DN119" s="803"/>
      <c r="DO119" s="803"/>
      <c r="DP119" s="804"/>
      <c r="DQ119" s="805">
        <v>889961</v>
      </c>
      <c r="DR119" s="803"/>
      <c r="DS119" s="803"/>
      <c r="DT119" s="803"/>
      <c r="DU119" s="804"/>
      <c r="DV119" s="891">
        <v>1.4</v>
      </c>
      <c r="DW119" s="892"/>
      <c r="DX119" s="892"/>
      <c r="DY119" s="892"/>
      <c r="DZ119" s="893"/>
    </row>
    <row r="120" spans="1:130" s="246" customFormat="1" ht="26.25" customHeight="1">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433</v>
      </c>
      <c r="AB120" s="820"/>
      <c r="AC120" s="820"/>
      <c r="AD120" s="820"/>
      <c r="AE120" s="821"/>
      <c r="AF120" s="822" t="s">
        <v>128</v>
      </c>
      <c r="AG120" s="820"/>
      <c r="AH120" s="820"/>
      <c r="AI120" s="820"/>
      <c r="AJ120" s="821"/>
      <c r="AK120" s="822" t="s">
        <v>433</v>
      </c>
      <c r="AL120" s="820"/>
      <c r="AM120" s="820"/>
      <c r="AN120" s="820"/>
      <c r="AO120" s="821"/>
      <c r="AP120" s="867" t="s">
        <v>128</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21940747</v>
      </c>
      <c r="BR120" s="885"/>
      <c r="BS120" s="885"/>
      <c r="BT120" s="885"/>
      <c r="BU120" s="885"/>
      <c r="BV120" s="885">
        <v>19689528</v>
      </c>
      <c r="BW120" s="885"/>
      <c r="BX120" s="885"/>
      <c r="BY120" s="885"/>
      <c r="BZ120" s="885"/>
      <c r="CA120" s="885">
        <v>18158092</v>
      </c>
      <c r="CB120" s="885"/>
      <c r="CC120" s="885"/>
      <c r="CD120" s="885"/>
      <c r="CE120" s="885"/>
      <c r="CF120" s="909">
        <v>29.1</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7999027</v>
      </c>
      <c r="DH120" s="885"/>
      <c r="DI120" s="885"/>
      <c r="DJ120" s="885"/>
      <c r="DK120" s="885"/>
      <c r="DL120" s="885">
        <v>7652912</v>
      </c>
      <c r="DM120" s="885"/>
      <c r="DN120" s="885"/>
      <c r="DO120" s="885"/>
      <c r="DP120" s="885"/>
      <c r="DQ120" s="885">
        <v>7461595</v>
      </c>
      <c r="DR120" s="885"/>
      <c r="DS120" s="885"/>
      <c r="DT120" s="885"/>
      <c r="DU120" s="885"/>
      <c r="DV120" s="886">
        <v>12</v>
      </c>
      <c r="DW120" s="886"/>
      <c r="DX120" s="886"/>
      <c r="DY120" s="886"/>
      <c r="DZ120" s="887"/>
    </row>
    <row r="121" spans="1:130" s="246" customFormat="1" ht="26.25" customHeight="1">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460</v>
      </c>
      <c r="AB121" s="820"/>
      <c r="AC121" s="820"/>
      <c r="AD121" s="820"/>
      <c r="AE121" s="821"/>
      <c r="AF121" s="822" t="s">
        <v>408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v>20747746</v>
      </c>
      <c r="BR121" s="857"/>
      <c r="BS121" s="857"/>
      <c r="BT121" s="857"/>
      <c r="BU121" s="857"/>
      <c r="BV121" s="857">
        <v>20382716</v>
      </c>
      <c r="BW121" s="857"/>
      <c r="BX121" s="857"/>
      <c r="BY121" s="857"/>
      <c r="BZ121" s="857"/>
      <c r="CA121" s="857">
        <v>19998049</v>
      </c>
      <c r="CB121" s="857"/>
      <c r="CC121" s="857"/>
      <c r="CD121" s="857"/>
      <c r="CE121" s="857"/>
      <c r="CF121" s="918">
        <v>32.1</v>
      </c>
      <c r="CG121" s="919"/>
      <c r="CH121" s="919"/>
      <c r="CI121" s="919"/>
      <c r="CJ121" s="919"/>
      <c r="CK121" s="912"/>
      <c r="CL121" s="898"/>
      <c r="CM121" s="898"/>
      <c r="CN121" s="898"/>
      <c r="CO121" s="899"/>
      <c r="CP121" s="878" t="s">
        <v>400</v>
      </c>
      <c r="CQ121" s="879"/>
      <c r="CR121" s="879"/>
      <c r="CS121" s="879"/>
      <c r="CT121" s="879"/>
      <c r="CU121" s="879"/>
      <c r="CV121" s="879"/>
      <c r="CW121" s="879"/>
      <c r="CX121" s="879"/>
      <c r="CY121" s="879"/>
      <c r="CZ121" s="879"/>
      <c r="DA121" s="879"/>
      <c r="DB121" s="879"/>
      <c r="DC121" s="879"/>
      <c r="DD121" s="879"/>
      <c r="DE121" s="879"/>
      <c r="DF121" s="880"/>
      <c r="DG121" s="856" t="s">
        <v>433</v>
      </c>
      <c r="DH121" s="857"/>
      <c r="DI121" s="857"/>
      <c r="DJ121" s="857"/>
      <c r="DK121" s="857"/>
      <c r="DL121" s="857" t="s">
        <v>456</v>
      </c>
      <c r="DM121" s="857"/>
      <c r="DN121" s="857"/>
      <c r="DO121" s="857"/>
      <c r="DP121" s="857"/>
      <c r="DQ121" s="857" t="s">
        <v>128</v>
      </c>
      <c r="DR121" s="857"/>
      <c r="DS121" s="857"/>
      <c r="DT121" s="857"/>
      <c r="DU121" s="857"/>
      <c r="DV121" s="834" t="s">
        <v>128</v>
      </c>
      <c r="DW121" s="834"/>
      <c r="DX121" s="834"/>
      <c r="DY121" s="834"/>
      <c r="DZ121" s="835"/>
    </row>
    <row r="122" spans="1:130" s="246" customFormat="1" ht="26.25" customHeight="1">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456</v>
      </c>
      <c r="AL122" s="820"/>
      <c r="AM122" s="820"/>
      <c r="AN122" s="820"/>
      <c r="AO122" s="821"/>
      <c r="AP122" s="867" t="s">
        <v>408</v>
      </c>
      <c r="AQ122" s="868"/>
      <c r="AR122" s="868"/>
      <c r="AS122" s="868"/>
      <c r="AT122" s="869"/>
      <c r="AU122" s="929"/>
      <c r="AV122" s="930"/>
      <c r="AW122" s="930"/>
      <c r="AX122" s="930"/>
      <c r="AY122" s="931"/>
      <c r="AZ122" s="922" t="s">
        <v>470</v>
      </c>
      <c r="BA122" s="923"/>
      <c r="BB122" s="923"/>
      <c r="BC122" s="923"/>
      <c r="BD122" s="923"/>
      <c r="BE122" s="923"/>
      <c r="BF122" s="923"/>
      <c r="BG122" s="923"/>
      <c r="BH122" s="923"/>
      <c r="BI122" s="923"/>
      <c r="BJ122" s="923"/>
      <c r="BK122" s="923"/>
      <c r="BL122" s="923"/>
      <c r="BM122" s="923"/>
      <c r="BN122" s="923"/>
      <c r="BO122" s="923"/>
      <c r="BP122" s="924"/>
      <c r="BQ122" s="925">
        <v>77480260</v>
      </c>
      <c r="BR122" s="888"/>
      <c r="BS122" s="888"/>
      <c r="BT122" s="888"/>
      <c r="BU122" s="888"/>
      <c r="BV122" s="888">
        <v>77870955</v>
      </c>
      <c r="BW122" s="888"/>
      <c r="BX122" s="888"/>
      <c r="BY122" s="888"/>
      <c r="BZ122" s="888"/>
      <c r="CA122" s="888">
        <v>78441336</v>
      </c>
      <c r="CB122" s="888"/>
      <c r="CC122" s="888"/>
      <c r="CD122" s="888"/>
      <c r="CE122" s="888"/>
      <c r="CF122" s="889">
        <v>125.7</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t="s">
        <v>128</v>
      </c>
      <c r="DH122" s="857"/>
      <c r="DI122" s="857"/>
      <c r="DJ122" s="857"/>
      <c r="DK122" s="857"/>
      <c r="DL122" s="857" t="s">
        <v>458</v>
      </c>
      <c r="DM122" s="857"/>
      <c r="DN122" s="857"/>
      <c r="DO122" s="857"/>
      <c r="DP122" s="857"/>
      <c r="DQ122" s="857" t="s">
        <v>128</v>
      </c>
      <c r="DR122" s="857"/>
      <c r="DS122" s="857"/>
      <c r="DT122" s="857"/>
      <c r="DU122" s="857"/>
      <c r="DV122" s="834" t="s">
        <v>128</v>
      </c>
      <c r="DW122" s="834"/>
      <c r="DX122" s="834"/>
      <c r="DY122" s="834"/>
      <c r="DZ122" s="835"/>
    </row>
    <row r="123" spans="1:130" s="246" customFormat="1" ht="26.25" customHeight="1">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128</v>
      </c>
      <c r="AB123" s="820"/>
      <c r="AC123" s="820"/>
      <c r="AD123" s="820"/>
      <c r="AE123" s="821"/>
      <c r="AF123" s="822" t="s">
        <v>458</v>
      </c>
      <c r="AG123" s="820"/>
      <c r="AH123" s="820"/>
      <c r="AI123" s="820"/>
      <c r="AJ123" s="821"/>
      <c r="AK123" s="822" t="s">
        <v>458</v>
      </c>
      <c r="AL123" s="820"/>
      <c r="AM123" s="820"/>
      <c r="AN123" s="820"/>
      <c r="AO123" s="821"/>
      <c r="AP123" s="867" t="s">
        <v>458</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471</v>
      </c>
      <c r="BP123" s="921"/>
      <c r="BQ123" s="875">
        <v>120168753</v>
      </c>
      <c r="BR123" s="876"/>
      <c r="BS123" s="876"/>
      <c r="BT123" s="876"/>
      <c r="BU123" s="876"/>
      <c r="BV123" s="876">
        <v>117943199</v>
      </c>
      <c r="BW123" s="876"/>
      <c r="BX123" s="876"/>
      <c r="BY123" s="876"/>
      <c r="BZ123" s="876"/>
      <c r="CA123" s="876">
        <v>116597477</v>
      </c>
      <c r="CB123" s="876"/>
      <c r="CC123" s="876"/>
      <c r="CD123" s="876"/>
      <c r="CE123" s="876"/>
      <c r="CF123" s="786"/>
      <c r="CG123" s="787"/>
      <c r="CH123" s="787"/>
      <c r="CI123" s="787"/>
      <c r="CJ123" s="877"/>
      <c r="CK123" s="912"/>
      <c r="CL123" s="898"/>
      <c r="CM123" s="898"/>
      <c r="CN123" s="898"/>
      <c r="CO123" s="899"/>
      <c r="CP123" s="878" t="s">
        <v>472</v>
      </c>
      <c r="CQ123" s="879"/>
      <c r="CR123" s="879"/>
      <c r="CS123" s="879"/>
      <c r="CT123" s="879"/>
      <c r="CU123" s="879"/>
      <c r="CV123" s="879"/>
      <c r="CW123" s="879"/>
      <c r="CX123" s="879"/>
      <c r="CY123" s="879"/>
      <c r="CZ123" s="879"/>
      <c r="DA123" s="879"/>
      <c r="DB123" s="879"/>
      <c r="DC123" s="879"/>
      <c r="DD123" s="879"/>
      <c r="DE123" s="879"/>
      <c r="DF123" s="880"/>
      <c r="DG123" s="819" t="s">
        <v>433</v>
      </c>
      <c r="DH123" s="820"/>
      <c r="DI123" s="820"/>
      <c r="DJ123" s="820"/>
      <c r="DK123" s="821"/>
      <c r="DL123" s="822" t="s">
        <v>456</v>
      </c>
      <c r="DM123" s="820"/>
      <c r="DN123" s="820"/>
      <c r="DO123" s="820"/>
      <c r="DP123" s="821"/>
      <c r="DQ123" s="822" t="s">
        <v>460</v>
      </c>
      <c r="DR123" s="820"/>
      <c r="DS123" s="820"/>
      <c r="DT123" s="820"/>
      <c r="DU123" s="821"/>
      <c r="DV123" s="867" t="s">
        <v>408</v>
      </c>
      <c r="DW123" s="868"/>
      <c r="DX123" s="868"/>
      <c r="DY123" s="868"/>
      <c r="DZ123" s="869"/>
    </row>
    <row r="124" spans="1:130" s="246" customFormat="1" ht="26.25" customHeight="1" thickBot="1">
      <c r="A124" s="860"/>
      <c r="B124" s="861"/>
      <c r="C124" s="864" t="s">
        <v>457</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456</v>
      </c>
      <c r="AG124" s="820"/>
      <c r="AH124" s="820"/>
      <c r="AI124" s="820"/>
      <c r="AJ124" s="821"/>
      <c r="AK124" s="822" t="s">
        <v>128</v>
      </c>
      <c r="AL124" s="820"/>
      <c r="AM124" s="820"/>
      <c r="AN124" s="820"/>
      <c r="AO124" s="821"/>
      <c r="AP124" s="867" t="s">
        <v>458</v>
      </c>
      <c r="AQ124" s="868"/>
      <c r="AR124" s="868"/>
      <c r="AS124" s="868"/>
      <c r="AT124" s="869"/>
      <c r="AU124" s="870" t="s">
        <v>473</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81.8</v>
      </c>
      <c r="BR124" s="874"/>
      <c r="BS124" s="874"/>
      <c r="BT124" s="874"/>
      <c r="BU124" s="874"/>
      <c r="BV124" s="874">
        <v>77.5</v>
      </c>
      <c r="BW124" s="874"/>
      <c r="BX124" s="874"/>
      <c r="BY124" s="874"/>
      <c r="BZ124" s="874"/>
      <c r="CA124" s="874">
        <v>74.2</v>
      </c>
      <c r="CB124" s="874"/>
      <c r="CC124" s="874"/>
      <c r="CD124" s="874"/>
      <c r="CE124" s="874"/>
      <c r="CF124" s="764"/>
      <c r="CG124" s="765"/>
      <c r="CH124" s="765"/>
      <c r="CI124" s="765"/>
      <c r="CJ124" s="905"/>
      <c r="CK124" s="913"/>
      <c r="CL124" s="913"/>
      <c r="CM124" s="913"/>
      <c r="CN124" s="913"/>
      <c r="CO124" s="914"/>
      <c r="CP124" s="878" t="s">
        <v>474</v>
      </c>
      <c r="CQ124" s="879"/>
      <c r="CR124" s="879"/>
      <c r="CS124" s="879"/>
      <c r="CT124" s="879"/>
      <c r="CU124" s="879"/>
      <c r="CV124" s="879"/>
      <c r="CW124" s="879"/>
      <c r="CX124" s="879"/>
      <c r="CY124" s="879"/>
      <c r="CZ124" s="879"/>
      <c r="DA124" s="879"/>
      <c r="DB124" s="879"/>
      <c r="DC124" s="879"/>
      <c r="DD124" s="879"/>
      <c r="DE124" s="879"/>
      <c r="DF124" s="880"/>
      <c r="DG124" s="802" t="s">
        <v>456</v>
      </c>
      <c r="DH124" s="803"/>
      <c r="DI124" s="803"/>
      <c r="DJ124" s="803"/>
      <c r="DK124" s="804"/>
      <c r="DL124" s="805" t="s">
        <v>433</v>
      </c>
      <c r="DM124" s="803"/>
      <c r="DN124" s="803"/>
      <c r="DO124" s="803"/>
      <c r="DP124" s="804"/>
      <c r="DQ124" s="805" t="s">
        <v>456</v>
      </c>
      <c r="DR124" s="803"/>
      <c r="DS124" s="803"/>
      <c r="DT124" s="803"/>
      <c r="DU124" s="804"/>
      <c r="DV124" s="891" t="s">
        <v>128</v>
      </c>
      <c r="DW124" s="892"/>
      <c r="DX124" s="892"/>
      <c r="DY124" s="892"/>
      <c r="DZ124" s="893"/>
    </row>
    <row r="125" spans="1:130" s="246" customFormat="1" ht="26.25" customHeight="1">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456</v>
      </c>
      <c r="AB125" s="820"/>
      <c r="AC125" s="820"/>
      <c r="AD125" s="820"/>
      <c r="AE125" s="821"/>
      <c r="AF125" s="822" t="s">
        <v>128</v>
      </c>
      <c r="AG125" s="820"/>
      <c r="AH125" s="820"/>
      <c r="AI125" s="820"/>
      <c r="AJ125" s="821"/>
      <c r="AK125" s="822" t="s">
        <v>408</v>
      </c>
      <c r="AL125" s="820"/>
      <c r="AM125" s="820"/>
      <c r="AN125" s="820"/>
      <c r="AO125" s="821"/>
      <c r="AP125" s="867" t="s">
        <v>456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475</v>
      </c>
      <c r="CL125" s="895"/>
      <c r="CM125" s="895"/>
      <c r="CN125" s="895"/>
      <c r="CO125" s="896"/>
      <c r="CP125" s="903" t="s">
        <v>476</v>
      </c>
      <c r="CQ125" s="848"/>
      <c r="CR125" s="848"/>
      <c r="CS125" s="848"/>
      <c r="CT125" s="848"/>
      <c r="CU125" s="848"/>
      <c r="CV125" s="848"/>
      <c r="CW125" s="848"/>
      <c r="CX125" s="848"/>
      <c r="CY125" s="848"/>
      <c r="CZ125" s="848"/>
      <c r="DA125" s="848"/>
      <c r="DB125" s="848"/>
      <c r="DC125" s="848"/>
      <c r="DD125" s="848"/>
      <c r="DE125" s="848"/>
      <c r="DF125" s="849"/>
      <c r="DG125" s="904" t="s">
        <v>408</v>
      </c>
      <c r="DH125" s="885"/>
      <c r="DI125" s="885"/>
      <c r="DJ125" s="885"/>
      <c r="DK125" s="885"/>
      <c r="DL125" s="885" t="s">
        <v>456</v>
      </c>
      <c r="DM125" s="885"/>
      <c r="DN125" s="885"/>
      <c r="DO125" s="885"/>
      <c r="DP125" s="885"/>
      <c r="DQ125" s="885" t="s">
        <v>460</v>
      </c>
      <c r="DR125" s="885"/>
      <c r="DS125" s="885"/>
      <c r="DT125" s="885"/>
      <c r="DU125" s="885"/>
      <c r="DV125" s="886" t="s">
        <v>128</v>
      </c>
      <c r="DW125" s="886"/>
      <c r="DX125" s="886"/>
      <c r="DY125" s="886"/>
      <c r="DZ125" s="887"/>
    </row>
    <row r="126" spans="1:130" s="246" customFormat="1" ht="26.25" customHeight="1" thickBot="1">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294864</v>
      </c>
      <c r="AB126" s="820"/>
      <c r="AC126" s="820"/>
      <c r="AD126" s="820"/>
      <c r="AE126" s="821"/>
      <c r="AF126" s="822">
        <v>294864</v>
      </c>
      <c r="AG126" s="820"/>
      <c r="AH126" s="820"/>
      <c r="AI126" s="820"/>
      <c r="AJ126" s="821"/>
      <c r="AK126" s="822">
        <v>263019</v>
      </c>
      <c r="AL126" s="820"/>
      <c r="AM126" s="820"/>
      <c r="AN126" s="820"/>
      <c r="AO126" s="821"/>
      <c r="AP126" s="867">
        <v>0.4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477</v>
      </c>
      <c r="CQ126" s="790"/>
      <c r="CR126" s="790"/>
      <c r="CS126" s="790"/>
      <c r="CT126" s="790"/>
      <c r="CU126" s="790"/>
      <c r="CV126" s="790"/>
      <c r="CW126" s="790"/>
      <c r="CX126" s="790"/>
      <c r="CY126" s="790"/>
      <c r="CZ126" s="790"/>
      <c r="DA126" s="790"/>
      <c r="DB126" s="790"/>
      <c r="DC126" s="790"/>
      <c r="DD126" s="790"/>
      <c r="DE126" s="790"/>
      <c r="DF126" s="791"/>
      <c r="DG126" s="856" t="s">
        <v>458</v>
      </c>
      <c r="DH126" s="857"/>
      <c r="DI126" s="857"/>
      <c r="DJ126" s="857"/>
      <c r="DK126" s="857"/>
      <c r="DL126" s="857" t="s">
        <v>456</v>
      </c>
      <c r="DM126" s="857"/>
      <c r="DN126" s="857"/>
      <c r="DO126" s="857"/>
      <c r="DP126" s="857"/>
      <c r="DQ126" s="857" t="s">
        <v>128</v>
      </c>
      <c r="DR126" s="857"/>
      <c r="DS126" s="857"/>
      <c r="DT126" s="857"/>
      <c r="DU126" s="857"/>
      <c r="DV126" s="834" t="s">
        <v>128</v>
      </c>
      <c r="DW126" s="834"/>
      <c r="DX126" s="834"/>
      <c r="DY126" s="834"/>
      <c r="DZ126" s="835"/>
    </row>
    <row r="127" spans="1:130" s="246" customFormat="1" ht="26.25" customHeight="1">
      <c r="A127" s="862"/>
      <c r="B127" s="863"/>
      <c r="C127" s="881" t="s">
        <v>478</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128</v>
      </c>
      <c r="AG127" s="820"/>
      <c r="AH127" s="820"/>
      <c r="AI127" s="820"/>
      <c r="AJ127" s="821"/>
      <c r="AK127" s="822" t="s">
        <v>456</v>
      </c>
      <c r="AL127" s="820"/>
      <c r="AM127" s="820"/>
      <c r="AN127" s="820"/>
      <c r="AO127" s="821"/>
      <c r="AP127" s="867" t="s">
        <v>128</v>
      </c>
      <c r="AQ127" s="868"/>
      <c r="AR127" s="868"/>
      <c r="AS127" s="868"/>
      <c r="AT127" s="869"/>
      <c r="AU127" s="282"/>
      <c r="AV127" s="282"/>
      <c r="AW127" s="282"/>
      <c r="AX127" s="884" t="s">
        <v>479</v>
      </c>
      <c r="AY127" s="852"/>
      <c r="AZ127" s="852"/>
      <c r="BA127" s="852"/>
      <c r="BB127" s="852"/>
      <c r="BC127" s="852"/>
      <c r="BD127" s="852"/>
      <c r="BE127" s="853"/>
      <c r="BF127" s="851" t="s">
        <v>480</v>
      </c>
      <c r="BG127" s="852"/>
      <c r="BH127" s="852"/>
      <c r="BI127" s="852"/>
      <c r="BJ127" s="852"/>
      <c r="BK127" s="852"/>
      <c r="BL127" s="853"/>
      <c r="BM127" s="851" t="s">
        <v>481</v>
      </c>
      <c r="BN127" s="852"/>
      <c r="BO127" s="852"/>
      <c r="BP127" s="852"/>
      <c r="BQ127" s="852"/>
      <c r="BR127" s="852"/>
      <c r="BS127" s="853"/>
      <c r="BT127" s="851" t="s">
        <v>482</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483</v>
      </c>
      <c r="CQ127" s="790"/>
      <c r="CR127" s="790"/>
      <c r="CS127" s="790"/>
      <c r="CT127" s="790"/>
      <c r="CU127" s="790"/>
      <c r="CV127" s="790"/>
      <c r="CW127" s="790"/>
      <c r="CX127" s="790"/>
      <c r="CY127" s="790"/>
      <c r="CZ127" s="790"/>
      <c r="DA127" s="790"/>
      <c r="DB127" s="790"/>
      <c r="DC127" s="790"/>
      <c r="DD127" s="790"/>
      <c r="DE127" s="790"/>
      <c r="DF127" s="791"/>
      <c r="DG127" s="856" t="s">
        <v>128</v>
      </c>
      <c r="DH127" s="857"/>
      <c r="DI127" s="857"/>
      <c r="DJ127" s="857"/>
      <c r="DK127" s="857"/>
      <c r="DL127" s="857" t="s">
        <v>128</v>
      </c>
      <c r="DM127" s="857"/>
      <c r="DN127" s="857"/>
      <c r="DO127" s="857"/>
      <c r="DP127" s="857"/>
      <c r="DQ127" s="857" t="s">
        <v>433</v>
      </c>
      <c r="DR127" s="857"/>
      <c r="DS127" s="857"/>
      <c r="DT127" s="857"/>
      <c r="DU127" s="857"/>
      <c r="DV127" s="834" t="s">
        <v>128</v>
      </c>
      <c r="DW127" s="834"/>
      <c r="DX127" s="834"/>
      <c r="DY127" s="834"/>
      <c r="DZ127" s="835"/>
    </row>
    <row r="128" spans="1:130" s="246" customFormat="1" ht="26.25" customHeight="1" thickBot="1">
      <c r="A128" s="836" t="s">
        <v>484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485</v>
      </c>
      <c r="X128" s="838"/>
      <c r="Y128" s="838"/>
      <c r="Z128" s="839"/>
      <c r="AA128" s="840">
        <v>1299264</v>
      </c>
      <c r="AB128" s="841"/>
      <c r="AC128" s="841"/>
      <c r="AD128" s="841"/>
      <c r="AE128" s="842"/>
      <c r="AF128" s="843">
        <v>1360307</v>
      </c>
      <c r="AG128" s="841"/>
      <c r="AH128" s="841"/>
      <c r="AI128" s="841"/>
      <c r="AJ128" s="842"/>
      <c r="AK128" s="843">
        <v>1360641</v>
      </c>
      <c r="AL128" s="841"/>
      <c r="AM128" s="841"/>
      <c r="AN128" s="841"/>
      <c r="AO128" s="842"/>
      <c r="AP128" s="844"/>
      <c r="AQ128" s="845"/>
      <c r="AR128" s="845"/>
      <c r="AS128" s="845"/>
      <c r="AT128" s="846"/>
      <c r="AU128" s="282"/>
      <c r="AV128" s="282"/>
      <c r="AW128" s="282"/>
      <c r="AX128" s="847" t="s">
        <v>486</v>
      </c>
      <c r="AY128" s="848"/>
      <c r="AZ128" s="848"/>
      <c r="BA128" s="848"/>
      <c r="BB128" s="848"/>
      <c r="BC128" s="848"/>
      <c r="BD128" s="848"/>
      <c r="BE128" s="849"/>
      <c r="BF128" s="826" t="s">
        <v>460</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487</v>
      </c>
      <c r="CQ128" s="768"/>
      <c r="CR128" s="768"/>
      <c r="CS128" s="768"/>
      <c r="CT128" s="768"/>
      <c r="CU128" s="768"/>
      <c r="CV128" s="768"/>
      <c r="CW128" s="768"/>
      <c r="CX128" s="768"/>
      <c r="CY128" s="768"/>
      <c r="CZ128" s="768"/>
      <c r="DA128" s="768"/>
      <c r="DB128" s="768"/>
      <c r="DC128" s="768"/>
      <c r="DD128" s="768"/>
      <c r="DE128" s="768"/>
      <c r="DF128" s="769"/>
      <c r="DG128" s="830">
        <v>9863</v>
      </c>
      <c r="DH128" s="831"/>
      <c r="DI128" s="831"/>
      <c r="DJ128" s="831"/>
      <c r="DK128" s="831"/>
      <c r="DL128" s="831">
        <v>5510</v>
      </c>
      <c r="DM128" s="831"/>
      <c r="DN128" s="831"/>
      <c r="DO128" s="831"/>
      <c r="DP128" s="831"/>
      <c r="DQ128" s="831">
        <v>2841</v>
      </c>
      <c r="DR128" s="831"/>
      <c r="DS128" s="831"/>
      <c r="DT128" s="831"/>
      <c r="DU128" s="831"/>
      <c r="DV128" s="832">
        <v>0</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488</v>
      </c>
      <c r="X129" s="817"/>
      <c r="Y129" s="817"/>
      <c r="Z129" s="818"/>
      <c r="AA129" s="819">
        <v>66756658</v>
      </c>
      <c r="AB129" s="820"/>
      <c r="AC129" s="820"/>
      <c r="AD129" s="820"/>
      <c r="AE129" s="821"/>
      <c r="AF129" s="822">
        <v>68346444</v>
      </c>
      <c r="AG129" s="820"/>
      <c r="AH129" s="820"/>
      <c r="AI129" s="820"/>
      <c r="AJ129" s="821"/>
      <c r="AK129" s="822">
        <v>68779285</v>
      </c>
      <c r="AL129" s="820"/>
      <c r="AM129" s="820"/>
      <c r="AN129" s="820"/>
      <c r="AO129" s="821"/>
      <c r="AP129" s="823"/>
      <c r="AQ129" s="824"/>
      <c r="AR129" s="824"/>
      <c r="AS129" s="824"/>
      <c r="AT129" s="825"/>
      <c r="AU129" s="284"/>
      <c r="AV129" s="284"/>
      <c r="AW129" s="284"/>
      <c r="AX129" s="789" t="s">
        <v>489</v>
      </c>
      <c r="AY129" s="790"/>
      <c r="AZ129" s="790"/>
      <c r="BA129" s="790"/>
      <c r="BB129" s="790"/>
      <c r="BC129" s="790"/>
      <c r="BD129" s="790"/>
      <c r="BE129" s="791"/>
      <c r="BF129" s="809" t="s">
        <v>408</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490</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491</v>
      </c>
      <c r="X130" s="817"/>
      <c r="Y130" s="817"/>
      <c r="Z130" s="818"/>
      <c r="AA130" s="819">
        <v>6153037</v>
      </c>
      <c r="AB130" s="820"/>
      <c r="AC130" s="820"/>
      <c r="AD130" s="820"/>
      <c r="AE130" s="821"/>
      <c r="AF130" s="822">
        <v>6351815</v>
      </c>
      <c r="AG130" s="820"/>
      <c r="AH130" s="820"/>
      <c r="AI130" s="820"/>
      <c r="AJ130" s="821"/>
      <c r="AK130" s="822">
        <v>6399214</v>
      </c>
      <c r="AL130" s="820"/>
      <c r="AM130" s="820"/>
      <c r="AN130" s="820"/>
      <c r="AO130" s="821"/>
      <c r="AP130" s="823"/>
      <c r="AQ130" s="824"/>
      <c r="AR130" s="824"/>
      <c r="AS130" s="824"/>
      <c r="AT130" s="825"/>
      <c r="AU130" s="284"/>
      <c r="AV130" s="284"/>
      <c r="AW130" s="284"/>
      <c r="AX130" s="789" t="s">
        <v>492</v>
      </c>
      <c r="AY130" s="790"/>
      <c r="AZ130" s="790"/>
      <c r="BA130" s="790"/>
      <c r="BB130" s="790"/>
      <c r="BC130" s="790"/>
      <c r="BD130" s="790"/>
      <c r="BE130" s="791"/>
      <c r="BF130" s="792">
        <v>11.5</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493</v>
      </c>
      <c r="X131" s="800"/>
      <c r="Y131" s="800"/>
      <c r="Z131" s="801"/>
      <c r="AA131" s="802">
        <v>60603621</v>
      </c>
      <c r="AB131" s="803"/>
      <c r="AC131" s="803"/>
      <c r="AD131" s="803"/>
      <c r="AE131" s="804"/>
      <c r="AF131" s="805">
        <v>61994629</v>
      </c>
      <c r="AG131" s="803"/>
      <c r="AH131" s="803"/>
      <c r="AI131" s="803"/>
      <c r="AJ131" s="804"/>
      <c r="AK131" s="805">
        <v>62380071</v>
      </c>
      <c r="AL131" s="803"/>
      <c r="AM131" s="803"/>
      <c r="AN131" s="803"/>
      <c r="AO131" s="804"/>
      <c r="AP131" s="806"/>
      <c r="AQ131" s="807"/>
      <c r="AR131" s="807"/>
      <c r="AS131" s="807"/>
      <c r="AT131" s="808"/>
      <c r="AU131" s="284"/>
      <c r="AV131" s="284"/>
      <c r="AW131" s="284"/>
      <c r="AX131" s="767" t="s">
        <v>494</v>
      </c>
      <c r="AY131" s="768"/>
      <c r="AZ131" s="768"/>
      <c r="BA131" s="768"/>
      <c r="BB131" s="768"/>
      <c r="BC131" s="768"/>
      <c r="BD131" s="768"/>
      <c r="BE131" s="769"/>
      <c r="BF131" s="770">
        <v>74.2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495</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496</v>
      </c>
      <c r="W132" s="780"/>
      <c r="X132" s="780"/>
      <c r="Y132" s="780"/>
      <c r="Z132" s="781"/>
      <c r="AA132" s="782">
        <v>12.429402530000001</v>
      </c>
      <c r="AB132" s="783"/>
      <c r="AC132" s="783"/>
      <c r="AD132" s="783"/>
      <c r="AE132" s="784"/>
      <c r="AF132" s="785">
        <v>11.32454716</v>
      </c>
      <c r="AG132" s="783"/>
      <c r="AH132" s="783"/>
      <c r="AI132" s="783"/>
      <c r="AJ132" s="784"/>
      <c r="AK132" s="785">
        <v>10.77182968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497</v>
      </c>
      <c r="W133" s="759"/>
      <c r="X133" s="759"/>
      <c r="Y133" s="759"/>
      <c r="Z133" s="760"/>
      <c r="AA133" s="761">
        <v>12.8</v>
      </c>
      <c r="AB133" s="762"/>
      <c r="AC133" s="762"/>
      <c r="AD133" s="762"/>
      <c r="AE133" s="763"/>
      <c r="AF133" s="761">
        <v>12.2</v>
      </c>
      <c r="AG133" s="762"/>
      <c r="AH133" s="762"/>
      <c r="AI133" s="762"/>
      <c r="AJ133" s="763"/>
      <c r="AK133" s="761">
        <v>11.5</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H6eFLJhoNrM6j2GHETOs5zMt7CiFouf8h4PZzYRE4w/tGLYN/x2uFP/+O1XMI/ZUB7LM7YiIazxtoRTgr+KQ==" saltValue="fb0Kskusre+R4b29yQqF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 zoomScaleNormal="85" zoomScaleSheetLayoutView="100" workbookViewId="0">
      <selection activeCell="A7" sqref="A7"/>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9IJB2Ch17S1chdi6O/JKtaaBLUnJ03krbdcjfpUoeUK2R2hpjmPZsEJOLmsiseNro/0JrLtrdGkOjQE+DUV2KQ==" saltValue="tUcQ2ixOY5grduhhdEF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0CkhgtBaF43UDqeyQkhPwSaHYLNSrVFb7/xqlxYIzLAZNNabJVFqfqiao3hBo4CjDruZQjQhEziq+Zsm7VdBQ==" saltValue="zyjdHIKZz1bWTXc6PeH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501</v>
      </c>
      <c r="AP7" s="303"/>
      <c r="AQ7" s="304" t="s">
        <v>502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503</v>
      </c>
      <c r="AQ8" s="310" t="s">
        <v>504</v>
      </c>
      <c r="AR8" s="311" t="s">
        <v>505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506</v>
      </c>
      <c r="AL9" s="1189"/>
      <c r="AM9" s="1189"/>
      <c r="AN9" s="1190"/>
      <c r="AO9" s="312">
        <v>18258386</v>
      </c>
      <c r="AP9" s="312">
        <v>56593</v>
      </c>
      <c r="AQ9" s="313">
        <v>57923</v>
      </c>
      <c r="AR9" s="314">
        <v>-2.2999999999999998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507</v>
      </c>
      <c r="AL10" s="1189"/>
      <c r="AM10" s="1189"/>
      <c r="AN10" s="1190"/>
      <c r="AO10" s="315">
        <v>825300</v>
      </c>
      <c r="AP10" s="315">
        <v>2558</v>
      </c>
      <c r="AQ10" s="316">
        <v>2689</v>
      </c>
      <c r="AR10" s="317">
        <v>-4.9000000000000004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508</v>
      </c>
      <c r="AL11" s="1189"/>
      <c r="AM11" s="1189"/>
      <c r="AN11" s="1190"/>
      <c r="AO11" s="315">
        <v>272088</v>
      </c>
      <c r="AP11" s="315">
        <v>843</v>
      </c>
      <c r="AQ11" s="316">
        <v>1561</v>
      </c>
      <c r="AR11" s="317">
        <v>-46</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509</v>
      </c>
      <c r="AL12" s="1189"/>
      <c r="AM12" s="1189"/>
      <c r="AN12" s="1190"/>
      <c r="AO12" s="315">
        <v>218876</v>
      </c>
      <c r="AP12" s="315">
        <v>678</v>
      </c>
      <c r="AQ12" s="316">
        <v>539</v>
      </c>
      <c r="AR12" s="317">
        <v>25.8</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510</v>
      </c>
      <c r="AL13" s="1189"/>
      <c r="AM13" s="1189"/>
      <c r="AN13" s="1190"/>
      <c r="AO13" s="315" t="s">
        <v>511</v>
      </c>
      <c r="AP13" s="315" t="s">
        <v>511</v>
      </c>
      <c r="AQ13" s="316">
        <v>13</v>
      </c>
      <c r="AR13" s="317" t="s">
        <v>511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512</v>
      </c>
      <c r="AL14" s="1189"/>
      <c r="AM14" s="1189"/>
      <c r="AN14" s="1190"/>
      <c r="AO14" s="315">
        <v>947221</v>
      </c>
      <c r="AP14" s="315">
        <v>2936</v>
      </c>
      <c r="AQ14" s="316">
        <v>1886</v>
      </c>
      <c r="AR14" s="317">
        <v>55.7</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513</v>
      </c>
      <c r="AL15" s="1189"/>
      <c r="AM15" s="1189"/>
      <c r="AN15" s="1190"/>
      <c r="AO15" s="315">
        <v>31880</v>
      </c>
      <c r="AP15" s="315">
        <v>99</v>
      </c>
      <c r="AQ15" s="316">
        <v>1251</v>
      </c>
      <c r="AR15" s="317">
        <v>-92.1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514</v>
      </c>
      <c r="AL16" s="1192"/>
      <c r="AM16" s="1192"/>
      <c r="AN16" s="1193"/>
      <c r="AO16" s="315">
        <v>-1394450</v>
      </c>
      <c r="AP16" s="315">
        <v>-4322</v>
      </c>
      <c r="AQ16" s="316">
        <v>-4255</v>
      </c>
      <c r="AR16" s="317">
        <v>1.6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19159301</v>
      </c>
      <c r="AP17" s="315">
        <v>59386</v>
      </c>
      <c r="AQ17" s="316">
        <v>61607</v>
      </c>
      <c r="AR17" s="317">
        <v>-3.6</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519</v>
      </c>
      <c r="AL21" s="1186"/>
      <c r="AM21" s="1186"/>
      <c r="AN21" s="1187"/>
      <c r="AO21" s="327">
        <v>6.43</v>
      </c>
      <c r="AP21" s="328">
        <v>6.25</v>
      </c>
      <c r="AQ21" s="329">
        <v>0.18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520</v>
      </c>
      <c r="AL22" s="1186"/>
      <c r="AM22" s="1186"/>
      <c r="AN22" s="1187"/>
      <c r="AO22" s="332">
        <v>97.5</v>
      </c>
      <c r="AP22" s="333">
        <v>100</v>
      </c>
      <c r="AQ22" s="334">
        <v>-2.5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501</v>
      </c>
      <c r="AP30" s="303"/>
      <c r="AQ30" s="304" t="s">
        <v>502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503</v>
      </c>
      <c r="AQ31" s="310" t="s">
        <v>504</v>
      </c>
      <c r="AR31" s="311" t="s">
        <v>505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524</v>
      </c>
      <c r="AL32" s="1177"/>
      <c r="AM32" s="1177"/>
      <c r="AN32" s="1178"/>
      <c r="AO32" s="342">
        <v>12636181</v>
      </c>
      <c r="AP32" s="342">
        <v>39167</v>
      </c>
      <c r="AQ32" s="343">
        <v>37305</v>
      </c>
      <c r="AR32" s="344">
        <v>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525</v>
      </c>
      <c r="AL33" s="1177"/>
      <c r="AM33" s="1177"/>
      <c r="AN33" s="1178"/>
      <c r="AO33" s="342" t="s">
        <v>511</v>
      </c>
      <c r="AP33" s="342" t="s">
        <v>511</v>
      </c>
      <c r="AQ33" s="343">
        <v>4</v>
      </c>
      <c r="AR33" s="344" t="s">
        <v>511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526</v>
      </c>
      <c r="AL34" s="1177"/>
      <c r="AM34" s="1177"/>
      <c r="AN34" s="1178"/>
      <c r="AO34" s="342" t="s">
        <v>511</v>
      </c>
      <c r="AP34" s="342" t="s">
        <v>511</v>
      </c>
      <c r="AQ34" s="343">
        <v>89</v>
      </c>
      <c r="AR34" s="344" t="s">
        <v>511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527</v>
      </c>
      <c r="AL35" s="1177"/>
      <c r="AM35" s="1177"/>
      <c r="AN35" s="1178"/>
      <c r="AO35" s="342">
        <v>729684</v>
      </c>
      <c r="AP35" s="342">
        <v>2262</v>
      </c>
      <c r="AQ35" s="343">
        <v>9317</v>
      </c>
      <c r="AR35" s="344">
        <v>-75.7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528</v>
      </c>
      <c r="AL36" s="1177"/>
      <c r="AM36" s="1177"/>
      <c r="AN36" s="1178"/>
      <c r="AO36" s="342">
        <v>850239</v>
      </c>
      <c r="AP36" s="342">
        <v>2635</v>
      </c>
      <c r="AQ36" s="343">
        <v>337</v>
      </c>
      <c r="AR36" s="344">
        <v>681.9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529</v>
      </c>
      <c r="AL37" s="1177"/>
      <c r="AM37" s="1177"/>
      <c r="AN37" s="1178"/>
      <c r="AO37" s="342">
        <v>263019</v>
      </c>
      <c r="AP37" s="342">
        <v>815</v>
      </c>
      <c r="AQ37" s="343">
        <v>969</v>
      </c>
      <c r="AR37" s="344">
        <v>-15.9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530</v>
      </c>
      <c r="AL38" s="1180"/>
      <c r="AM38" s="1180"/>
      <c r="AN38" s="1181"/>
      <c r="AO38" s="345">
        <v>207</v>
      </c>
      <c r="AP38" s="345">
        <v>1</v>
      </c>
      <c r="AQ38" s="346">
        <v>1</v>
      </c>
      <c r="AR38" s="334">
        <v>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531</v>
      </c>
      <c r="AL39" s="1180"/>
      <c r="AM39" s="1180"/>
      <c r="AN39" s="1181"/>
      <c r="AO39" s="342">
        <v>-1360641</v>
      </c>
      <c r="AP39" s="342">
        <v>-4217</v>
      </c>
      <c r="AQ39" s="343">
        <v>-8362</v>
      </c>
      <c r="AR39" s="344">
        <v>-49.6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532</v>
      </c>
      <c r="AL40" s="1177"/>
      <c r="AM40" s="1177"/>
      <c r="AN40" s="1178"/>
      <c r="AO40" s="342">
        <v>-6399214</v>
      </c>
      <c r="AP40" s="342">
        <v>-19835</v>
      </c>
      <c r="AQ40" s="343">
        <v>-29125</v>
      </c>
      <c r="AR40" s="344">
        <v>-31.9</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6719475</v>
      </c>
      <c r="AP41" s="342">
        <v>20828</v>
      </c>
      <c r="AQ41" s="343">
        <v>10534</v>
      </c>
      <c r="AR41" s="344">
        <v>97.7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501</v>
      </c>
      <c r="AN49" s="1171" t="s">
        <v>536</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537</v>
      </c>
      <c r="AO50" s="359" t="s">
        <v>538</v>
      </c>
      <c r="AP50" s="360" t="s">
        <v>539</v>
      </c>
      <c r="AQ50" s="361" t="s">
        <v>540</v>
      </c>
      <c r="AR50" s="362" t="s">
        <v>541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19081474</v>
      </c>
      <c r="AN51" s="364">
        <v>59042</v>
      </c>
      <c r="AO51" s="365">
        <v>33</v>
      </c>
      <c r="AP51" s="366">
        <v>51613</v>
      </c>
      <c r="AQ51" s="367">
        <v>8.3000000000000007</v>
      </c>
      <c r="AR51" s="368">
        <v>24.7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2027043</v>
      </c>
      <c r="AN52" s="372">
        <v>6272</v>
      </c>
      <c r="AO52" s="373">
        <v>4.3</v>
      </c>
      <c r="AP52" s="374">
        <v>25872</v>
      </c>
      <c r="AQ52" s="375">
        <v>10.8</v>
      </c>
      <c r="AR52" s="376">
        <v>-6.5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22629074</v>
      </c>
      <c r="AN53" s="364">
        <v>69806</v>
      </c>
      <c r="AO53" s="365">
        <v>18.2</v>
      </c>
      <c r="AP53" s="366">
        <v>50880</v>
      </c>
      <c r="AQ53" s="367">
        <v>-1.4</v>
      </c>
      <c r="AR53" s="368">
        <v>19.600000000000001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4282155</v>
      </c>
      <c r="AN54" s="372">
        <v>13210</v>
      </c>
      <c r="AO54" s="373">
        <v>110.6</v>
      </c>
      <c r="AP54" s="374">
        <v>27819</v>
      </c>
      <c r="AQ54" s="375">
        <v>7.5</v>
      </c>
      <c r="AR54" s="376">
        <v>103.1</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23668787</v>
      </c>
      <c r="AN55" s="364">
        <v>73016</v>
      </c>
      <c r="AO55" s="365">
        <v>4.5999999999999996</v>
      </c>
      <c r="AP55" s="366">
        <v>46395</v>
      </c>
      <c r="AQ55" s="367">
        <v>-8.8000000000000007</v>
      </c>
      <c r="AR55" s="368">
        <v>13.4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1815110</v>
      </c>
      <c r="AN56" s="372">
        <v>5599</v>
      </c>
      <c r="AO56" s="373">
        <v>-57.6</v>
      </c>
      <c r="AP56" s="374">
        <v>26304</v>
      </c>
      <c r="AQ56" s="375">
        <v>-5.4</v>
      </c>
      <c r="AR56" s="376">
        <v>-52.2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21632832</v>
      </c>
      <c r="AN57" s="364">
        <v>66915</v>
      </c>
      <c r="AO57" s="365">
        <v>-8.4</v>
      </c>
      <c r="AP57" s="366">
        <v>48088</v>
      </c>
      <c r="AQ57" s="367">
        <v>3.6</v>
      </c>
      <c r="AR57" s="368">
        <v>-12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2246830</v>
      </c>
      <c r="AN58" s="372">
        <v>6950</v>
      </c>
      <c r="AO58" s="373">
        <v>24.1</v>
      </c>
      <c r="AP58" s="374">
        <v>25183</v>
      </c>
      <c r="AQ58" s="375">
        <v>-4.3</v>
      </c>
      <c r="AR58" s="376">
        <v>28.4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17642587</v>
      </c>
      <c r="AN59" s="364">
        <v>54685</v>
      </c>
      <c r="AO59" s="365">
        <v>-18.3</v>
      </c>
      <c r="AP59" s="366">
        <v>46457</v>
      </c>
      <c r="AQ59" s="367">
        <v>-3.4</v>
      </c>
      <c r="AR59" s="368">
        <v>-14.9</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4018916</v>
      </c>
      <c r="AN60" s="372">
        <v>12457</v>
      </c>
      <c r="AO60" s="373">
        <v>79.2</v>
      </c>
      <c r="AP60" s="374">
        <v>24020</v>
      </c>
      <c r="AQ60" s="375">
        <v>-4.5999999999999996</v>
      </c>
      <c r="AR60" s="376">
        <v>83.8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20930951</v>
      </c>
      <c r="AN61" s="379">
        <v>64693</v>
      </c>
      <c r="AO61" s="380">
        <v>5.8</v>
      </c>
      <c r="AP61" s="381">
        <v>48687</v>
      </c>
      <c r="AQ61" s="382">
        <v>-0.3</v>
      </c>
      <c r="AR61" s="368">
        <v>6.1</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2878011</v>
      </c>
      <c r="AN62" s="372">
        <v>8898</v>
      </c>
      <c r="AO62" s="373">
        <v>32.1</v>
      </c>
      <c r="AP62" s="374">
        <v>25840</v>
      </c>
      <c r="AQ62" s="375">
        <v>0.8</v>
      </c>
      <c r="AR62" s="376">
        <v>31.3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HnJGgtt9TcolhrIuYL+5VqzMyxly170xQF2Gu5YBm9coQr4B94dYgvEZMInvbr/iebn4+fFL9+lk8YsoGP5m+Q==" saltValue="W7XmmQGnrHRC27PjLhEH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90" zoomScaleNormal="9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VE2Rt/exBF1jy+EyAG96sed4KCEUNB6mVWUWzwmVIShdUoOaqy6pgnn7ygSh3bUHNYX6mSkoPL19PXJX2NZ/w==" saltValue="I6JifF4QRD6lxX7iLMiI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B1"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w7wRF3bEn532yNOBpG3t6JcYg7wOrYZKmagn8j0UE9O+N8HuF9Wpt0ynsXo2EBx5m1nAot3kDW5kxGaKZ2Xig==" saltValue="Y+x0p8TAdkJdUszKTdv2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election sqref="A1:A1048576"/>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94" t="s">
        <v>3</v>
      </c>
      <c r="D47" s="1194"/>
      <c r="E47" s="1195"/>
      <c r="F47" s="11">
        <v>8.8800000000000008</v>
      </c>
      <c r="G47" s="12">
        <v>11.1</v>
      </c>
      <c r="H47" s="12">
        <v>11.04</v>
      </c>
      <c r="I47" s="12">
        <v>9.27</v>
      </c>
      <c r="J47" s="13">
        <v>7.88</v>
      </c>
    </row>
    <row r="48" spans="2:10" ht="57.75" customHeight="1">
      <c r="B48" s="14"/>
      <c r="C48" s="1196" t="s">
        <v>4</v>
      </c>
      <c r="D48" s="1196"/>
      <c r="E48" s="1197"/>
      <c r="F48" s="15">
        <v>4.2</v>
      </c>
      <c r="G48" s="16">
        <v>4.3099999999999996</v>
      </c>
      <c r="H48" s="16">
        <v>4.08</v>
      </c>
      <c r="I48" s="16">
        <v>6.34</v>
      </c>
      <c r="J48" s="17">
        <v>6.49</v>
      </c>
    </row>
    <row r="49" spans="2:10" ht="57.75" customHeight="1" thickBot="1">
      <c r="B49" s="18"/>
      <c r="C49" s="1198" t="s">
        <v>5</v>
      </c>
      <c r="D49" s="1198"/>
      <c r="E49" s="1199"/>
      <c r="F49" s="19" t="s">
        <v>557</v>
      </c>
      <c r="G49" s="20">
        <v>2.2400000000000002</v>
      </c>
      <c r="H49" s="20" t="s">
        <v>558</v>
      </c>
      <c r="I49" s="20">
        <v>0.83</v>
      </c>
      <c r="J49" s="21" t="s">
        <v>559</v>
      </c>
    </row>
    <row r="50" spans="2:10" ht="13.5" customHeight="1"/>
    <row r="51" spans="2:10" ht="13.5" hidden="1" customHeight="1"/>
    <row r="52" spans="2:10" ht="13.5" hidden="1" customHeight="1"/>
    <row r="53" spans="2:10" ht="13.5" hidden="1" customHeight="1"/>
  </sheetData>
  <sheetProtection algorithmName="SHA-512" hashValue="kfFD9wc0Qugx8g9y5MExnDZaIiptmtJfcmmm2njDAIq5dGj3MpascU7eXjf0Q8u9bQK9PKuy053HSkvWM1SjVg==" saltValue="MdokiXvZmu1i7cI07zWu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206" t="s">
        <v>560</v>
      </c>
      <c r="D34" s="1206"/>
      <c r="E34" s="1207"/>
      <c r="F34" s="32">
        <v>14.08</v>
      </c>
      <c r="G34" s="33">
        <v>15.61</v>
      </c>
      <c r="H34" s="33">
        <v>16.34</v>
      </c>
      <c r="I34" s="33">
        <v>16.559999999999999</v>
      </c>
      <c r="J34" s="34">
        <v>17.34</v>
      </c>
      <c r="K34" s="22"/>
      <c r="L34" s="22"/>
      <c r="M34" s="22"/>
      <c r="N34" s="22"/>
      <c r="O34" s="22"/>
      <c r="P34" s="22"/>
    </row>
    <row r="35" spans="1:16" ht="39" customHeight="1">
      <c r="A35" s="22"/>
      <c r="B35" s="35"/>
      <c r="C35" s="1200" t="s">
        <v>561</v>
      </c>
      <c r="D35" s="1201"/>
      <c r="E35" s="1202"/>
      <c r="F35" s="36">
        <v>4.0599999999999996</v>
      </c>
      <c r="G35" s="37">
        <v>4.21</v>
      </c>
      <c r="H35" s="37">
        <v>4.07</v>
      </c>
      <c r="I35" s="37">
        <v>6.31</v>
      </c>
      <c r="J35" s="38">
        <v>6.48</v>
      </c>
      <c r="K35" s="22"/>
      <c r="L35" s="22"/>
      <c r="M35" s="22"/>
      <c r="N35" s="22"/>
      <c r="O35" s="22"/>
      <c r="P35" s="22"/>
    </row>
    <row r="36" spans="1:16" ht="39" customHeight="1">
      <c r="A36" s="22"/>
      <c r="B36" s="35"/>
      <c r="C36" s="1200" t="s">
        <v>562</v>
      </c>
      <c r="D36" s="1201"/>
      <c r="E36" s="1202"/>
      <c r="F36" s="36">
        <v>3.44</v>
      </c>
      <c r="G36" s="37">
        <v>3.93</v>
      </c>
      <c r="H36" s="37">
        <v>4.3899999999999997</v>
      </c>
      <c r="I36" s="37">
        <v>5</v>
      </c>
      <c r="J36" s="38">
        <v>5.51</v>
      </c>
      <c r="K36" s="22"/>
      <c r="L36" s="22"/>
      <c r="M36" s="22"/>
      <c r="N36" s="22"/>
      <c r="O36" s="22"/>
      <c r="P36" s="22"/>
    </row>
    <row r="37" spans="1:16" ht="39" customHeight="1">
      <c r="A37" s="22"/>
      <c r="B37" s="35"/>
      <c r="C37" s="1200" t="s">
        <v>563</v>
      </c>
      <c r="D37" s="1201"/>
      <c r="E37" s="1202"/>
      <c r="F37" s="36">
        <v>1.01</v>
      </c>
      <c r="G37" s="37">
        <v>0.98</v>
      </c>
      <c r="H37" s="37">
        <v>0.66</v>
      </c>
      <c r="I37" s="37">
        <v>1.02</v>
      </c>
      <c r="J37" s="38">
        <v>1.31</v>
      </c>
      <c r="K37" s="22"/>
      <c r="L37" s="22"/>
      <c r="M37" s="22"/>
      <c r="N37" s="22"/>
      <c r="O37" s="22"/>
      <c r="P37" s="22"/>
    </row>
    <row r="38" spans="1:16" ht="39" customHeight="1">
      <c r="A38" s="22"/>
      <c r="B38" s="35"/>
      <c r="C38" s="1200" t="s">
        <v>564</v>
      </c>
      <c r="D38" s="1201"/>
      <c r="E38" s="1202"/>
      <c r="F38" s="36" t="s">
        <v>565</v>
      </c>
      <c r="G38" s="37" t="s">
        <v>566</v>
      </c>
      <c r="H38" s="37" t="s">
        <v>567</v>
      </c>
      <c r="I38" s="37">
        <v>1.02</v>
      </c>
      <c r="J38" s="38">
        <v>0.42</v>
      </c>
      <c r="K38" s="22"/>
      <c r="L38" s="22"/>
      <c r="M38" s="22"/>
      <c r="N38" s="22"/>
      <c r="O38" s="22"/>
      <c r="P38" s="22"/>
    </row>
    <row r="39" spans="1:16" ht="39" customHeight="1">
      <c r="A39" s="22"/>
      <c r="B39" s="35"/>
      <c r="C39" s="1200" t="s">
        <v>568</v>
      </c>
      <c r="D39" s="1201"/>
      <c r="E39" s="1202"/>
      <c r="F39" s="36">
        <v>0.01</v>
      </c>
      <c r="G39" s="37">
        <v>0.03</v>
      </c>
      <c r="H39" s="37">
        <v>0.28000000000000003</v>
      </c>
      <c r="I39" s="37">
        <v>0.03</v>
      </c>
      <c r="J39" s="38">
        <v>0.03</v>
      </c>
      <c r="K39" s="22"/>
      <c r="L39" s="22"/>
      <c r="M39" s="22"/>
      <c r="N39" s="22"/>
      <c r="O39" s="22"/>
      <c r="P39" s="22"/>
    </row>
    <row r="40" spans="1:16" ht="39" customHeight="1">
      <c r="A40" s="22"/>
      <c r="B40" s="35"/>
      <c r="C40" s="1200" t="s">
        <v>569</v>
      </c>
      <c r="D40" s="1201"/>
      <c r="E40" s="1202"/>
      <c r="F40" s="36">
        <v>0.14000000000000001</v>
      </c>
      <c r="G40" s="37">
        <v>0.05</v>
      </c>
      <c r="H40" s="37">
        <v>0.01</v>
      </c>
      <c r="I40" s="37">
        <v>0.02</v>
      </c>
      <c r="J40" s="38">
        <v>0</v>
      </c>
      <c r="K40" s="22"/>
      <c r="L40" s="22"/>
      <c r="M40" s="22"/>
      <c r="N40" s="22"/>
      <c r="O40" s="22"/>
      <c r="P40" s="22"/>
    </row>
    <row r="41" spans="1:16" ht="39" customHeight="1">
      <c r="A41" s="22"/>
      <c r="B41" s="35"/>
      <c r="C41" s="1200" t="s">
        <v>570</v>
      </c>
      <c r="D41" s="1201"/>
      <c r="E41" s="1202"/>
      <c r="F41" s="36">
        <v>0</v>
      </c>
      <c r="G41" s="37">
        <v>0</v>
      </c>
      <c r="H41" s="37">
        <v>0</v>
      </c>
      <c r="I41" s="37">
        <v>0</v>
      </c>
      <c r="J41" s="38">
        <v>0</v>
      </c>
      <c r="K41" s="22"/>
      <c r="L41" s="22"/>
      <c r="M41" s="22"/>
      <c r="N41" s="22"/>
      <c r="O41" s="22"/>
      <c r="P41" s="22"/>
    </row>
    <row r="42" spans="1:16" ht="39" customHeight="1">
      <c r="A42" s="22"/>
      <c r="B42" s="39"/>
      <c r="C42" s="1200" t="s">
        <v>571</v>
      </c>
      <c r="D42" s="1201"/>
      <c r="E42" s="1202"/>
      <c r="F42" s="36" t="s">
        <v>511</v>
      </c>
      <c r="G42" s="37" t="s">
        <v>511</v>
      </c>
      <c r="H42" s="37" t="s">
        <v>511</v>
      </c>
      <c r="I42" s="37" t="s">
        <v>511</v>
      </c>
      <c r="J42" s="38" t="s">
        <v>511</v>
      </c>
      <c r="K42" s="22"/>
      <c r="L42" s="22"/>
      <c r="M42" s="22"/>
      <c r="N42" s="22"/>
      <c r="O42" s="22"/>
      <c r="P42" s="22"/>
    </row>
    <row r="43" spans="1:16" ht="39" customHeight="1" thickBot="1">
      <c r="A43" s="22"/>
      <c r="B43" s="40"/>
      <c r="C43" s="1203" t="s">
        <v>572</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2E3SzjOlCTZLuKA+CC94xVEeOJOXbhnyNbRs0aqjGuJgAFLX+5lPtOUVMJp+13meHpzi/aU2KLZeJWknUuTuqQ==" saltValue="xk8p4thIBQKQFsbX3dkK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26" t="s">
        <v>11</v>
      </c>
      <c r="C45" s="1227"/>
      <c r="D45" s="58"/>
      <c r="E45" s="1232" t="s">
        <v>12</v>
      </c>
      <c r="F45" s="1232"/>
      <c r="G45" s="1232"/>
      <c r="H45" s="1232"/>
      <c r="I45" s="1232"/>
      <c r="J45" s="1233"/>
      <c r="K45" s="59">
        <v>13412</v>
      </c>
      <c r="L45" s="60">
        <v>13162</v>
      </c>
      <c r="M45" s="60">
        <v>12881</v>
      </c>
      <c r="N45" s="60">
        <v>12814</v>
      </c>
      <c r="O45" s="61">
        <v>12636</v>
      </c>
      <c r="P45" s="48"/>
      <c r="Q45" s="48"/>
      <c r="R45" s="48"/>
      <c r="S45" s="48"/>
      <c r="T45" s="48"/>
      <c r="U45" s="48"/>
    </row>
    <row r="46" spans="1:21" ht="30.75" customHeight="1">
      <c r="A46" s="48"/>
      <c r="B46" s="1228"/>
      <c r="C46" s="1229"/>
      <c r="D46" s="62"/>
      <c r="E46" s="1210" t="s">
        <v>13</v>
      </c>
      <c r="F46" s="1210"/>
      <c r="G46" s="1210"/>
      <c r="H46" s="1210"/>
      <c r="I46" s="1210"/>
      <c r="J46" s="1211"/>
      <c r="K46" s="63" t="s">
        <v>511</v>
      </c>
      <c r="L46" s="64" t="s">
        <v>511</v>
      </c>
      <c r="M46" s="64" t="s">
        <v>511</v>
      </c>
      <c r="N46" s="64" t="s">
        <v>511</v>
      </c>
      <c r="O46" s="65" t="s">
        <v>511</v>
      </c>
      <c r="P46" s="48"/>
      <c r="Q46" s="48"/>
      <c r="R46" s="48"/>
      <c r="S46" s="48"/>
      <c r="T46" s="48"/>
      <c r="U46" s="48"/>
    </row>
    <row r="47" spans="1:21" ht="30.75" customHeight="1">
      <c r="A47" s="48"/>
      <c r="B47" s="1228"/>
      <c r="C47" s="1229"/>
      <c r="D47" s="62"/>
      <c r="E47" s="1210" t="s">
        <v>14</v>
      </c>
      <c r="F47" s="1210"/>
      <c r="G47" s="1210"/>
      <c r="H47" s="1210"/>
      <c r="I47" s="1210"/>
      <c r="J47" s="1211"/>
      <c r="K47" s="63" t="s">
        <v>511</v>
      </c>
      <c r="L47" s="64" t="s">
        <v>511</v>
      </c>
      <c r="M47" s="64" t="s">
        <v>511</v>
      </c>
      <c r="N47" s="64" t="s">
        <v>511</v>
      </c>
      <c r="O47" s="65" t="s">
        <v>511</v>
      </c>
      <c r="P47" s="48"/>
      <c r="Q47" s="48"/>
      <c r="R47" s="48"/>
      <c r="S47" s="48"/>
      <c r="T47" s="48"/>
      <c r="U47" s="48"/>
    </row>
    <row r="48" spans="1:21" ht="30.75" customHeight="1">
      <c r="A48" s="48"/>
      <c r="B48" s="1228"/>
      <c r="C48" s="1229"/>
      <c r="D48" s="62"/>
      <c r="E48" s="1210" t="s">
        <v>15</v>
      </c>
      <c r="F48" s="1210"/>
      <c r="G48" s="1210"/>
      <c r="H48" s="1210"/>
      <c r="I48" s="1210"/>
      <c r="J48" s="1211"/>
      <c r="K48" s="63">
        <v>822</v>
      </c>
      <c r="L48" s="64">
        <v>820</v>
      </c>
      <c r="M48" s="64">
        <v>793</v>
      </c>
      <c r="N48" s="64">
        <v>739</v>
      </c>
      <c r="O48" s="65">
        <v>730</v>
      </c>
      <c r="P48" s="48"/>
      <c r="Q48" s="48"/>
      <c r="R48" s="48"/>
      <c r="S48" s="48"/>
      <c r="T48" s="48"/>
      <c r="U48" s="48"/>
    </row>
    <row r="49" spans="1:21" ht="30.75" customHeight="1">
      <c r="A49" s="48"/>
      <c r="B49" s="1228"/>
      <c r="C49" s="1229"/>
      <c r="D49" s="62"/>
      <c r="E49" s="1210" t="s">
        <v>16</v>
      </c>
      <c r="F49" s="1210"/>
      <c r="G49" s="1210"/>
      <c r="H49" s="1210"/>
      <c r="I49" s="1210"/>
      <c r="J49" s="1211"/>
      <c r="K49" s="63">
        <v>1034</v>
      </c>
      <c r="L49" s="64">
        <v>1096</v>
      </c>
      <c r="M49" s="64">
        <v>1013</v>
      </c>
      <c r="N49" s="64">
        <v>883</v>
      </c>
      <c r="O49" s="65">
        <v>850</v>
      </c>
      <c r="P49" s="48"/>
      <c r="Q49" s="48"/>
      <c r="R49" s="48"/>
      <c r="S49" s="48"/>
      <c r="T49" s="48"/>
      <c r="U49" s="48"/>
    </row>
    <row r="50" spans="1:21" ht="30.75" customHeight="1">
      <c r="A50" s="48"/>
      <c r="B50" s="1228"/>
      <c r="C50" s="1229"/>
      <c r="D50" s="62"/>
      <c r="E50" s="1210" t="s">
        <v>17</v>
      </c>
      <c r="F50" s="1210"/>
      <c r="G50" s="1210"/>
      <c r="H50" s="1210"/>
      <c r="I50" s="1210"/>
      <c r="J50" s="1211"/>
      <c r="K50" s="63">
        <v>295</v>
      </c>
      <c r="L50" s="64">
        <v>295</v>
      </c>
      <c r="M50" s="64">
        <v>295</v>
      </c>
      <c r="N50" s="64">
        <v>295</v>
      </c>
      <c r="O50" s="65">
        <v>263</v>
      </c>
      <c r="P50" s="48"/>
      <c r="Q50" s="48"/>
      <c r="R50" s="48"/>
      <c r="S50" s="48"/>
      <c r="T50" s="48"/>
      <c r="U50" s="48"/>
    </row>
    <row r="51" spans="1:21" ht="30.75" customHeight="1">
      <c r="A51" s="48"/>
      <c r="B51" s="1230"/>
      <c r="C51" s="1231"/>
      <c r="D51" s="66"/>
      <c r="E51" s="1210" t="s">
        <v>18</v>
      </c>
      <c r="F51" s="1210"/>
      <c r="G51" s="1210"/>
      <c r="H51" s="1210"/>
      <c r="I51" s="1210"/>
      <c r="J51" s="1211"/>
      <c r="K51" s="63">
        <v>9</v>
      </c>
      <c r="L51" s="64">
        <v>4</v>
      </c>
      <c r="M51" s="64">
        <v>4</v>
      </c>
      <c r="N51" s="64">
        <v>2</v>
      </c>
      <c r="O51" s="65">
        <v>0</v>
      </c>
      <c r="P51" s="48"/>
      <c r="Q51" s="48"/>
      <c r="R51" s="48"/>
      <c r="S51" s="48"/>
      <c r="T51" s="48"/>
      <c r="U51" s="48"/>
    </row>
    <row r="52" spans="1:21" ht="30.75" customHeight="1">
      <c r="A52" s="48"/>
      <c r="B52" s="1208" t="s">
        <v>19</v>
      </c>
      <c r="C52" s="1209"/>
      <c r="D52" s="66"/>
      <c r="E52" s="1210" t="s">
        <v>20</v>
      </c>
      <c r="F52" s="1210"/>
      <c r="G52" s="1210"/>
      <c r="H52" s="1210"/>
      <c r="I52" s="1210"/>
      <c r="J52" s="1211"/>
      <c r="K52" s="63">
        <v>7603</v>
      </c>
      <c r="L52" s="64">
        <v>7579</v>
      </c>
      <c r="M52" s="64">
        <v>7452</v>
      </c>
      <c r="N52" s="64">
        <v>7712</v>
      </c>
      <c r="O52" s="65">
        <v>7760</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7969</v>
      </c>
      <c r="L53" s="69">
        <v>7798</v>
      </c>
      <c r="M53" s="69">
        <v>7534</v>
      </c>
      <c r="N53" s="69">
        <v>7021</v>
      </c>
      <c r="O53" s="70">
        <v>6719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c r="B57" s="1216" t="s">
        <v>25</v>
      </c>
      <c r="C57" s="1217"/>
      <c r="D57" s="1220" t="s">
        <v>26</v>
      </c>
      <c r="E57" s="1221"/>
      <c r="F57" s="1221"/>
      <c r="G57" s="1221"/>
      <c r="H57" s="1221"/>
      <c r="I57" s="1221"/>
      <c r="J57" s="1222"/>
      <c r="K57" s="82" t="s">
        <v>606</v>
      </c>
      <c r="L57" s="83" t="s">
        <v>606</v>
      </c>
      <c r="M57" s="83" t="s">
        <v>606</v>
      </c>
      <c r="N57" s="83" t="s">
        <v>606</v>
      </c>
      <c r="O57" s="84" t="s">
        <v>606</v>
      </c>
    </row>
    <row r="58" spans="1:21" ht="31.5" customHeight="1" thickBot="1">
      <c r="B58" s="1218"/>
      <c r="C58" s="1219"/>
      <c r="D58" s="1223" t="s">
        <v>27</v>
      </c>
      <c r="E58" s="1224"/>
      <c r="F58" s="1224"/>
      <c r="G58" s="1224"/>
      <c r="H58" s="1224"/>
      <c r="I58" s="1224"/>
      <c r="J58" s="1225"/>
      <c r="K58" s="85" t="s">
        <v>606</v>
      </c>
      <c r="L58" s="86" t="s">
        <v>606</v>
      </c>
      <c r="M58" s="86" t="s">
        <v>606</v>
      </c>
      <c r="N58" s="86" t="s">
        <v>606</v>
      </c>
      <c r="O58" s="87" t="s">
        <v>606</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4uTDStFu3QrbC/yES6qlqNSUzjw25DN+sarrNuHHLIu9rl+NKJ3ecHsWGGDeQgckqnWbwpQAkl7jQb1FUKTkQ==" saltValue="eu53j94V2vEBDwHbKqvu5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552</v>
      </c>
      <c r="J40" s="99" t="s">
        <v>553</v>
      </c>
      <c r="K40" s="99" t="s">
        <v>554</v>
      </c>
      <c r="L40" s="99" t="s">
        <v>555</v>
      </c>
      <c r="M40" s="100" t="s">
        <v>556</v>
      </c>
    </row>
    <row r="41" spans="2:13" ht="27.75" customHeight="1">
      <c r="B41" s="1246" t="s">
        <v>30</v>
      </c>
      <c r="C41" s="1247"/>
      <c r="D41" s="101"/>
      <c r="E41" s="1248" t="s">
        <v>31</v>
      </c>
      <c r="F41" s="1248"/>
      <c r="G41" s="1248"/>
      <c r="H41" s="1249"/>
      <c r="I41" s="102">
        <v>138035</v>
      </c>
      <c r="J41" s="103">
        <v>139297</v>
      </c>
      <c r="K41" s="103">
        <v>137854</v>
      </c>
      <c r="L41" s="103">
        <v>135733</v>
      </c>
      <c r="M41" s="104">
        <v>134136</v>
      </c>
    </row>
    <row r="42" spans="2:13" ht="27.75" customHeight="1">
      <c r="B42" s="1236"/>
      <c r="C42" s="1237"/>
      <c r="D42" s="105"/>
      <c r="E42" s="1240" t="s">
        <v>32</v>
      </c>
      <c r="F42" s="1240"/>
      <c r="G42" s="1240"/>
      <c r="H42" s="1241"/>
      <c r="I42" s="106">
        <v>1958</v>
      </c>
      <c r="J42" s="107">
        <v>1710</v>
      </c>
      <c r="K42" s="107">
        <v>1454</v>
      </c>
      <c r="L42" s="107">
        <v>1129</v>
      </c>
      <c r="M42" s="108">
        <v>890</v>
      </c>
    </row>
    <row r="43" spans="2:13" ht="27.75" customHeight="1">
      <c r="B43" s="1236"/>
      <c r="C43" s="1237"/>
      <c r="D43" s="105"/>
      <c r="E43" s="1240" t="s">
        <v>33</v>
      </c>
      <c r="F43" s="1240"/>
      <c r="G43" s="1240"/>
      <c r="H43" s="1241"/>
      <c r="I43" s="106">
        <v>8671</v>
      </c>
      <c r="J43" s="107">
        <v>8362</v>
      </c>
      <c r="K43" s="107">
        <v>7999</v>
      </c>
      <c r="L43" s="107">
        <v>7653</v>
      </c>
      <c r="M43" s="108">
        <v>7462</v>
      </c>
    </row>
    <row r="44" spans="2:13" ht="27.75" customHeight="1">
      <c r="B44" s="1236"/>
      <c r="C44" s="1237"/>
      <c r="D44" s="105"/>
      <c r="E44" s="1240" t="s">
        <v>34</v>
      </c>
      <c r="F44" s="1240"/>
      <c r="G44" s="1240"/>
      <c r="H44" s="1241"/>
      <c r="I44" s="106">
        <v>8700</v>
      </c>
      <c r="J44" s="107">
        <v>7503</v>
      </c>
      <c r="K44" s="107">
        <v>6565</v>
      </c>
      <c r="L44" s="107">
        <v>6192</v>
      </c>
      <c r="M44" s="108">
        <v>5371</v>
      </c>
    </row>
    <row r="45" spans="2:13" ht="27.75" customHeight="1">
      <c r="B45" s="1236"/>
      <c r="C45" s="1237"/>
      <c r="D45" s="105"/>
      <c r="E45" s="1240" t="s">
        <v>35</v>
      </c>
      <c r="F45" s="1240"/>
      <c r="G45" s="1240"/>
      <c r="H45" s="1241"/>
      <c r="I45" s="106">
        <v>16253</v>
      </c>
      <c r="J45" s="107">
        <v>16376</v>
      </c>
      <c r="K45" s="107">
        <v>15893</v>
      </c>
      <c r="L45" s="107">
        <v>15315</v>
      </c>
      <c r="M45" s="108">
        <v>15080</v>
      </c>
    </row>
    <row r="46" spans="2:13" ht="27.75" customHeight="1">
      <c r="B46" s="1236"/>
      <c r="C46" s="1237"/>
      <c r="D46" s="109"/>
      <c r="E46" s="1240" t="s">
        <v>36</v>
      </c>
      <c r="F46" s="1240"/>
      <c r="G46" s="1240"/>
      <c r="H46" s="1241"/>
      <c r="I46" s="106">
        <v>8</v>
      </c>
      <c r="J46" s="107">
        <v>7</v>
      </c>
      <c r="K46" s="107">
        <v>10</v>
      </c>
      <c r="L46" s="107">
        <v>6</v>
      </c>
      <c r="M46" s="108">
        <v>3</v>
      </c>
    </row>
    <row r="47" spans="2:13" ht="27.75" customHeight="1">
      <c r="B47" s="1236"/>
      <c r="C47" s="1237"/>
      <c r="D47" s="110"/>
      <c r="E47" s="1250" t="s">
        <v>37</v>
      </c>
      <c r="F47" s="1251"/>
      <c r="G47" s="1251"/>
      <c r="H47" s="1252"/>
      <c r="I47" s="106" t="s">
        <v>511</v>
      </c>
      <c r="J47" s="107" t="s">
        <v>511</v>
      </c>
      <c r="K47" s="107" t="s">
        <v>511</v>
      </c>
      <c r="L47" s="107" t="s">
        <v>511</v>
      </c>
      <c r="M47" s="108" t="s">
        <v>511</v>
      </c>
    </row>
    <row r="48" spans="2:13" ht="27.75" customHeight="1">
      <c r="B48" s="1236"/>
      <c r="C48" s="1237"/>
      <c r="D48" s="105"/>
      <c r="E48" s="1240" t="s">
        <v>38</v>
      </c>
      <c r="F48" s="1240"/>
      <c r="G48" s="1240"/>
      <c r="H48" s="1241"/>
      <c r="I48" s="106" t="s">
        <v>511</v>
      </c>
      <c r="J48" s="107" t="s">
        <v>511</v>
      </c>
      <c r="K48" s="107" t="s">
        <v>511</v>
      </c>
      <c r="L48" s="107" t="s">
        <v>511</v>
      </c>
      <c r="M48" s="108" t="s">
        <v>511</v>
      </c>
    </row>
    <row r="49" spans="2:13" ht="27.75" customHeight="1">
      <c r="B49" s="1238"/>
      <c r="C49" s="1239"/>
      <c r="D49" s="105"/>
      <c r="E49" s="1240" t="s">
        <v>39</v>
      </c>
      <c r="F49" s="1240"/>
      <c r="G49" s="1240"/>
      <c r="H49" s="1241"/>
      <c r="I49" s="106" t="s">
        <v>511</v>
      </c>
      <c r="J49" s="107" t="s">
        <v>511</v>
      </c>
      <c r="K49" s="107" t="s">
        <v>511</v>
      </c>
      <c r="L49" s="107" t="s">
        <v>511</v>
      </c>
      <c r="M49" s="108" t="s">
        <v>511</v>
      </c>
    </row>
    <row r="50" spans="2:13" ht="27.75" customHeight="1">
      <c r="B50" s="1234" t="s">
        <v>40</v>
      </c>
      <c r="C50" s="1235"/>
      <c r="D50" s="111"/>
      <c r="E50" s="1240" t="s">
        <v>41</v>
      </c>
      <c r="F50" s="1240"/>
      <c r="G50" s="1240"/>
      <c r="H50" s="1241"/>
      <c r="I50" s="106">
        <v>18311</v>
      </c>
      <c r="J50" s="107">
        <v>21073</v>
      </c>
      <c r="K50" s="107">
        <v>21941</v>
      </c>
      <c r="L50" s="107">
        <v>19690</v>
      </c>
      <c r="M50" s="108">
        <v>18158</v>
      </c>
    </row>
    <row r="51" spans="2:13" ht="27.75" customHeight="1">
      <c r="B51" s="1236"/>
      <c r="C51" s="1237"/>
      <c r="D51" s="105"/>
      <c r="E51" s="1240" t="s">
        <v>42</v>
      </c>
      <c r="F51" s="1240"/>
      <c r="G51" s="1240"/>
      <c r="H51" s="1241"/>
      <c r="I51" s="106">
        <v>20068</v>
      </c>
      <c r="J51" s="107">
        <v>20333</v>
      </c>
      <c r="K51" s="107">
        <v>20748</v>
      </c>
      <c r="L51" s="107">
        <v>20383</v>
      </c>
      <c r="M51" s="108">
        <v>19998</v>
      </c>
    </row>
    <row r="52" spans="2:13" ht="27.75" customHeight="1">
      <c r="B52" s="1238"/>
      <c r="C52" s="1239"/>
      <c r="D52" s="105"/>
      <c r="E52" s="1240" t="s">
        <v>43</v>
      </c>
      <c r="F52" s="1240"/>
      <c r="G52" s="1240"/>
      <c r="H52" s="1241"/>
      <c r="I52" s="106">
        <v>74859</v>
      </c>
      <c r="J52" s="107">
        <v>75783</v>
      </c>
      <c r="K52" s="107">
        <v>77480</v>
      </c>
      <c r="L52" s="107">
        <v>77871</v>
      </c>
      <c r="M52" s="108">
        <v>78441</v>
      </c>
    </row>
    <row r="53" spans="2:13" ht="27.75" customHeight="1" thickBot="1">
      <c r="B53" s="1242" t="s">
        <v>44</v>
      </c>
      <c r="C53" s="1243"/>
      <c r="D53" s="112"/>
      <c r="E53" s="1244" t="s">
        <v>45</v>
      </c>
      <c r="F53" s="1244"/>
      <c r="G53" s="1244"/>
      <c r="H53" s="1245"/>
      <c r="I53" s="113">
        <v>60386</v>
      </c>
      <c r="J53" s="114">
        <v>56066</v>
      </c>
      <c r="K53" s="114">
        <v>49606</v>
      </c>
      <c r="L53" s="114">
        <v>48085</v>
      </c>
      <c r="M53" s="115">
        <v>46343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FIl7Evbu/izV3RXGXYOGvwFxMnoXcfl7JSvvfVzeC4GYvZZQYaIExd532fhA6IULlJtobE6pvv5e55X11Uyg==" saltValue="BRSKow99aFDyy5p5K3T7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554</v>
      </c>
      <c r="G54" s="124" t="s">
        <v>555</v>
      </c>
      <c r="H54" s="125" t="s">
        <v>556</v>
      </c>
    </row>
    <row r="55" spans="2:8" ht="52.5" customHeight="1">
      <c r="B55" s="126"/>
      <c r="C55" s="1261" t="s">
        <v>48</v>
      </c>
      <c r="D55" s="1261"/>
      <c r="E55" s="1262"/>
      <c r="F55" s="127">
        <v>7369</v>
      </c>
      <c r="G55" s="127">
        <v>6334</v>
      </c>
      <c r="H55" s="128">
        <v>5419</v>
      </c>
    </row>
    <row r="56" spans="2:8" ht="52.5" customHeight="1">
      <c r="B56" s="129"/>
      <c r="C56" s="1263" t="s">
        <v>49</v>
      </c>
      <c r="D56" s="1263"/>
      <c r="E56" s="1264"/>
      <c r="F56" s="130">
        <v>3647</v>
      </c>
      <c r="G56" s="130">
        <v>3650</v>
      </c>
      <c r="H56" s="131">
        <v>3451</v>
      </c>
    </row>
    <row r="57" spans="2:8" ht="53.25" customHeight="1">
      <c r="B57" s="129"/>
      <c r="C57" s="1265" t="s">
        <v>50</v>
      </c>
      <c r="D57" s="1265"/>
      <c r="E57" s="1266"/>
      <c r="F57" s="132">
        <v>10103</v>
      </c>
      <c r="G57" s="132">
        <v>8803</v>
      </c>
      <c r="H57" s="133">
        <v>8132</v>
      </c>
    </row>
    <row r="58" spans="2:8" ht="45.75" customHeight="1">
      <c r="B58" s="134"/>
      <c r="C58" s="1253" t="s">
        <v>601</v>
      </c>
      <c r="D58" s="1254"/>
      <c r="E58" s="1255"/>
      <c r="F58" s="135">
        <v>4217</v>
      </c>
      <c r="G58" s="135">
        <v>4257</v>
      </c>
      <c r="H58" s="136">
        <v>3871</v>
      </c>
    </row>
    <row r="59" spans="2:8" ht="45.75" customHeight="1">
      <c r="B59" s="134"/>
      <c r="C59" s="1253" t="s">
        <v>602</v>
      </c>
      <c r="D59" s="1254"/>
      <c r="E59" s="1255"/>
      <c r="F59" s="135">
        <v>1516</v>
      </c>
      <c r="G59" s="135">
        <v>1518</v>
      </c>
      <c r="H59" s="136">
        <v>1518</v>
      </c>
    </row>
    <row r="60" spans="2:8" ht="45.75" customHeight="1">
      <c r="B60" s="134"/>
      <c r="C60" s="1253" t="s">
        <v>603</v>
      </c>
      <c r="D60" s="1254"/>
      <c r="E60" s="1255"/>
      <c r="F60" s="135">
        <v>1067</v>
      </c>
      <c r="G60" s="135">
        <v>991</v>
      </c>
      <c r="H60" s="136">
        <v>1040</v>
      </c>
    </row>
    <row r="61" spans="2:8" ht="45.75" customHeight="1">
      <c r="B61" s="134"/>
      <c r="C61" s="1253" t="s">
        <v>604</v>
      </c>
      <c r="D61" s="1254"/>
      <c r="E61" s="1255"/>
      <c r="F61" s="135">
        <v>878</v>
      </c>
      <c r="G61" s="135">
        <v>859</v>
      </c>
      <c r="H61" s="136">
        <v>859</v>
      </c>
    </row>
    <row r="62" spans="2:8" ht="45.75" customHeight="1" thickBot="1">
      <c r="B62" s="137"/>
      <c r="C62" s="1256" t="s">
        <v>605</v>
      </c>
      <c r="D62" s="1257"/>
      <c r="E62" s="1258"/>
      <c r="F62" s="138">
        <v>803</v>
      </c>
      <c r="G62" s="138">
        <v>595</v>
      </c>
      <c r="H62" s="139">
        <v>220</v>
      </c>
    </row>
    <row r="63" spans="2:8" ht="52.5" customHeight="1" thickBot="1">
      <c r="B63" s="140"/>
      <c r="C63" s="1259" t="s">
        <v>51</v>
      </c>
      <c r="D63" s="1259"/>
      <c r="E63" s="1260"/>
      <c r="F63" s="141">
        <v>21119</v>
      </c>
      <c r="G63" s="141">
        <v>18787</v>
      </c>
      <c r="H63" s="142">
        <v>17003</v>
      </c>
    </row>
    <row r="64" spans="2:8" ht="15" customHeight="1"/>
    <row r="65" ht="0" hidden="1" customHeight="1"/>
    <row r="66" ht="0" hidden="1" customHeight="1"/>
  </sheetData>
  <sheetProtection algorithmName="SHA-512" hashValue="rcSM7AA4UuLGe81QpKVzn9B66lpwAa/6Q+nEx7r2fDBhPMtna2GKfJR2aqhxonYUu7QzUGXc6Vist0COgYxFJw==" saltValue="SkJVlodzX1dzw9/n8WIe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549</v>
      </c>
      <c r="G2" s="156"/>
      <c r="H2" s="157"/>
    </row>
    <row r="3" spans="1:8">
      <c r="A3" s="153" t="s">
        <v>542</v>
      </c>
      <c r="B3" s="158"/>
      <c r="C3" s="159"/>
      <c r="D3" s="160">
        <v>59042</v>
      </c>
      <c r="E3" s="161"/>
      <c r="F3" s="162">
        <v>51613</v>
      </c>
      <c r="G3" s="163"/>
      <c r="H3" s="164"/>
    </row>
    <row r="4" spans="1:8">
      <c r="A4" s="165"/>
      <c r="B4" s="166"/>
      <c r="C4" s="167"/>
      <c r="D4" s="168">
        <v>6272</v>
      </c>
      <c r="E4" s="169"/>
      <c r="F4" s="170">
        <v>25872</v>
      </c>
      <c r="G4" s="171"/>
      <c r="H4" s="172"/>
    </row>
    <row r="5" spans="1:8">
      <c r="A5" s="153" t="s">
        <v>544</v>
      </c>
      <c r="B5" s="158"/>
      <c r="C5" s="159"/>
      <c r="D5" s="160">
        <v>69806</v>
      </c>
      <c r="E5" s="161"/>
      <c r="F5" s="162">
        <v>50880</v>
      </c>
      <c r="G5" s="163"/>
      <c r="H5" s="164"/>
    </row>
    <row r="6" spans="1:8">
      <c r="A6" s="165"/>
      <c r="B6" s="166"/>
      <c r="C6" s="167"/>
      <c r="D6" s="168">
        <v>13210</v>
      </c>
      <c r="E6" s="169"/>
      <c r="F6" s="170">
        <v>27819</v>
      </c>
      <c r="G6" s="171"/>
      <c r="H6" s="172"/>
    </row>
    <row r="7" spans="1:8">
      <c r="A7" s="153" t="s">
        <v>545</v>
      </c>
      <c r="B7" s="158"/>
      <c r="C7" s="159"/>
      <c r="D7" s="160">
        <v>73016</v>
      </c>
      <c r="E7" s="161"/>
      <c r="F7" s="162">
        <v>46395</v>
      </c>
      <c r="G7" s="163"/>
      <c r="H7" s="164"/>
    </row>
    <row r="8" spans="1:8">
      <c r="A8" s="165"/>
      <c r="B8" s="166"/>
      <c r="C8" s="167"/>
      <c r="D8" s="168">
        <v>5599</v>
      </c>
      <c r="E8" s="169"/>
      <c r="F8" s="170">
        <v>26304</v>
      </c>
      <c r="G8" s="171"/>
      <c r="H8" s="172"/>
    </row>
    <row r="9" spans="1:8">
      <c r="A9" s="153" t="s">
        <v>546</v>
      </c>
      <c r="B9" s="158"/>
      <c r="C9" s="159"/>
      <c r="D9" s="160">
        <v>66915</v>
      </c>
      <c r="E9" s="161"/>
      <c r="F9" s="162">
        <v>48088</v>
      </c>
      <c r="G9" s="163"/>
      <c r="H9" s="164"/>
    </row>
    <row r="10" spans="1:8">
      <c r="A10" s="165"/>
      <c r="B10" s="166"/>
      <c r="C10" s="167"/>
      <c r="D10" s="168">
        <v>6950</v>
      </c>
      <c r="E10" s="169"/>
      <c r="F10" s="170">
        <v>25183</v>
      </c>
      <c r="G10" s="171"/>
      <c r="H10" s="172"/>
    </row>
    <row r="11" spans="1:8">
      <c r="A11" s="153" t="s">
        <v>547</v>
      </c>
      <c r="B11" s="158"/>
      <c r="C11" s="159"/>
      <c r="D11" s="160">
        <v>54685</v>
      </c>
      <c r="E11" s="161"/>
      <c r="F11" s="162">
        <v>46457</v>
      </c>
      <c r="G11" s="163"/>
      <c r="H11" s="164"/>
    </row>
    <row r="12" spans="1:8">
      <c r="A12" s="165"/>
      <c r="B12" s="166"/>
      <c r="C12" s="173"/>
      <c r="D12" s="168">
        <v>12457</v>
      </c>
      <c r="E12" s="169"/>
      <c r="F12" s="170">
        <v>24020</v>
      </c>
      <c r="G12" s="171"/>
      <c r="H12" s="172"/>
    </row>
    <row r="13" spans="1:8">
      <c r="A13" s="153"/>
      <c r="B13" s="158"/>
      <c r="C13" s="174"/>
      <c r="D13" s="175">
        <v>64693</v>
      </c>
      <c r="E13" s="176"/>
      <c r="F13" s="177">
        <v>48687</v>
      </c>
      <c r="G13" s="178"/>
      <c r="H13" s="164"/>
    </row>
    <row r="14" spans="1:8">
      <c r="A14" s="165"/>
      <c r="B14" s="166"/>
      <c r="C14" s="167"/>
      <c r="D14" s="168">
        <v>8898</v>
      </c>
      <c r="E14" s="169"/>
      <c r="F14" s="170">
        <v>25840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4.2</v>
      </c>
      <c r="C19" s="179">
        <f>ROUND(VALUE(SUBSTITUTE(実質収支比率等に係る経年分析!G$48,"▲","-")),2)</f>
        <v>4.3099999999999996</v>
      </c>
      <c r="D19" s="179">
        <f>ROUND(VALUE(SUBSTITUTE(実質収支比率等に係る経年分析!H$48,"▲","-")),2)</f>
        <v>4.08</v>
      </c>
      <c r="E19" s="179">
        <f>ROUND(VALUE(SUBSTITUTE(実質収支比率等に係る経年分析!I$48,"▲","-")),2)</f>
        <v>6.34</v>
      </c>
      <c r="F19" s="179">
        <f>ROUND(VALUE(SUBSTITUTE(実質収支比率等に係る経年分析!J$48,"▲","-")),2)</f>
        <v>6.49</v>
      </c>
    </row>
    <row r="20" spans="1:11">
      <c r="A20" s="179" t="s">
        <v>55</v>
      </c>
      <c r="B20" s="179">
        <f>ROUND(VALUE(SUBSTITUTE(実質収支比率等に係る経年分析!F$47,"▲","-")),2)</f>
        <v>8.8800000000000008</v>
      </c>
      <c r="C20" s="179">
        <f>ROUND(VALUE(SUBSTITUTE(実質収支比率等に係る経年分析!G$47,"▲","-")),2)</f>
        <v>11.1</v>
      </c>
      <c r="D20" s="179">
        <f>ROUND(VALUE(SUBSTITUTE(実質収支比率等に係る経年分析!H$47,"▲","-")),2)</f>
        <v>11.04</v>
      </c>
      <c r="E20" s="179">
        <f>ROUND(VALUE(SUBSTITUTE(実質収支比率等に係る経年分析!I$47,"▲","-")),2)</f>
        <v>9.27</v>
      </c>
      <c r="F20" s="179">
        <f>ROUND(VALUE(SUBSTITUTE(実質収支比率等に係る経年分析!J$47,"▲","-")),2)</f>
        <v>7.88</v>
      </c>
    </row>
    <row r="21" spans="1:11">
      <c r="A21" s="179" t="s">
        <v>56</v>
      </c>
      <c r="B21" s="179">
        <f>IF(ISNUMBER(VALUE(SUBSTITUTE(実質収支比率等に係る経年分析!F$49,"▲","-"))),ROUND(VALUE(SUBSTITUTE(実質収支比率等に係る経年分析!F$49,"▲","-")),2),NA())</f>
        <v>-0.96</v>
      </c>
      <c r="C21" s="179">
        <f>IF(ISNUMBER(VALUE(SUBSTITUTE(実質収支比率等に係る経年分析!G$49,"▲","-"))),ROUND(VALUE(SUBSTITUTE(実質収支比率等に係る経年分析!G$49,"▲","-")),2),NA())</f>
        <v>2.2400000000000002</v>
      </c>
      <c r="D21" s="179">
        <f>IF(ISNUMBER(VALUE(SUBSTITUTE(実質収支比率等に係る経年分析!H$49,"▲","-"))),ROUND(VALUE(SUBSTITUTE(実質収支比率等に係る経年分析!H$49,"▲","-")),2),NA())</f>
        <v>-0.05</v>
      </c>
      <c r="E21" s="179">
        <f>IF(ISNUMBER(VALUE(SUBSTITUTE(実質収支比率等に係る経年分析!I$49,"▲","-"))),ROUND(VALUE(SUBSTITUTE(実質収支比率等に係る経年分析!I$49,"▲","-")),2),NA())</f>
        <v>0.83</v>
      </c>
      <c r="F21" s="179">
        <f>IF(ISNUMBER(VALUE(SUBSTITUTE(実質収支比率等に係る経年分析!J$49,"▲","-"))),ROUND(VALUE(SUBSTITUTE(実質収支比率等に係る経年分析!J$49,"▲","-")),2),NA())</f>
        <v>-1.1399999999999999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母子父子寡婦福祉資金貸付事業特別会計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0.14000000000000001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0.28000000000000003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国民健康保険事業特別会計</v>
      </c>
      <c r="B32" s="180">
        <f>IF(ROUND(VALUE(SUBSTITUTE(連結実質赤字比率に係る赤字・黒字の構成分析!F$38,"▲", "-")), 2) &lt; 0, ABS(ROUND(VALUE(SUBSTITUTE(連結実質赤字比率に係る赤字・黒字の構成分析!F$38,"▲", "-")), 2)), NA())</f>
        <v>6.53</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4.88</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0.85</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1.02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1.31</v>
      </c>
    </row>
    <row r="34" spans="1:16">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3.44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3.93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4.3899999999999997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5.51</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4.0599999999999996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4.07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6.48</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14.08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15.61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16.559999999999999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17.34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7603</v>
      </c>
      <c r="E42" s="181"/>
      <c r="F42" s="181"/>
      <c r="G42" s="181">
        <f>'実質公債費比率（分子）の構造'!L$52</f>
        <v>7579</v>
      </c>
      <c r="H42" s="181"/>
      <c r="I42" s="181"/>
      <c r="J42" s="181">
        <f>'実質公債費比率（分子）の構造'!M$52</f>
        <v>7452</v>
      </c>
      <c r="K42" s="181"/>
      <c r="L42" s="181"/>
      <c r="M42" s="181">
        <f>'実質公債費比率（分子）の構造'!N$52</f>
        <v>7712</v>
      </c>
      <c r="N42" s="181"/>
      <c r="O42" s="181"/>
      <c r="P42" s="181">
        <f>'実質公債費比率（分子）の構造'!O$52</f>
        <v>7760</v>
      </c>
    </row>
    <row r="43" spans="1:16">
      <c r="A43" s="181" t="s">
        <v>64</v>
      </c>
      <c r="B43" s="181">
        <f>'実質公債費比率（分子）の構造'!K$51</f>
        <v>9</v>
      </c>
      <c r="C43" s="181"/>
      <c r="D43" s="181"/>
      <c r="E43" s="181">
        <f>'実質公債費比率（分子）の構造'!L$51</f>
        <v>4</v>
      </c>
      <c r="F43" s="181"/>
      <c r="G43" s="181"/>
      <c r="H43" s="181">
        <f>'実質公債費比率（分子）の構造'!M$51</f>
        <v>4</v>
      </c>
      <c r="I43" s="181"/>
      <c r="J43" s="181"/>
      <c r="K43" s="181">
        <f>'実質公債費比率（分子）の構造'!N$51</f>
        <v>2</v>
      </c>
      <c r="L43" s="181"/>
      <c r="M43" s="181"/>
      <c r="N43" s="181">
        <f>'実質公債費比率（分子）の構造'!O$51</f>
        <v>0</v>
      </c>
      <c r="O43" s="181"/>
      <c r="P43" s="181"/>
    </row>
    <row r="44" spans="1:16">
      <c r="A44" s="181" t="s">
        <v>65</v>
      </c>
      <c r="B44" s="181">
        <f>'実質公債費比率（分子）の構造'!K$50</f>
        <v>295</v>
      </c>
      <c r="C44" s="181"/>
      <c r="D44" s="181"/>
      <c r="E44" s="181">
        <f>'実質公債費比率（分子）の構造'!L$50</f>
        <v>295</v>
      </c>
      <c r="F44" s="181"/>
      <c r="G44" s="181"/>
      <c r="H44" s="181">
        <f>'実質公債費比率（分子）の構造'!M$50</f>
        <v>295</v>
      </c>
      <c r="I44" s="181"/>
      <c r="J44" s="181"/>
      <c r="K44" s="181">
        <f>'実質公債費比率（分子）の構造'!N$50</f>
        <v>295</v>
      </c>
      <c r="L44" s="181"/>
      <c r="M44" s="181"/>
      <c r="N44" s="181">
        <f>'実質公債費比率（分子）の構造'!O$50</f>
        <v>263</v>
      </c>
      <c r="O44" s="181"/>
      <c r="P44" s="181"/>
    </row>
    <row r="45" spans="1:16">
      <c r="A45" s="181" t="s">
        <v>66</v>
      </c>
      <c r="B45" s="181">
        <f>'実質公債費比率（分子）の構造'!K$49</f>
        <v>1034</v>
      </c>
      <c r="C45" s="181"/>
      <c r="D45" s="181"/>
      <c r="E45" s="181">
        <f>'実質公債費比率（分子）の構造'!L$49</f>
        <v>1096</v>
      </c>
      <c r="F45" s="181"/>
      <c r="G45" s="181"/>
      <c r="H45" s="181">
        <f>'実質公債費比率（分子）の構造'!M$49</f>
        <v>1013</v>
      </c>
      <c r="I45" s="181"/>
      <c r="J45" s="181"/>
      <c r="K45" s="181">
        <f>'実質公債費比率（分子）の構造'!N$49</f>
        <v>883</v>
      </c>
      <c r="L45" s="181"/>
      <c r="M45" s="181"/>
      <c r="N45" s="181">
        <f>'実質公債費比率（分子）の構造'!O$49</f>
        <v>850</v>
      </c>
      <c r="O45" s="181"/>
      <c r="P45" s="181"/>
    </row>
    <row r="46" spans="1:16">
      <c r="A46" s="181" t="s">
        <v>67</v>
      </c>
      <c r="B46" s="181">
        <f>'実質公債費比率（分子）の構造'!K$48</f>
        <v>822</v>
      </c>
      <c r="C46" s="181"/>
      <c r="D46" s="181"/>
      <c r="E46" s="181">
        <f>'実質公債費比率（分子）の構造'!L$48</f>
        <v>820</v>
      </c>
      <c r="F46" s="181"/>
      <c r="G46" s="181"/>
      <c r="H46" s="181">
        <f>'実質公債費比率（分子）の構造'!M$48</f>
        <v>793</v>
      </c>
      <c r="I46" s="181"/>
      <c r="J46" s="181"/>
      <c r="K46" s="181">
        <f>'実質公債費比率（分子）の構造'!N$48</f>
        <v>739</v>
      </c>
      <c r="L46" s="181"/>
      <c r="M46" s="181"/>
      <c r="N46" s="181">
        <f>'実質公債費比率（分子）の構造'!O$48</f>
        <v>730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13412</v>
      </c>
      <c r="C49" s="181"/>
      <c r="D49" s="181"/>
      <c r="E49" s="181">
        <f>'実質公債費比率（分子）の構造'!L$45</f>
        <v>13162</v>
      </c>
      <c r="F49" s="181"/>
      <c r="G49" s="181"/>
      <c r="H49" s="181">
        <f>'実質公債費比率（分子）の構造'!M$45</f>
        <v>12881</v>
      </c>
      <c r="I49" s="181"/>
      <c r="J49" s="181"/>
      <c r="K49" s="181">
        <f>'実質公債費比率（分子）の構造'!N$45</f>
        <v>12814</v>
      </c>
      <c r="L49" s="181"/>
      <c r="M49" s="181"/>
      <c r="N49" s="181">
        <f>'実質公債費比率（分子）の構造'!O$45</f>
        <v>12636</v>
      </c>
      <c r="O49" s="181"/>
      <c r="P49" s="181"/>
    </row>
    <row r="50" spans="1:16">
      <c r="A50" s="181" t="s">
        <v>71</v>
      </c>
      <c r="B50" s="181" t="e">
        <f>NA()</f>
        <v>#N/A</v>
      </c>
      <c r="C50" s="181">
        <f>IF(ISNUMBER('実質公債費比率（分子）の構造'!K$53),'実質公債費比率（分子）の構造'!K$53,NA())</f>
        <v>7969</v>
      </c>
      <c r="D50" s="181" t="e">
        <f>NA()</f>
        <v>#N/A</v>
      </c>
      <c r="E50" s="181" t="e">
        <f>NA()</f>
        <v>#N/A</v>
      </c>
      <c r="F50" s="181">
        <f>IF(ISNUMBER('実質公債費比率（分子）の構造'!L$53),'実質公債費比率（分子）の構造'!L$53,NA())</f>
        <v>7798</v>
      </c>
      <c r="G50" s="181" t="e">
        <f>NA()</f>
        <v>#N/A</v>
      </c>
      <c r="H50" s="181" t="e">
        <f>NA()</f>
        <v>#N/A</v>
      </c>
      <c r="I50" s="181">
        <f>IF(ISNUMBER('実質公債費比率（分子）の構造'!M$53),'実質公債費比率（分子）の構造'!M$53,NA())</f>
        <v>7534</v>
      </c>
      <c r="J50" s="181" t="e">
        <f>NA()</f>
        <v>#N/A</v>
      </c>
      <c r="K50" s="181" t="e">
        <f>NA()</f>
        <v>#N/A</v>
      </c>
      <c r="L50" s="181">
        <f>IF(ISNUMBER('実質公債費比率（分子）の構造'!N$53),'実質公債費比率（分子）の構造'!N$53,NA())</f>
        <v>7021</v>
      </c>
      <c r="M50" s="181" t="e">
        <f>NA()</f>
        <v>#N/A</v>
      </c>
      <c r="N50" s="181" t="e">
        <f>NA()</f>
        <v>#N/A</v>
      </c>
      <c r="O50" s="181">
        <f>IF(ISNUMBER('実質公債費比率（分子）の構造'!O$53),'実質公債費比率（分子）の構造'!O$53,NA())</f>
        <v>6719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74859</v>
      </c>
      <c r="E56" s="180"/>
      <c r="F56" s="180"/>
      <c r="G56" s="180">
        <f>'将来負担比率（分子）の構造'!J$52</f>
        <v>75783</v>
      </c>
      <c r="H56" s="180"/>
      <c r="I56" s="180"/>
      <c r="J56" s="180">
        <f>'将来負担比率（分子）の構造'!K$52</f>
        <v>77480</v>
      </c>
      <c r="K56" s="180"/>
      <c r="L56" s="180"/>
      <c r="M56" s="180">
        <f>'将来負担比率（分子）の構造'!L$52</f>
        <v>77871</v>
      </c>
      <c r="N56" s="180"/>
      <c r="O56" s="180"/>
      <c r="P56" s="180">
        <f>'将来負担比率（分子）の構造'!M$52</f>
        <v>78441</v>
      </c>
    </row>
    <row r="57" spans="1:16">
      <c r="A57" s="180" t="s">
        <v>42</v>
      </c>
      <c r="B57" s="180"/>
      <c r="C57" s="180"/>
      <c r="D57" s="180">
        <f>'将来負担比率（分子）の構造'!I$51</f>
        <v>20068</v>
      </c>
      <c r="E57" s="180"/>
      <c r="F57" s="180"/>
      <c r="G57" s="180">
        <f>'将来負担比率（分子）の構造'!J$51</f>
        <v>20333</v>
      </c>
      <c r="H57" s="180"/>
      <c r="I57" s="180"/>
      <c r="J57" s="180">
        <f>'将来負担比率（分子）の構造'!K$51</f>
        <v>20748</v>
      </c>
      <c r="K57" s="180"/>
      <c r="L57" s="180"/>
      <c r="M57" s="180">
        <f>'将来負担比率（分子）の構造'!L$51</f>
        <v>20383</v>
      </c>
      <c r="N57" s="180"/>
      <c r="O57" s="180"/>
      <c r="P57" s="180">
        <f>'将来負担比率（分子）の構造'!M$51</f>
        <v>19998</v>
      </c>
    </row>
    <row r="58" spans="1:16">
      <c r="A58" s="180" t="s">
        <v>41</v>
      </c>
      <c r="B58" s="180"/>
      <c r="C58" s="180"/>
      <c r="D58" s="180">
        <f>'将来負担比率（分子）の構造'!I$50</f>
        <v>18311</v>
      </c>
      <c r="E58" s="180"/>
      <c r="F58" s="180"/>
      <c r="G58" s="180">
        <f>'将来負担比率（分子）の構造'!J$50</f>
        <v>21073</v>
      </c>
      <c r="H58" s="180"/>
      <c r="I58" s="180"/>
      <c r="J58" s="180">
        <f>'将来負担比率（分子）の構造'!K$50</f>
        <v>21941</v>
      </c>
      <c r="K58" s="180"/>
      <c r="L58" s="180"/>
      <c r="M58" s="180">
        <f>'将来負担比率（分子）の構造'!L$50</f>
        <v>19690</v>
      </c>
      <c r="N58" s="180"/>
      <c r="O58" s="180"/>
      <c r="P58" s="180">
        <f>'将来負担比率（分子）の構造'!M$50</f>
        <v>18158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8</v>
      </c>
      <c r="C61" s="180"/>
      <c r="D61" s="180"/>
      <c r="E61" s="180">
        <f>'将来負担比率（分子）の構造'!J$46</f>
        <v>7</v>
      </c>
      <c r="F61" s="180"/>
      <c r="G61" s="180"/>
      <c r="H61" s="180">
        <f>'将来負担比率（分子）の構造'!K$46</f>
        <v>10</v>
      </c>
      <c r="I61" s="180"/>
      <c r="J61" s="180"/>
      <c r="K61" s="180">
        <f>'将来負担比率（分子）の構造'!L$46</f>
        <v>6</v>
      </c>
      <c r="L61" s="180"/>
      <c r="M61" s="180"/>
      <c r="N61" s="180">
        <f>'将来負担比率（分子）の構造'!M$46</f>
        <v>3</v>
      </c>
      <c r="O61" s="180"/>
      <c r="P61" s="180"/>
    </row>
    <row r="62" spans="1:16">
      <c r="A62" s="180" t="s">
        <v>35</v>
      </c>
      <c r="B62" s="180">
        <f>'将来負担比率（分子）の構造'!I$45</f>
        <v>16253</v>
      </c>
      <c r="C62" s="180"/>
      <c r="D62" s="180"/>
      <c r="E62" s="180">
        <f>'将来負担比率（分子）の構造'!J$45</f>
        <v>16376</v>
      </c>
      <c r="F62" s="180"/>
      <c r="G62" s="180"/>
      <c r="H62" s="180">
        <f>'将来負担比率（分子）の構造'!K$45</f>
        <v>15893</v>
      </c>
      <c r="I62" s="180"/>
      <c r="J62" s="180"/>
      <c r="K62" s="180">
        <f>'将来負担比率（分子）の構造'!L$45</f>
        <v>15315</v>
      </c>
      <c r="L62" s="180"/>
      <c r="M62" s="180"/>
      <c r="N62" s="180">
        <f>'将来負担比率（分子）の構造'!M$45</f>
        <v>15080</v>
      </c>
      <c r="O62" s="180"/>
      <c r="P62" s="180"/>
    </row>
    <row r="63" spans="1:16">
      <c r="A63" s="180" t="s">
        <v>34</v>
      </c>
      <c r="B63" s="180">
        <f>'将来負担比率（分子）の構造'!I$44</f>
        <v>8700</v>
      </c>
      <c r="C63" s="180"/>
      <c r="D63" s="180"/>
      <c r="E63" s="180">
        <f>'将来負担比率（分子）の構造'!J$44</f>
        <v>7503</v>
      </c>
      <c r="F63" s="180"/>
      <c r="G63" s="180"/>
      <c r="H63" s="180">
        <f>'将来負担比率（分子）の構造'!K$44</f>
        <v>6565</v>
      </c>
      <c r="I63" s="180"/>
      <c r="J63" s="180"/>
      <c r="K63" s="180">
        <f>'将来負担比率（分子）の構造'!L$44</f>
        <v>6192</v>
      </c>
      <c r="L63" s="180"/>
      <c r="M63" s="180"/>
      <c r="N63" s="180">
        <f>'将来負担比率（分子）の構造'!M$44</f>
        <v>5371</v>
      </c>
      <c r="O63" s="180"/>
      <c r="P63" s="180"/>
    </row>
    <row r="64" spans="1:16">
      <c r="A64" s="180" t="s">
        <v>33</v>
      </c>
      <c r="B64" s="180">
        <f>'将来負担比率（分子）の構造'!I$43</f>
        <v>8671</v>
      </c>
      <c r="C64" s="180"/>
      <c r="D64" s="180"/>
      <c r="E64" s="180">
        <f>'将来負担比率（分子）の構造'!J$43</f>
        <v>8362</v>
      </c>
      <c r="F64" s="180"/>
      <c r="G64" s="180"/>
      <c r="H64" s="180">
        <f>'将来負担比率（分子）の構造'!K$43</f>
        <v>7999</v>
      </c>
      <c r="I64" s="180"/>
      <c r="J64" s="180"/>
      <c r="K64" s="180">
        <f>'将来負担比率（分子）の構造'!L$43</f>
        <v>7653</v>
      </c>
      <c r="L64" s="180"/>
      <c r="M64" s="180"/>
      <c r="N64" s="180">
        <f>'将来負担比率（分子）の構造'!M$43</f>
        <v>7462</v>
      </c>
      <c r="O64" s="180"/>
      <c r="P64" s="180"/>
    </row>
    <row r="65" spans="1:16">
      <c r="A65" s="180" t="s">
        <v>32</v>
      </c>
      <c r="B65" s="180">
        <f>'将来負担比率（分子）の構造'!I$42</f>
        <v>1958</v>
      </c>
      <c r="C65" s="180"/>
      <c r="D65" s="180"/>
      <c r="E65" s="180">
        <f>'将来負担比率（分子）の構造'!J$42</f>
        <v>1710</v>
      </c>
      <c r="F65" s="180"/>
      <c r="G65" s="180"/>
      <c r="H65" s="180">
        <f>'将来負担比率（分子）の構造'!K$42</f>
        <v>1454</v>
      </c>
      <c r="I65" s="180"/>
      <c r="J65" s="180"/>
      <c r="K65" s="180">
        <f>'将来負担比率（分子）の構造'!L$42</f>
        <v>1129</v>
      </c>
      <c r="L65" s="180"/>
      <c r="M65" s="180"/>
      <c r="N65" s="180">
        <f>'将来負担比率（分子）の構造'!M$42</f>
        <v>890</v>
      </c>
      <c r="O65" s="180"/>
      <c r="P65" s="180"/>
    </row>
    <row r="66" spans="1:16">
      <c r="A66" s="180" t="s">
        <v>31</v>
      </c>
      <c r="B66" s="180">
        <f>'将来負担比率（分子）の構造'!I$41</f>
        <v>138035</v>
      </c>
      <c r="C66" s="180"/>
      <c r="D66" s="180"/>
      <c r="E66" s="180">
        <f>'将来負担比率（分子）の構造'!J$41</f>
        <v>139297</v>
      </c>
      <c r="F66" s="180"/>
      <c r="G66" s="180"/>
      <c r="H66" s="180">
        <f>'将来負担比率（分子）の構造'!K$41</f>
        <v>137854</v>
      </c>
      <c r="I66" s="180"/>
      <c r="J66" s="180"/>
      <c r="K66" s="180">
        <f>'将来負担比率（分子）の構造'!L$41</f>
        <v>135733</v>
      </c>
      <c r="L66" s="180"/>
      <c r="M66" s="180"/>
      <c r="N66" s="180">
        <f>'将来負担比率（分子）の構造'!M$41</f>
        <v>134136</v>
      </c>
      <c r="O66" s="180"/>
      <c r="P66" s="180"/>
    </row>
    <row r="67" spans="1:16">
      <c r="A67" s="180" t="s">
        <v>75</v>
      </c>
      <c r="B67" s="180" t="e">
        <f>NA()</f>
        <v>#N/A</v>
      </c>
      <c r="C67" s="180">
        <f>IF(ISNUMBER('将来負担比率（分子）の構造'!I$53), IF('将来負担比率（分子）の構造'!I$53 &lt; 0, 0, '将来負担比率（分子）の構造'!I$53), NA())</f>
        <v>60386</v>
      </c>
      <c r="D67" s="180" t="e">
        <f>NA()</f>
        <v>#N/A</v>
      </c>
      <c r="E67" s="180" t="e">
        <f>NA()</f>
        <v>#N/A</v>
      </c>
      <c r="F67" s="180">
        <f>IF(ISNUMBER('将来負担比率（分子）の構造'!J$53), IF('将来負担比率（分子）の構造'!J$53 &lt; 0, 0, '将来負担比率（分子）の構造'!J$53), NA())</f>
        <v>56066</v>
      </c>
      <c r="G67" s="180" t="e">
        <f>NA()</f>
        <v>#N/A</v>
      </c>
      <c r="H67" s="180" t="e">
        <f>NA()</f>
        <v>#N/A</v>
      </c>
      <c r="I67" s="180">
        <f>IF(ISNUMBER('将来負担比率（分子）の構造'!K$53), IF('将来負担比率（分子）の構造'!K$53 &lt; 0, 0, '将来負担比率（分子）の構造'!K$53), NA())</f>
        <v>49606</v>
      </c>
      <c r="J67" s="180" t="e">
        <f>NA()</f>
        <v>#N/A</v>
      </c>
      <c r="K67" s="180" t="e">
        <f>NA()</f>
        <v>#N/A</v>
      </c>
      <c r="L67" s="180">
        <f>IF(ISNUMBER('将来負担比率（分子）の構造'!L$53), IF('将来負担比率（分子）の構造'!L$53 &lt; 0, 0, '将来負担比率（分子）の構造'!L$53), NA())</f>
        <v>48085</v>
      </c>
      <c r="M67" s="180" t="e">
        <f>NA()</f>
        <v>#N/A</v>
      </c>
      <c r="N67" s="180" t="e">
        <f>NA()</f>
        <v>#N/A</v>
      </c>
      <c r="O67" s="180">
        <f>IF(ISNUMBER('将来負担比率（分子）の構造'!M$53), IF('将来負担比率（分子）の構造'!M$53 &lt; 0, 0, '将来負担比率（分子）の構造'!M$53), NA())</f>
        <v>46343</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7369</v>
      </c>
      <c r="C72" s="184">
        <f>基金残高に係る経年分析!G55</f>
        <v>6334</v>
      </c>
      <c r="D72" s="184">
        <f>基金残高に係る経年分析!H55</f>
        <v>5419</v>
      </c>
    </row>
    <row r="73" spans="1:16">
      <c r="A73" s="183" t="s">
        <v>78</v>
      </c>
      <c r="B73" s="184">
        <f>基金残高に係る経年分析!F56</f>
        <v>3647</v>
      </c>
      <c r="C73" s="184">
        <f>基金残高に係る経年分析!G56</f>
        <v>3650</v>
      </c>
      <c r="D73" s="184">
        <f>基金残高に係る経年分析!H56</f>
        <v>3451</v>
      </c>
    </row>
    <row r="74" spans="1:16">
      <c r="A74" s="183" t="s">
        <v>79</v>
      </c>
      <c r="B74" s="184">
        <f>基金残高に係る経年分析!F57</f>
        <v>10103</v>
      </c>
      <c r="C74" s="184">
        <f>基金残高に係る経年分析!G57</f>
        <v>8803</v>
      </c>
      <c r="D74" s="184">
        <f>基金残高に係る経年分析!H57</f>
        <v>8132</v>
      </c>
    </row>
  </sheetData>
  <sheetProtection algorithmName="SHA-512" hashValue="SAxsujeYKtQP67yV/vVTYg/cMyHfXtTUXIo1DJ8wMM73R87pR8mnjFi0lo0f+wYzIvI3FcNkWxpL+aRuRNPkVw==" saltValue="o8v4xpDz4cfBZ/oUpYTf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那覇市役所</cp:lastModifiedBy>
  <cp:lastPrinted>2020-03-10T00:42:34Z</cp:lastPrinted>
  <dcterms:created xsi:type="dcterms:W3CDTF">2020-02-10T06:36:12Z</dcterms:created>
  <dcterms:modified xsi:type="dcterms:W3CDTF">2020-03-10T05:46:55Z</dcterms:modified>
  <cp:category/>
</cp:coreProperties>
</file>