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40" windowWidth="19230" windowHeight="5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O37" i="9"/>
  <c r="BW37" i="9"/>
  <c r="BE37" i="9"/>
  <c r="AM37" i="9"/>
  <c r="U37" i="9"/>
  <c r="BW36" i="9"/>
  <c r="BE36" i="9"/>
  <c r="AM36" i="9"/>
  <c r="BW35" i="9"/>
  <c r="BE35" i="9"/>
  <c r="CO34" i="9"/>
  <c r="CO35" i="9" s="1"/>
  <c r="CO36" i="9" s="1"/>
  <c r="BW34" i="9"/>
  <c r="BE34" i="9"/>
  <c r="C34" i="9"/>
  <c r="C35" i="9" s="1"/>
  <c r="C36" i="9" s="1"/>
  <c r="C37" i="9" s="1"/>
  <c r="C38"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<sst xmlns="http://schemas.openxmlformats.org/spreadsheetml/2006/main" count="1045" uniqueCount="578">
  <si>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</si>
  <si>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</si>
  <si>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</si>
  <si>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</si>
  <si>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</si>
  <si>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</si>
  <si>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</si>
  <si>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</si>
  <si>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</si>
  <si>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</si>
  <si>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</si>
  <si>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</si>
  <si>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</si>
  <si>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</si>
  <si>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</si>
  <si>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</si>
  <si>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</si>
  <si>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</si>
  <si>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</si>
  <si>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</si>
  <si>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</si>
  <si>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</si>
  <si>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</si>
  <si>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</si>
  <si>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</si>
  <si>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</si>
  <si>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</si>
  <si>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</si>
  <si>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</si>
  <si>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</si>
  <si>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</si>
  <si>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</si>
  <si>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</si>
  <si>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</si>
  <si>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</si>
  <si>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</si>
  <si>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</si>
  <si>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</si>
  <si>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</si>
  <si>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</si>
  <si>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</si>
  <si>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</si>
  <si>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</si>
  <si>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</si>
  <si>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</si>
  <si>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</si>
  <si>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</si>
  <si>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</si>
  <si>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</si>
  <si>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</si>
  <si>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</si>
  <si>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</si>
  <si>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</si>
  <si>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</si>
  <si>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</si>
  <si>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</si>
  <si>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</si>
  <si>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</si>
  <si>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</si>
  <si>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</si>
  <si>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</si>
  <si>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</si>
  <si>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</si>
  <si>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</si>
  <si>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</si>
  <si>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</si>
  <si>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</si>
  <si>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</si>
  <si>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</si>
  <si>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</si>
  <si>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</si>
  <si>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</si>
  <si>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</si>
  <si>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</si>
  <si>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</si>
  <si>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</si>
  <si>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</si>
  <si>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</si>
  <si>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</si>
  <si>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</si>
  <si>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</si>
  <si>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</si>
  <si>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</si>
  <si>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</si>
  <si>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</si>
  <si>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</si>
  <si>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</si>
  <si>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</si>
  <si>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</si>
  <si>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</si>
  <si>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</si>
  <si>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</si>
  <si>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</si>
  <si>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</si>
  <si>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</si>
  <si>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</si>
  <si>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</si>
  <si>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</si>
  <si>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</si>
  <si>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</si>
  <si>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</si>
  <si>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</si>
  <si>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</si>
  <si>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</si>
  <si>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</si>
  <si>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</si>
  <si>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</si>
  <si>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</si>
  <si>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</si>
  <si>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</si>
  <si>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</si>
  <si>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</si>
  <si>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</si>
  <si>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</si>
  <si>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</si>
  <si>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</si>
  <si>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</si>
  <si>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</si>
  <si>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</si>
  <si>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</si>
  <si>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</si>
  <si>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</si>
  <si>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</si>
  <si>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</si>
  <si>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</si>
  <si>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</si>
  <si>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</si>
  <si>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</si>
  <si>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</si>
  <si>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</si>
  <si>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</si>
  <si>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</si>
  <si>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</si>
  <si>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</si>
  <si>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</si>
  <si>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</si>
  <si>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</si>
  <si>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</si>
  <si>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</si>
  <si>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</si>
  <si>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</si>
  <si>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</si>
  <si>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</si>
  <si>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</si>
  <si>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</si>
  <si>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</si>
  <si>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</si>
  <si>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</si>
  <si>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</si>
  <si>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</si>
  <si>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</si>
  <si>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</si>
  <si>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</si>
  <si>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</si>
  <si>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</si>
  <si>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</si>
  <si>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</si>
  <si>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</si>
  <si>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</si>
  <si>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</si>
  <si>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</si>
  <si>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</si>
  <si>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</si>
  <si>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</si>
  <si>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</si>
  <si>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</si>
  <si>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</si>
  <si>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</si>
  <si>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</si>
  <si>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</si>
  <si>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</si>
  <si>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</si>
  <si>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</si>
  <si>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</si>
  <si>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</si>
  <si>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</si>
  <si>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</si>
  <si>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</si>
  <si>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</si>
  <si>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</si>
  <si>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</si>
  <si>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</si>
  <si>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</si>
  <si>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</si>
  <si>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</si>
  <si>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</si>
  <si>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</si>
  <si>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</si>
  <si>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</si>
  <si>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</si>
  <si>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</si>
  <si>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</si>
  <si>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</si>
  <si>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</si>
  <si>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</si>
  <si>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</si>
  <si>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</si>
  <si>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</si>
  <si>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</si>
  <si>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</si>
  <si>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</si>
  <si>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</si>
  <si>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</si>
  <si>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</si>
  <si>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</si>
  <si>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</si>
  <si>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</si>
  <si>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</si>
  <si>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</si>
  <si>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</si>
  <si>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</si>
  <si>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</si>
  <si>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</si>
  <si>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</si>
  <si>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</si>
  <si>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</si>
  <si>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</si>
  <si>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</si>
  <si>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</si>
  <si>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</si>
  <si>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</si>
  <si>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</si>
  <si>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</si>
  <si>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</si>
  <si>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</si>
  <si>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</si>
  <si>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</si>
  <si>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</si>
  <si>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</si>
  <si>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</si>
  <si>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</si>
  <si>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</si>
  <si>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</si>
  <si>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</si>
  <si>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</si>
  <si>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</si>
  <si>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</si>
  <si>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</si>
  <si>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</si>
  <si>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</si>
  <si>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</si>
  <si>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</si>
  <si>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</si>
  <si>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</si>
  <si>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</si>
  <si>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</si>
  <si>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</si>
  <si>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</si>
  <si>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</si>
  <si>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</si>
  <si>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</si>
  <si>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</si>
  <si>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</si>
  <si>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</si>
  <si>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</si>
  <si>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</si>
  <si>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</si>
  <si>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</si>
  <si>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</si>
  <si>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</si>
  <si>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</si>
  <si>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</si>
  <si>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</si>
  <si>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</si>
  <si>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</si>
  <si>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</si>
  <si>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</si>
  <si>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</si>
  <si>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</si>
  <si>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</si>
  <si>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</si>
  <si>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</si>
  <si>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</si>
  <si>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</si>
  <si>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</si>
  <si>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</si>
  <si>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</si>
  <si>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</si>
  <si>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</si>
  <si>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</si>
  <si>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</si>
  <si>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</si>
  <si>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</si>
  <si>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</si>
  <si>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</si>
  <si>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</si>
  <si>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</si>
  <si>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</si>
  <si>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</si>
  <si>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</si>
  <si>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</si>
  <si>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</si>
  <si>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</si>
  <si>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</si>
  <si>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</si>
  <si>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</si>
  <si>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</si>
  <si>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</si>
  <si>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</si>
  <si>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</si>
  <si>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</si>
  <si>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</si>
  <si>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</si>
  <si>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</si>
  <si>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</si>
  <si>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</si>
  <si>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</si>
  <si>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</si>
  <si>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</si>
  <si>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</si>
  <si>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</si>
  <si>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</si>
  <si>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</si>
  <si>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</si>
  <si>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</si>
  <si>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</si>
  <si>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</si>
  <si>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</si>
  <si>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</si>
  <si>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</si>
  <si>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</si>
  <si>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</si>
  <si>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</si>
  <si>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</si>
  <si>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</si>
  <si>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</si>
  <si>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</si>
  <si>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</si>
  <si>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</si>
  <si>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</si>
  <si>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</si>
  <si>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</si>
  <si>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</si>
  <si>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</si>
  <si>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</si>
  <si>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</si>
  <si>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</si>
  <si>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</si>
  <si>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</si>
  <si>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</si>
  <si>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</si>
  <si>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</si>
  <si>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</si>
  <si>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</si>
  <si>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</si>
  <si>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</si>
  <si>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</si>
  <si>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</si>
  <si>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</si>
  <si>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</si>
  <si>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</si>
  <si>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</si>
  <si>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</si>
  <si>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</si>
  <si>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</si>
  <si>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</si>
  <si>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</si>
  <si>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</si>
  <si>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</si>
  <si>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</si>
  <si>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</si>
  <si>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</si>
  <si>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</si>
  <si>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</si>
  <si>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</si>
  <si>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</si>
  <si>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</si>
  <si>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</si>
  <si>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</si>
  <si>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</si>
  <si>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</si>
  <si>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</si>
  <si>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</si>
  <si>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</si>
  <si>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</si>
  <si>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</si>
  <si>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</si>
  <si>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</si>
  <si>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</si>
  <si>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</si>
  <si>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</si>
  <si>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</si>
  <si>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</si>
  <si>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</si>
  <si>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</si>
  <si>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</si>
  <si>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</si>
  <si>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</si>
  <si>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</si>
  <si>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</si>
  <si>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</si>
  <si>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</si>
  <si>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</si>
  <si>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</si>
  <si>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</si>
  <si>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</si>
  <si>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</si>
  <si>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</si>
  <si>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</si>
  <si>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</si>
  <si>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</si>
  <si>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</si>
  <si>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</si>
  <si>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</si>
  <si>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</si>
  <si>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</si>
  <si>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</si>
  <si>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</si>
  <si>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</si>
  <si>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</si>
  <si>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</si>
  <si>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</si>
  <si>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</si>
  <si>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</si>
  <si>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</si>
  <si>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</si>
  <si>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</si>
  <si>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</si>
  <si>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</si>
  <si>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</si>
  <si>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</si>
  <si>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</si>
  <si>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</si>
  <si>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</si>
  <si>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</si>
  <si>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</si>
  <si>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</si>
  <si>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</si>
  <si>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</si>
  <si>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</si>
  <si>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</si>
  <si>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</si>
  <si>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</si>
  <si>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</si>
  <si>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</si>
  <si>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</si>
  <si>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</si>
  <si>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</si>
  <si>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</si>
  <si>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</si>
  <si>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</si>
  <si>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</si>
  <si>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</si>
  <si>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</si>
  <si>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</si>
  <si>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</si>
  <si>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</si>
  <si>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</si>
  <si>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</si>
  <si>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</si>
  <si>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</si>
  <si>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</si>
  <si>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</si>
  <si>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</si>
  <si>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</si>
  <si>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</si>
  <si>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</si>
  <si>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</si>
  <si>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</si>
  <si>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</si>
  <si>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</si>
  <si>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</si>
  <si>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</si>
  <si>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</si>
  <si>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</si>
  <si>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</si>
  <si>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</si>
  <si>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</si>
  <si>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</si>
  <si>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</si>
  <si>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</si>
  <si>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</si>
  <si>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</si>
  <si>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</si>
  <si>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</si>
  <si>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</si>
  <si>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</si>
  <si>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</si>
  <si>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</si>
  <si>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</si>
  <si>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</si>
  <si>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</si>
  <si>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</si>
  <si>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</si>
  <si>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</si>
  <si>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</si>
  <si>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</si>
  <si>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</si>
  <si>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</si>
  <si>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</si>
  <si>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</si>
  <si>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</si>
  <si>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</si>
  <si>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</si>
  <si>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</si>
  <si>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</si>
  <si>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</si>
  <si>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</si>
  <si>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</si>
  <si>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</si>
  <si>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</si>
  <si>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</si>
  <si>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</si>
  <si>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</si>
  <si>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</si>
  <si>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</si>
  <si>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</si>
  <si>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</si>
  <si>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</si>
  <si>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</si>
  <si>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</si>
  <si>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</si>
  <si>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</si>
  <si>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</si>
  <si>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</si>
  <si>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</si>
  <si>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</si>
  <si>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</si>
  <si>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</si>
  <si>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</si>
  <si>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</si>
  <si>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</si>
  <si>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</si>
  <si>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</si>
  <si>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</si>
  <si>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</si>
  <si>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</si>
  <si>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0.96</t>
  </si>
  <si>
    <t>▲ 0.05</t>
  </si>
  <si>
    <t>国民健康保険事業特別会計</t>
  </si>
  <si>
    <t>▲ 6.87</t>
  </si>
  <si>
    <t>▲ 7.77</t>
  </si>
  <si>
    <t>▲ 6.53</t>
  </si>
  <si>
    <t>▲ 4.88</t>
  </si>
  <si>
    <t>▲ 0.85</t>
  </si>
  <si>
    <t>水道事業会計</t>
  </si>
  <si>
    <t>下水道事業会計</t>
  </si>
  <si>
    <t>一般会計</t>
  </si>
  <si>
    <t>介護保険事業特別会計</t>
  </si>
  <si>
    <t>後期高齢者医療特別会計</t>
  </si>
  <si>
    <t>土地区画整理事業特別会計</t>
  </si>
  <si>
    <t>母子父子寡婦福祉資金貸付事業特別会計</t>
  </si>
  <si>
    <t>その他会計（赤字）</t>
  </si>
  <si>
    <t>その他会計（黒字）</t>
  </si>
  <si>
    <t>-</t>
    <phoneticPr fontId="2"/>
  </si>
  <si>
    <t>-</t>
    <phoneticPr fontId="2"/>
  </si>
  <si>
    <t>-</t>
    <phoneticPr fontId="2"/>
  </si>
  <si>
    <t>-</t>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</si>
  <si>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2"/>
  </si>
  <si>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</si>
  <si>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</si>
  <si>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t>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</si>
  <si>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</si>
  <si>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t>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</si>
  <si>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</si>
  <si>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</si>
  <si>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</si>
  <si>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</si>
  <si>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</si>
  <si>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</si>
  <si>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</si>
  <si>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</si>
  <si>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</si>
  <si>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</si>
  <si>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</si>
  <si>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</si>
  <si>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</si>
  <si>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</si>
  <si>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</si>
  <si>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</si>
  <si>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</si>
  <si>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</si>
  <si>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</si>
  <si>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</si>
  <si>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</si>
  <si>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実質公債費比率及び将来負担比率ともに、類似団体と比較し高くなっているが、これは①臨時財政対策債発行可能額の満額を起債していること、②本県特有の戦後処理に要する起債があること、
③都市計画税を徴収していないこと等による。なお、２指標ともに毎年好転しており、類似団体との差も縮小傾向にある。好転要因として、臨時財政対策債を除き、起債額は公債費（元金）の範囲内としており、市債残高及び公債費の抑制への取り組みによる。今後も公共施設の老朽化・耐震化に係る普通建設事業費の需要は高く、また、市街地再開発事業関連事業債や独法化移行後病院事業債の公債費の増が見込まれていることから、事業の厳選と併せて、臨時財政対策債について発行可能額未満の起債や従前のとおり起債額は公債費（元金）の範囲内とすることで、地方債の発行額の抑制に取り組み、健全化判断比率の一層の改善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</si>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</sst>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59663</c:v>
                </c:pt>
                <c:pt idx="1">
                  <c:v>44396</c:v>
                </c:pt>
                <c:pt idx="2">
                  <c:v>59042</c:v>
                </c:pt>
                <c:pt idx="3">
                  <c:v>69806</c:v>
                </c:pt>
                <c:pt idx="4">
                  <c:v>73016</c:v>
                </c:pt>
              </c:numCache>
            </c:numRef>
          </c:val>
          <c:smooth val="0"/>
        </c:ser>
        <c:dLbls>
          <c:showLegendKey val="0"/>
          <c:showVal val="0"/>
          <c:showCatName val="0"/>
          <c:showSerName val="0"/>
          <c:showPercent val="0"/>
          <c:showBubbleSize val="0"/>
        </c:dLbls>
        <c:marker val="1"/>
        <c:smooth val="0"/>
        <c:axId val="146186624"/>
        <c:axId val="146188544"/>
      </c:lineChart>
      <c:catAx>
        <c:axId val="146186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88544"/>
        <c:crosses val="autoZero"/>
        <c:auto val="1"/>
        <c:lblAlgn val="ctr"/>
        <c:lblOffset val="100"/>
        <c:tickLblSkip val="1"/>
        <c:tickMarkSkip val="1"/>
        <c:noMultiLvlLbl val="0"/>
      </c:catAx>
      <c:valAx>
        <c:axId val="146188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86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4.49</c:v>
                </c:pt>
                <c:pt idx="1">
                  <c:v>4.7</c:v>
                </c:pt>
                <c:pt idx="2">
                  <c:v>4.2</c:v>
                </c:pt>
                <c:pt idx="3">
                  <c:v>4.3099999999999996</c:v>
                </c:pt>
                <c:pt idx="4">
                  <c:v>4.08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8.11</c:v>
                </c:pt>
                <c:pt idx="1">
                  <c:v>9.66</c:v>
                </c:pt>
                <c:pt idx="2">
                  <c:v>8.8800000000000008</c:v>
                </c:pt>
                <c:pt idx="3">
                  <c:v>11.1</c:v>
                </c:pt>
                <c:pt idx="4">
                  <c:v>11.04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801536"/>
        <c:axId val="16481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2.56</c:v>
                </c:pt>
                <c:pt idx="2">
                  <c:v>-0.96</c:v>
                </c:pt>
                <c:pt idx="3">
                  <c:v>2.2400000000000002</c:v>
                </c:pt>
                <c:pt idx="4">
                  <c:v>-0.05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801536"/>
        <c:axId val="164811904"/>
      </c:lineChart>
      <c:catAx>
        <c:axId val="1648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811904"/>
        <c:crosses val="autoZero"/>
        <c:auto val="1"/>
        <c:lblAlgn val="ctr"/>
        <c:lblOffset val="100"/>
        <c:tickLblSkip val="1"/>
        <c:tickMarkSkip val="1"/>
        <c:noMultiLvlLbl val="0"/>
      </c:catAx>
      <c:valAx>
        <c:axId val="16481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0.06</c:v>
                </c:pt>
                <c:pt idx="4">
                  <c:v>#N/A</c:v>
                </c:pt>
                <c:pt idx="5">
                  <c:v>0.14000000000000001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0.03</c:v>
                </c:pt>
                <c:pt idx="8">
                  <c:v>#N/A</c:v>
                </c:pt>
                <c:pt idx="9">
                  <c:v>0.28000000000000003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0.92</c:v>
                </c:pt>
                <c:pt idx="2">
                  <c:v>#N/A</c:v>
                </c:pt>
                <c:pt idx="3">
                  <c:v>0.93</c:v>
                </c:pt>
                <c:pt idx="4">
                  <c:v>#N/A</c:v>
                </c:pt>
                <c:pt idx="5">
                  <c:v>1.01</c:v>
                </c:pt>
                <c:pt idx="6">
                  <c:v>#N/A</c:v>
                </c:pt>
                <c:pt idx="7">
                  <c:v>0.98</c:v>
                </c:pt>
                <c:pt idx="8">
                  <c:v>#N/A</c:v>
                </c:pt>
                <c:pt idx="9">
                  <c:v>0.66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4.43</c:v>
                </c:pt>
                <c:pt idx="2">
                  <c:v>#N/A</c:v>
                </c:pt>
                <c:pt idx="3">
                  <c:v>4.6399999999999997</c:v>
                </c:pt>
                <c:pt idx="4">
                  <c:v>#N/A</c:v>
                </c:pt>
                <c:pt idx="5">
                  <c:v>4.0599999999999996</c:v>
                </c:pt>
                <c:pt idx="6">
                  <c:v>#N/A</c:v>
                </c:pt>
                <c:pt idx="7">
                  <c:v>4.21</c:v>
                </c:pt>
                <c:pt idx="8">
                  <c:v>#N/A</c:v>
                </c:pt>
                <c:pt idx="9">
                  <c:v>4.07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2.3199999999999998</c:v>
                </c:pt>
                <c:pt idx="2">
                  <c:v>#N/A</c:v>
                </c:pt>
                <c:pt idx="3">
                  <c:v>2.85</c:v>
                </c:pt>
                <c:pt idx="4">
                  <c:v>#N/A</c:v>
                </c:pt>
                <c:pt idx="5">
                  <c:v>3.44</c:v>
                </c:pt>
                <c:pt idx="6">
                  <c:v>#N/A</c:v>
                </c:pt>
                <c:pt idx="7">
                  <c:v>3.93</c:v>
                </c:pt>
                <c:pt idx="8">
                  <c:v>#N/A</c:v>
                </c:pt>
                <c:pt idx="9">
                  <c:v>4.3899999999999997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12.49</c:v>
                </c:pt>
                <c:pt idx="2">
                  <c:v>#N/A</c:v>
                </c:pt>
                <c:pt idx="3">
                  <c:v>13.17</c:v>
                </c:pt>
                <c:pt idx="4">
                  <c:v>#N/A</c:v>
                </c:pt>
                <c:pt idx="5">
                  <c:v>14.08</c:v>
                </c:pt>
                <c:pt idx="6">
                  <c:v>#N/A</c:v>
                </c:pt>
                <c:pt idx="7">
                  <c:v>15.61</c:v>
                </c:pt>
                <c:pt idx="8">
                  <c:v>#N/A</c:v>
                </c:pt>
                <c:pt idx="9">
                  <c:v>16.34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6.87</c:v>
                </c:pt>
                <c:pt idx="1">
                  <c:v>#N/A</c:v>
                </c:pt>
                <c:pt idx="2">
                  <c:v>7.77</c:v>
                </c:pt>
                <c:pt idx="3">
                  <c:v>#N/A</c:v>
                </c:pt>
                <c:pt idx="4">
                  <c:v>6.53</c:v>
                </c:pt>
                <c:pt idx="5">
                  <c:v>#N/A</c:v>
                </c:pt>
                <c:pt idx="6">
                  <c:v>4.88</c:v>
                </c:pt>
                <c:pt idx="7">
                  <c:v>#N/A</c:v>
                </c:pt>
                <c:pt idx="8">
                  <c:v>0.85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5017088"/>
        <c:axId val="165018624"/>
      </c:barChart>
      <c:catAx>
        <c:axId val="1650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018624"/>
        <c:crosses val="autoZero"/>
        <c:auto val="1"/>
        <c:lblAlgn val="ctr"/>
        <c:lblOffset val="100"/>
        <c:tickLblSkip val="1"/>
        <c:tickMarkSkip val="1"/>
        <c:noMultiLvlLbl val="0"/>
      </c:catAx>
      <c:valAx>
        <c:axId val="16501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1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6847</c:v>
                </c:pt>
                <c:pt idx="5">
                  <c:v>7374</c:v>
                </c:pt>
                <c:pt idx="8">
                  <c:v>7603</c:v>
                </c:pt>
                <c:pt idx="11">
                  <c:v>7579</c:v>
                </c:pt>
                <c:pt idx="14">
                  <c:v>7452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3</c:v>
                </c:pt>
                <c:pt idx="6">
                  <c:v>9</c:v>
                </c:pt>
                <c:pt idx="9">
                  <c:v>4</c:v>
                </c:pt>
                <c:pt idx="12">
                  <c:v>4</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295</c:v>
                </c:pt>
                <c:pt idx="3">
                  <c:v>295</c:v>
                </c:pt>
                <c:pt idx="6">
                  <c:v>295</c:v>
                </c:pt>
                <c:pt idx="9">
                  <c:v>295</c:v>
                </c:pt>
                <c:pt idx="12">
                  <c:v>295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1136</c:v>
                </c:pt>
                <c:pt idx="3">
                  <c:v>1029</c:v>
                </c:pt>
                <c:pt idx="6">
                  <c:v>1034</c:v>
                </c:pt>
                <c:pt idx="9">
                  <c:v>1096</c:v>
                </c:pt>
                <c:pt idx="12">
                  <c:v>1013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849</c:v>
                </c:pt>
                <c:pt idx="3">
                  <c:v>829</c:v>
                </c:pt>
                <c:pt idx="6">
                  <c:v>822</c:v>
                </c:pt>
                <c:pt idx="9">
                  <c:v>820</c:v>
                </c:pt>
                <c:pt idx="12">
                  <c:v>793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12745</c:v>
                </c:pt>
                <c:pt idx="3">
                  <c:v>13142</c:v>
                </c:pt>
                <c:pt idx="6">
                  <c:v>13412</c:v>
                </c:pt>
                <c:pt idx="9">
                  <c:v>13162</c:v>
                </c:pt>
                <c:pt idx="12">
                  <c:v>12881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781952"/>
        <c:axId val="13078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8187</c:v>
                </c:pt>
                <c:pt idx="2">
                  <c:v>#N/A</c:v>
                </c:pt>
                <c:pt idx="3">
                  <c:v>#N/A</c:v>
                </c:pt>
                <c:pt idx="4">
                  <c:v>7924</c:v>
                </c:pt>
                <c:pt idx="5">
                  <c:v>#N/A</c:v>
                </c:pt>
                <c:pt idx="6">
                  <c:v>#N/A</c:v>
                </c:pt>
                <c:pt idx="7">
                  <c:v>7969</c:v>
                </c:pt>
                <c:pt idx="8">
                  <c:v>#N/A</c:v>
                </c:pt>
                <c:pt idx="9">
                  <c:v>#N/A</c:v>
                </c:pt>
                <c:pt idx="10">
                  <c:v>7798</c:v>
                </c:pt>
                <c:pt idx="11">
                  <c:v>#N/A</c:v>
                </c:pt>
                <c:pt idx="12">
                  <c:v>#N/A</c:v>
                </c:pt>
                <c:pt idx="13">
                  <c:v>7534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781952"/>
        <c:axId val="130783872"/>
      </c:lineChart>
      <c:catAx>
        <c:axId val="1307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83872"/>
        <c:crosses val="autoZero"/>
        <c:auto val="1"/>
        <c:lblAlgn val="ctr"/>
        <c:lblOffset val="100"/>
        <c:tickLblSkip val="1"/>
        <c:tickMarkSkip val="1"/>
        <c:noMultiLvlLbl val="0"/>
      </c:catAx>
      <c:valAx>
        <c:axId val="13078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69463</c:v>
                </c:pt>
                <c:pt idx="5">
                  <c:v>72035</c:v>
                </c:pt>
                <c:pt idx="8">
                  <c:v>74859</c:v>
                </c:pt>
                <c:pt idx="11">
                  <c:v>75783</c:v>
                </c:pt>
                <c:pt idx="14">
                  <c:v>77480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19579</c:v>
                </c:pt>
                <c:pt idx="5">
                  <c:v>19613</c:v>
                </c:pt>
                <c:pt idx="8">
                  <c:v>20068</c:v>
                </c:pt>
                <c:pt idx="11">
                  <c:v>20333</c:v>
                </c:pt>
                <c:pt idx="14">
                  <c:v>20748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15362</c:v>
                </c:pt>
                <c:pt idx="5">
                  <c:v>18819</c:v>
                </c:pt>
                <c:pt idx="8">
                  <c:v>18311</c:v>
                </c:pt>
                <c:pt idx="11">
                  <c:v>21073</c:v>
                </c:pt>
                <c:pt idx="14">
                  <c:v>21941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c:v>
                </c:pt>
                <c:pt idx="3">
                  <c:v>18</c:v>
                </c:pt>
                <c:pt idx="6">
                  <c:v>8</c:v>
                </c:pt>
                <c:pt idx="9">
                  <c:v>7</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14747</c:v>
                </c:pt>
                <c:pt idx="3">
                  <c:v>15800</c:v>
                </c:pt>
                <c:pt idx="6">
                  <c:v>16253</c:v>
                </c:pt>
                <c:pt idx="9">
                  <c:v>16376</c:v>
                </c:pt>
                <c:pt idx="12">
                  <c:v>15893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10821</c:v>
                </c:pt>
                <c:pt idx="3">
                  <c:v>9987</c:v>
                </c:pt>
                <c:pt idx="6">
                  <c:v>8700</c:v>
                </c:pt>
                <c:pt idx="9">
                  <c:v>7503</c:v>
                </c:pt>
                <c:pt idx="12">
                  <c:v>6565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8556</c:v>
                </c:pt>
                <c:pt idx="3">
                  <c:v>8643</c:v>
                </c:pt>
                <c:pt idx="6">
                  <c:v>8671</c:v>
                </c:pt>
                <c:pt idx="9">
                  <c:v>8362</c:v>
                </c:pt>
                <c:pt idx="12">
                  <c:v>7999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2435</c:v>
                </c:pt>
                <c:pt idx="3">
                  <c:v>2200</c:v>
                </c:pt>
                <c:pt idx="6">
                  <c:v>1958</c:v>
                </c:pt>
                <c:pt idx="9">
                  <c:v>1710</c:v>
                </c:pt>
                <c:pt idx="12">
                  <c:v>1454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140332</c:v>
                </c:pt>
                <c:pt idx="3">
                  <c:v>138835</c:v>
                </c:pt>
                <c:pt idx="6">
                  <c:v>138035</c:v>
                </c:pt>
                <c:pt idx="9">
                  <c:v>139297</c:v>
                </c:pt>
                <c:pt idx="12">
                  <c:v>137854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315648"/>
        <c:axId val="16232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72501</c:v>
                </c:pt>
                <c:pt idx="2">
                  <c:v>#N/A</c:v>
                </c:pt>
                <c:pt idx="3">
                  <c:v>#N/A</c:v>
                </c:pt>
                <c:pt idx="4">
                  <c:v>65016</c:v>
                </c:pt>
                <c:pt idx="5">
                  <c:v>#N/A</c:v>
                </c:pt>
                <c:pt idx="6">
                  <c:v>#N/A</c:v>
                </c:pt>
                <c:pt idx="7">
                  <c:v>60386</c:v>
                </c:pt>
                <c:pt idx="8">
                  <c:v>#N/A</c:v>
                </c:pt>
                <c:pt idx="9">
                  <c:v>#N/A</c:v>
                </c:pt>
                <c:pt idx="10">
                  <c:v>56066</c:v>
                </c:pt>
                <c:pt idx="11">
                  <c:v>#N/A</c:v>
                </c:pt>
                <c:pt idx="12">
                  <c:v>#N/A</c:v>
                </c:pt>
                <c:pt idx="13">
                  <c:v>49606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315648"/>
        <c:axId val="162326016"/>
      </c:lineChart>
      <c:catAx>
        <c:axId val="1623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326016"/>
        <c:crosses val="autoZero"/>
        <c:auto val="1"/>
        <c:lblAlgn val="ctr"/>
        <c:lblOffset val="100"/>
        <c:tickLblSkip val="1"/>
        <c:tickMarkSkip val="1"/>
        <c:noMultiLvlLbl val="0"/>
      </c:catAx>
      <c:valAx>
        <c:axId val="16232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1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{7E6E9B34-27CD-44FB-B8CD-66FF9DA9C18B}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57C-4525-BE6C-24A06FFA8B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{DDD93BD2-D067-4274-A889-740B1C546246}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57C-4525-BE6C-24A06FFA8B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{308A32D2-FCE8-40FD-BE1A-88B5C4B5D0E7}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57C-4525-BE6C-24A06FFA8B0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{B48A2AB8-E170-4B3B-BC4B-9374B532C6C9}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57C-4525-BE6C-24A06FFA8B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{0954B9AB-31D0-44BA-BFC0-6B5FB6F3B9ED}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57C-4525-BE6C-24A06FFA8B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57C-4525-BE6C-24A06FFA8B0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{9F9354F1-04DC-4D29-86E8-148C09D726BA}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57C-4525-BE6C-24A06FFA8B0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{77F5BCAF-6E87-4C5F-B51D-830062A46FDA}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57C-4525-BE6C-24A06FFA8B0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{D26B7152-4057-4E3F-B369-D23383B03F30}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57C-4525-BE6C-24A06FFA8B0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{EE7527D5-768F-4056-993B-70336E4BA07D}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57C-4525-BE6C-24A06FFA8B0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{1E232701-5225-497E-A7CC-64AF960D7FD5}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57C-4525-BE6C-24A06FFA8B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57C-4525-BE6C-24A06FFA8B06}"/>
            </c:ext>
          </c:extLst>
        </c:ser>
        <c:dLbls>
          <c:showLegendKey val="0"/>
          <c:showVal val="0"/>
          <c:showCatName val="0"/>
          <c:showSerName val="0"/>
          <c:showPercent val="0"/>
          <c:showBubbleSize val="0"/>
        </c:dLbls>
        <c:axId val="129961344"/>
        <c:axId val="129996288"/>
      </c:scatterChart>
      <c:valAx>
        <c:axId val="129961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96288"/>
        <c:crosses val="autoZero"/>
        <c:crossBetween val="midCat"/>
      </c:valAx>
      <c:valAx>
        <c:axId val="129996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6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{65099B46-ED49-47EC-A499-29218E866D6F}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0A-400D-A64E-AF522C43CAA6}"/>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{1A029101-E0ED-414D-A774-07593B7115E5}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0A-400D-A64E-AF522C43CAA6}"/>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{041B2B7C-93F7-4206-B477-D002587BC40B}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0A-400D-A64E-AF522C43CAA6}"/>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{115FC7B5-60A1-4A1D-BBA4-E2E2FBB3C690}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0A-400D-A64E-AF522C43CAA6}"/>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{AD0E819E-808C-4D9D-A573-05AC5F78AF69}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0A-400D-A64E-AF522C43C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13.9</c:v>
                </c:pt>
                <c:pt idx="2">
                  <c:v>13.8</c:v>
                </c:pt>
                <c:pt idx="3">
                  <c:v>13.2</c:v>
                </c:pt>
                <c:pt idx="4">
                  <c:v>12.8</c:v>
                </c:pt>
              </c:numCache>
            </c:numRef>
          </c:xVal>
          <c:yVal>
            <c:numRef>
              <c:f>公会計指標分析・財政指標組合せ分析表!$K$73:$O$73</c:f>
              <c:numCache>
                <c:formatCode>#,##0.0;"▲ "#,##0.0</c:formatCode>
                <c:ptCount val="5"/>
                <c:pt idx="0">
                  <c:v>131.1</c:v>
                </c:pt>
                <c:pt idx="1">
                  <c:v>109.9</c:v>
                </c:pt>
                <c:pt idx="2">
                  <c:v>100.1</c:v>
                </c:pt>
                <c:pt idx="3">
                  <c:v>93.7</c:v>
                </c:pt>
                <c:pt idx="4">
                  <c:v>81.8</c:v>
                </c:pt>
              </c:numCache>
            </c:numRef>
          </c:yVal>
          <c:smooth val="0"/>
          <c:extLst xmlns:c16r2="http://schemas.microsoft.com/office/drawing/2015/06/chart">
            <c:ext xmlns:c16="http://schemas.microsoft.com/office/drawing/2014/chart" uri="{C3380CC4-5D6E-409C-BE32-E72D297353CC}">
              <c16:uniqueId val="{00000005-760A-400D-A64E-AF522C43CAA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94566462365938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{4D10A217-5A4F-4F1B-A1AA-B98E9BA19B4E}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0A-400D-A64E-AF522C43CAA6}"/>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{4B48F9BB-C72C-4CFE-87BF-B3FEA8436A05}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0A-400D-A64E-AF522C43CAA6}"/>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{11CD4214-3E4F-497A-8854-12E1A6F70912}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0A-400D-A64E-AF522C43CAA6}"/>
                </c:ext>
              </c:extLst>
            </c:dLbl>
            <c:dLbl>
              <c:idx val="3"/>
              <c:layout>
                <c:manualLayout>
                  <c:x val="-4.0465259899968041E-2"/>
                  <c:y val="-7.329490676410546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{E6C83A8F-69CC-40CF-9A56-2D63A2E9905B}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0A-400D-A64E-AF522C43CAA6}"/>
                </c:ext>
              </c:extLst>
            </c:dLbl>
            <c:dLbl>
              <c:idx val="4"/>
              <c:layout>
                <c:manualLayout>
                  <c:x val="-3.1705462261813713E-2"/>
                  <c:y val="-5.175921637246324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{99865DDA-D71E-47D5-9B95-5DCF7A90DEA8}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0A-400D-A64E-AF522C43CA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8.1</c:v>
                </c:pt>
                <c:pt idx="2">
                  <c:v>7.3</c:v>
                </c:pt>
                <c:pt idx="3">
                  <c:v>6.7</c:v>
                </c:pt>
                <c:pt idx="4">
                  <c:v>6.4</c:v>
                </c:pt>
              </c:numCache>
            </c:numRef>
          </c:xVal>
          <c:yVal>
            <c:numRef>
              <c:f>公会計指標分析・財政指標組合せ分析表!$K$77:$O$77</c:f>
              <c:numCache>
                <c:formatCode>#,##0.0;"▲ "#,##0.0</c:formatCode>
                <c:ptCount val="5"/>
                <c:pt idx="0">
                  <c:v>42</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0A-400D-A64E-AF522C43CAA6}"/>
            </c:ext>
          </c:extLst>
        </c:ser>
        <c:dLbls>
          <c:showLegendKey val="0"/>
          <c:showVal val="0"/>
          <c:showCatName val="0"/>
          <c:showSerName val="0"/>
          <c:showPercent val="0"/>
          <c:showBubbleSize val="0"/>
        </c:dLbls>
        <c:axId val="130325888"/>
        <c:axId val="130369024"/>
      </c:scatterChart>
      <c:valAx>
        <c:axId val="130325888"/>
        <c:scaling>
          <c:orientation val="minMax"/>
          <c:max val="14.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369024"/>
        <c:crosses val="autoZero"/>
        <c:crossBetween val="midCat"/>
      </c:valAx>
      <c:valAx>
        <c:axId val="130369024"/>
        <c:scaling>
          <c:orientation val="minMax"/>
          <c:max val="14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32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類似団体の平均を若干下回っている。基準財政収入額および需要額ともに前年度比で伸びているが、市税の増などにより需要額の伸び率よりも収入額の伸び率が上回ったため前年度に比べ財政力指数が上昇した。引き続き、歳入確保および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42635</xdr:rowOff>
    </xdr:to>
    <xdr:cxnSp macro="">
      <xdr:nvCxnSpPr>
        <xdr:cNvPr id="70" name="直線コネクタ 69"/>
        <xdr:cNvCxnSpPr/>
      </xdr:nvCxnSpPr>
      <xdr:spPr>
        <a:xfrm flipV="1">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経常収支比率は、全国平均及び類似団体の平均を下回っている。市税等の増があったが地方交付税および臨時財政対策債の減がこれを上回ったため経常一般財源等が前年比で</a:t>
          </a:r>
          <a:r>
            <a:rPr kumimoji="1" lang="en-US" altLang="ja-JP" sz="1300">
              <a:latin typeface="ＭＳ Ｐゴシック"/>
            </a:rPr>
            <a:t>1.8</a:t>
          </a:r>
          <a:r>
            <a:rPr kumimoji="1" lang="ja-JP" altLang="en-US" sz="1300">
              <a:latin typeface="ＭＳ Ｐゴシック"/>
            </a:rPr>
            <a:t>％の減、また、退職手当の増による人件費の増及び介護保険事業特別会計への繰出金増により一般財源等充当経常経費が</a:t>
          </a:r>
          <a:r>
            <a:rPr kumimoji="1" lang="en-US" altLang="ja-JP" sz="1300">
              <a:latin typeface="ＭＳ Ｐゴシック"/>
            </a:rPr>
            <a:t>0.2</a:t>
          </a:r>
          <a:r>
            <a:rPr kumimoji="1" lang="ja-JP" altLang="en-US" sz="1300">
              <a:latin typeface="ＭＳ Ｐゴシック"/>
            </a:rPr>
            <a:t>％の増となったため、経常収支比率が前年度比で</a:t>
          </a:r>
          <a:r>
            <a:rPr kumimoji="1" lang="en-US" altLang="ja-JP" sz="1300">
              <a:latin typeface="ＭＳ Ｐゴシック"/>
            </a:rPr>
            <a:t>1.8</a:t>
          </a:r>
          <a:r>
            <a:rPr kumimoji="1" lang="ja-JP" altLang="en-US" sz="1300">
              <a:latin typeface="ＭＳ Ｐゴシック"/>
            </a:rPr>
            <a:t>ポイントの減となった。今後も、事業の見直しを進め、経常経費の削減に努める。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44873</xdr:rowOff>
    </xdr:to>
    <xdr:cxnSp macro="">
      <xdr:nvCxnSpPr>
        <xdr:cNvPr id="133" name="直線コネクタ 132"/>
        <xdr:cNvCxnSpPr/>
      </xdr:nvCxnSpPr>
      <xdr:spPr>
        <a:xfrm>
          <a:off x="4114800" y="1111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64</xdr:row>
      <xdr:rowOff>151977</xdr:rowOff>
    </xdr:to>
    <xdr:cxnSp macro="">
      <xdr:nvCxnSpPr>
        <xdr:cNvPr id="136" name="直線コネクタ 135"/>
        <xdr:cNvCxnSpPr/>
      </xdr:nvCxnSpPr>
      <xdr:spPr>
        <a:xfrm flipV="1">
          <a:off x="3225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67521</xdr:rowOff>
    </xdr:from>
    <xdr:to>
      <xdr:col>4</xdr:col>
      <xdr:colOff>482600</xdr:colOff>
      <xdr:row>64</xdr:row>
      <xdr:rowOff>151977</xdr:rowOff>
    </xdr:to>
    <xdr:cxnSp macro="">
      <xdr:nvCxnSpPr>
        <xdr:cNvPr id="139" name="直線コネクタ 138"/>
        <xdr:cNvCxnSpPr/>
      </xdr:nvCxnSpPr>
      <xdr:spPr>
        <a:xfrm>
          <a:off x="2336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67521</xdr:rowOff>
    </xdr:from>
    <xdr:to>
      <xdr:col>3</xdr:col>
      <xdr:colOff>279400</xdr:colOff>
      <xdr:row>65</xdr:row>
      <xdr:rowOff>69004</xdr:rowOff>
    </xdr:to>
    <xdr:cxnSp macro="">
      <xdr:nvCxnSpPr>
        <xdr:cNvPr id="142" name="直線コネクタ 141"/>
        <xdr:cNvCxnSpPr/>
      </xdr:nvCxnSpPr>
      <xdr:spPr>
        <a:xfrm flipV="1">
          <a:off x="1447800" y="110403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45" name="フローチャート : 判断 144"/>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46" name="テキスト ボックス 145"/>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4" name="円/楕円 153"/>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33460</xdr:rowOff>
    </xdr:from>
    <xdr:ext cx="736600" cy="259045"/>
    <xdr:sp macro="" textlink="">
      <xdr:nvSpPr>
        <xdr:cNvPr id="155" name="テキスト ボックス 154"/>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101177</xdr:rowOff>
    </xdr:from>
    <xdr:to>
      <xdr:col>4</xdr:col>
      <xdr:colOff>533400</xdr:colOff>
      <xdr:row>65</xdr:row>
      <xdr:rowOff>31327</xdr:rowOff>
    </xdr:to>
    <xdr:sp macro="" textlink="">
      <xdr:nvSpPr>
        <xdr:cNvPr id="156" name="円/楕円 155"/>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41504</xdr:rowOff>
    </xdr:from>
    <xdr:ext cx="762000" cy="259045"/>
    <xdr:sp macro="" textlink="">
      <xdr:nvSpPr>
        <xdr:cNvPr id="157" name="テキスト ボックス 156"/>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8" name="円/楕円 157"/>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59" name="テキスト ボックス 158"/>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60" name="円/楕円 159"/>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129981</xdr:rowOff>
    </xdr:from>
    <xdr:ext cx="762000" cy="259045"/>
    <xdr:sp macro="" textlink="">
      <xdr:nvSpPr>
        <xdr:cNvPr id="161" name="テキスト ボックス 160"/>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人あたりの人件費・物件費等は、前年比</a:t>
          </a:r>
          <a:r>
            <a:rPr kumimoji="1" lang="en-US" altLang="ja-JP" sz="1300">
              <a:latin typeface="ＭＳ Ｐゴシック"/>
            </a:rPr>
            <a:t>336</a:t>
          </a:r>
          <a:r>
            <a:rPr kumimoji="1" lang="ja-JP" altLang="en-US" sz="1300">
              <a:latin typeface="ＭＳ Ｐゴシック"/>
            </a:rPr>
            <a:t>円の減で、類似団体の平均に比べ</a:t>
          </a:r>
          <a:r>
            <a:rPr kumimoji="1" lang="en-US" altLang="ja-JP" sz="1300">
              <a:latin typeface="ＭＳ Ｐゴシック"/>
            </a:rPr>
            <a:t>15,159</a:t>
          </a:r>
          <a:r>
            <a:rPr kumimoji="1" lang="ja-JP" altLang="en-US" sz="1300">
              <a:latin typeface="ＭＳ Ｐゴシック"/>
            </a:rPr>
            <a:t>円上回っており、類似団体の中でも上位に位置している。人件費（退職金を除く）が</a:t>
          </a:r>
          <a:r>
            <a:rPr kumimoji="1" lang="en-US" altLang="ja-JP" sz="1300">
              <a:latin typeface="ＭＳ Ｐゴシック"/>
            </a:rPr>
            <a:t>86,706</a:t>
          </a:r>
          <a:r>
            <a:rPr kumimoji="1" lang="ja-JP" altLang="en-US" sz="1300">
              <a:latin typeface="ＭＳ Ｐゴシック"/>
            </a:rPr>
            <a:t>千円減となったことが主な要因である。今後も歳出削減に努める。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103153</xdr:rowOff>
    </xdr:from>
    <xdr:to>
      <xdr:col>7</xdr:col>
      <xdr:colOff>152400</xdr:colOff>
      <xdr:row>80</xdr:row>
      <xdr:rowOff>107657</xdr:rowOff>
    </xdr:to>
    <xdr:cxnSp macro="">
      <xdr:nvCxnSpPr>
        <xdr:cNvPr id="196" name="直線コネクタ 195"/>
        <xdr:cNvCxnSpPr/>
      </xdr:nvCxnSpPr>
      <xdr:spPr>
        <a:xfrm flipV="1">
          <a:off x="4114800" y="13819153"/>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95861</xdr:rowOff>
    </xdr:from>
    <xdr:to>
      <xdr:col>6</xdr:col>
      <xdr:colOff>0</xdr:colOff>
      <xdr:row>80</xdr:row>
      <xdr:rowOff>107657</xdr:rowOff>
    </xdr:to>
    <xdr:cxnSp macro="">
      <xdr:nvCxnSpPr>
        <xdr:cNvPr id="199" name="直線コネクタ 198"/>
        <xdr:cNvCxnSpPr/>
      </xdr:nvCxnSpPr>
      <xdr:spPr>
        <a:xfrm>
          <a:off x="3225800" y="1381186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95861</xdr:rowOff>
    </xdr:from>
    <xdr:to>
      <xdr:col>4</xdr:col>
      <xdr:colOff>482600</xdr:colOff>
      <xdr:row>80</xdr:row>
      <xdr:rowOff>138610</xdr:rowOff>
    </xdr:to>
    <xdr:cxnSp macro="">
      <xdr:nvCxnSpPr>
        <xdr:cNvPr id="202" name="直線コネクタ 201"/>
        <xdr:cNvCxnSpPr/>
      </xdr:nvCxnSpPr>
      <xdr:spPr>
        <a:xfrm flipV="1">
          <a:off x="2336800" y="1381186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87268</xdr:rowOff>
    </xdr:from>
    <xdr:to>
      <xdr:col>3</xdr:col>
      <xdr:colOff>279400</xdr:colOff>
      <xdr:row>80</xdr:row>
      <xdr:rowOff>138610</xdr:rowOff>
    </xdr:to>
    <xdr:cxnSp macro="">
      <xdr:nvCxnSpPr>
        <xdr:cNvPr id="205" name="直線コネクタ 204"/>
        <xdr:cNvCxnSpPr/>
      </xdr:nvCxnSpPr>
      <xdr:spPr>
        <a:xfrm>
          <a:off x="1447800" y="13803268"/>
          <a:ext cx="889000" cy="5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78031</xdr:rowOff>
    </xdr:from>
    <xdr:to>
      <xdr:col>2</xdr:col>
      <xdr:colOff>127000</xdr:colOff>
      <xdr:row>82</xdr:row>
      <xdr:rowOff>8181</xdr:rowOff>
    </xdr:to>
    <xdr:sp macro="" textlink="">
      <xdr:nvSpPr>
        <xdr:cNvPr id="208" name="フローチャート : 判断 207"/>
        <xdr:cNvSpPr/>
      </xdr:nvSpPr>
      <xdr:spPr>
        <a:xfrm>
          <a:off x="1397000" y="139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164408</xdr:rowOff>
    </xdr:from>
    <xdr:ext cx="762000" cy="259045"/>
    <xdr:sp macro="" textlink="">
      <xdr:nvSpPr>
        <xdr:cNvPr id="209" name="テキスト ボックス 208"/>
        <xdr:cNvSpPr txBox="1"/>
      </xdr:nvSpPr>
      <xdr:spPr>
        <a:xfrm>
          <a:off x="1066800" y="1405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52353</xdr:rowOff>
    </xdr:from>
    <xdr:to>
      <xdr:col>7</xdr:col>
      <xdr:colOff>203200</xdr:colOff>
      <xdr:row>80</xdr:row>
      <xdr:rowOff>153953</xdr:rowOff>
    </xdr:to>
    <xdr:sp macro="" textlink="">
      <xdr:nvSpPr>
        <xdr:cNvPr id="215" name="円/楕円 214"/>
        <xdr:cNvSpPr/>
      </xdr:nvSpPr>
      <xdr:spPr>
        <a:xfrm>
          <a:off x="4902200" y="137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145080</xdr:rowOff>
    </xdr:from>
    <xdr:ext cx="762000" cy="259045"/>
    <xdr:sp macro="" textlink="">
      <xdr:nvSpPr>
        <xdr:cNvPr id="216" name="人件費・物件費等の状況該当値テキスト"/>
        <xdr:cNvSpPr txBox="1"/>
      </xdr:nvSpPr>
      <xdr:spPr>
        <a:xfrm>
          <a:off x="5041900" y="1368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56857</xdr:rowOff>
    </xdr:from>
    <xdr:to>
      <xdr:col>6</xdr:col>
      <xdr:colOff>50800</xdr:colOff>
      <xdr:row>80</xdr:row>
      <xdr:rowOff>158457</xdr:rowOff>
    </xdr:to>
    <xdr:sp macro="" textlink="">
      <xdr:nvSpPr>
        <xdr:cNvPr id="217" name="円/楕円 216"/>
        <xdr:cNvSpPr/>
      </xdr:nvSpPr>
      <xdr:spPr>
        <a:xfrm>
          <a:off x="4064000" y="13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168634</xdr:rowOff>
    </xdr:from>
    <xdr:ext cx="736600" cy="259045"/>
    <xdr:sp macro="" textlink="">
      <xdr:nvSpPr>
        <xdr:cNvPr id="218" name="テキスト ボックス 217"/>
        <xdr:cNvSpPr txBox="1"/>
      </xdr:nvSpPr>
      <xdr:spPr>
        <a:xfrm>
          <a:off x="3733800" y="1354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45061</xdr:rowOff>
    </xdr:from>
    <xdr:to>
      <xdr:col>4</xdr:col>
      <xdr:colOff>533400</xdr:colOff>
      <xdr:row>80</xdr:row>
      <xdr:rowOff>146661</xdr:rowOff>
    </xdr:to>
    <xdr:sp macro="" textlink="">
      <xdr:nvSpPr>
        <xdr:cNvPr id="219" name="円/楕円 218"/>
        <xdr:cNvSpPr/>
      </xdr:nvSpPr>
      <xdr:spPr>
        <a:xfrm>
          <a:off x="3175000" y="13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156838</xdr:rowOff>
    </xdr:from>
    <xdr:ext cx="762000" cy="259045"/>
    <xdr:sp macro="" textlink="">
      <xdr:nvSpPr>
        <xdr:cNvPr id="220" name="テキスト ボックス 219"/>
        <xdr:cNvSpPr txBox="1"/>
      </xdr:nvSpPr>
      <xdr:spPr>
        <a:xfrm>
          <a:off x="2844800" y="135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87810</xdr:rowOff>
    </xdr:from>
    <xdr:to>
      <xdr:col>3</xdr:col>
      <xdr:colOff>330200</xdr:colOff>
      <xdr:row>81</xdr:row>
      <xdr:rowOff>17960</xdr:rowOff>
    </xdr:to>
    <xdr:sp macro="" textlink="">
      <xdr:nvSpPr>
        <xdr:cNvPr id="221" name="円/楕円 220"/>
        <xdr:cNvSpPr/>
      </xdr:nvSpPr>
      <xdr:spPr>
        <a:xfrm>
          <a:off x="2286000" y="13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28137</xdr:rowOff>
    </xdr:from>
    <xdr:ext cx="762000" cy="259045"/>
    <xdr:sp macro="" textlink="">
      <xdr:nvSpPr>
        <xdr:cNvPr id="222" name="テキスト ボックス 221"/>
        <xdr:cNvSpPr txBox="1"/>
      </xdr:nvSpPr>
      <xdr:spPr>
        <a:xfrm>
          <a:off x="1955800" y="1357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36468</xdr:rowOff>
    </xdr:from>
    <xdr:to>
      <xdr:col>2</xdr:col>
      <xdr:colOff>127000</xdr:colOff>
      <xdr:row>80</xdr:row>
      <xdr:rowOff>138068</xdr:rowOff>
    </xdr:to>
    <xdr:sp macro="" textlink="">
      <xdr:nvSpPr>
        <xdr:cNvPr id="223" name="円/楕円 222"/>
        <xdr:cNvSpPr/>
      </xdr:nvSpPr>
      <xdr:spPr>
        <a:xfrm>
          <a:off x="1397000" y="137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148245</xdr:rowOff>
    </xdr:from>
    <xdr:ext cx="762000" cy="259045"/>
    <xdr:sp macro="" textlink="">
      <xdr:nvSpPr>
        <xdr:cNvPr id="224" name="テキスト ボックス 223"/>
        <xdr:cNvSpPr txBox="1"/>
      </xdr:nvSpPr>
      <xdr:spPr>
        <a:xfrm>
          <a:off x="1066800" y="1352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300">
              <a:solidFill>
                <a:schemeClr val="dk1"/>
              </a:solidFill>
              <a:effectLst/>
              <a:latin typeface="+mn-lt"/>
              <a:ea typeface="+mn-ea"/>
              <a:cs typeface="+mn-cs"/>
            </a:rPr>
            <a:t>職員の新陳代謝により給与水準が減となっている。今後も必要な給与の点検・見直しを行う。</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75898</xdr:rowOff>
    </xdr:to>
    <xdr:cxnSp macro="">
      <xdr:nvCxnSpPr>
        <xdr:cNvPr id="260" name="直線コネクタ 259"/>
        <xdr:cNvCxnSpPr/>
      </xdr:nvCxnSpPr>
      <xdr:spPr>
        <a:xfrm flipV="1">
          <a:off x="16179800" y="142717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75898</xdr:rowOff>
    </xdr:to>
    <xdr:cxnSp macro="">
      <xdr:nvCxnSpPr>
        <xdr:cNvPr id="263" name="直線コネクタ 262"/>
        <xdr:cNvCxnSpPr/>
      </xdr:nvCxnSpPr>
      <xdr:spPr>
        <a:xfrm>
          <a:off x="15290800" y="142832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66" name="直線コネクタ 265"/>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160866</xdr:rowOff>
    </xdr:to>
    <xdr:cxnSp macro="">
      <xdr:nvCxnSpPr>
        <xdr:cNvPr id="269" name="直線コネクタ 268"/>
        <xdr:cNvCxnSpPr/>
      </xdr:nvCxnSpPr>
      <xdr:spPr>
        <a:xfrm flipV="1">
          <a:off x="13512800" y="14260286"/>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2" name="フローチャート : 判断 271"/>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3" name="テキスト ボックス 272"/>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9" name="円/楕円 278"/>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80"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1" name="円/楕円 280"/>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2" name="テキスト ボックス 281"/>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3" name="円/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5" name="円/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7" name="円/楕円 28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8" name="テキスト ボックス 287"/>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　前回の定員管理方針（期間：平成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a:t>
          </a:r>
          <a:r>
            <a:rPr lang="en-US" altLang="ja-JP" sz="1300">
              <a:solidFill>
                <a:schemeClr val="dk1"/>
              </a:solidFill>
              <a:effectLst/>
              <a:latin typeface="+mn-ea"/>
              <a:ea typeface="+mn-ea"/>
              <a:cs typeface="+mn-cs"/>
            </a:rPr>
            <a:t>29</a:t>
          </a:r>
          <a:r>
            <a:rPr lang="ja-JP" altLang="ja-JP" sz="1300">
              <a:solidFill>
                <a:schemeClr val="dk1"/>
              </a:solidFill>
              <a:effectLst/>
              <a:latin typeface="+mn-ea"/>
              <a:ea typeface="+mn-ea"/>
              <a:cs typeface="+mn-cs"/>
            </a:rPr>
            <a:t>年度）において、中核市移行等に伴う人員増も含め</a:t>
          </a:r>
          <a:r>
            <a:rPr lang="en-US" altLang="ja-JP" sz="1300">
              <a:solidFill>
                <a:schemeClr val="dk1"/>
              </a:solidFill>
              <a:effectLst/>
              <a:latin typeface="+mn-ea"/>
              <a:ea typeface="+mn-ea"/>
              <a:cs typeface="+mn-cs"/>
            </a:rPr>
            <a:t>2,300</a:t>
          </a:r>
          <a:r>
            <a:rPr lang="ja-JP" altLang="ja-JP" sz="1300">
              <a:solidFill>
                <a:schemeClr val="dk1"/>
              </a:solidFill>
              <a:effectLst/>
              <a:latin typeface="+mn-ea"/>
              <a:ea typeface="+mn-ea"/>
              <a:cs typeface="+mn-cs"/>
            </a:rPr>
            <a:t>人程度を維持することを目標に定員管理に取り組み、一定の成果を上げた。</a:t>
          </a:r>
        </a:p>
        <a:p>
          <a:r>
            <a:rPr lang="ja-JP" altLang="ja-JP" sz="1300">
              <a:solidFill>
                <a:schemeClr val="dk1"/>
              </a:solidFill>
              <a:effectLst/>
              <a:latin typeface="+mn-ea"/>
              <a:ea typeface="+mn-ea"/>
              <a:cs typeface="+mn-cs"/>
            </a:rPr>
            <a:t>　新たな定員管理方針（期間：平成</a:t>
          </a:r>
          <a:r>
            <a:rPr lang="en-US" altLang="ja-JP" sz="1300">
              <a:solidFill>
                <a:schemeClr val="dk1"/>
              </a:solidFill>
              <a:effectLst/>
              <a:latin typeface="+mn-ea"/>
              <a:ea typeface="+mn-ea"/>
              <a:cs typeface="+mn-cs"/>
            </a:rPr>
            <a:t>30</a:t>
          </a:r>
          <a:r>
            <a:rPr lang="ja-JP" altLang="ja-JP" sz="1300">
              <a:solidFill>
                <a:schemeClr val="dk1"/>
              </a:solidFill>
              <a:effectLst/>
              <a:latin typeface="+mn-ea"/>
              <a:ea typeface="+mn-ea"/>
              <a:cs typeface="+mn-cs"/>
            </a:rPr>
            <a:t>年度～</a:t>
          </a:r>
          <a:r>
            <a:rPr lang="en-US" altLang="ja-JP" sz="1300">
              <a:solidFill>
                <a:schemeClr val="dk1"/>
              </a:solidFill>
              <a:effectLst/>
              <a:latin typeface="+mn-ea"/>
              <a:ea typeface="+mn-ea"/>
              <a:cs typeface="+mn-cs"/>
            </a:rPr>
            <a:t>34</a:t>
          </a:r>
          <a:r>
            <a:rPr lang="ja-JP" altLang="ja-JP" sz="1300">
              <a:solidFill>
                <a:schemeClr val="dk1"/>
              </a:solidFill>
              <a:effectLst/>
              <a:latin typeface="+mn-ea"/>
              <a:ea typeface="+mn-ea"/>
              <a:cs typeface="+mn-cs"/>
            </a:rPr>
            <a:t>年度）では、市民サービスの維持・向上に努めると同時に、職員のワークライフバランスにも配慮しつつ適正な定員管理を推進する。</a:t>
          </a:r>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99271</xdr:rowOff>
    </xdr:to>
    <xdr:cxnSp macro="">
      <xdr:nvCxnSpPr>
        <xdr:cNvPr id="323" name="直線コネクタ 322"/>
        <xdr:cNvCxnSpPr/>
      </xdr:nvCxnSpPr>
      <xdr:spPr>
        <a:xfrm flipV="1">
          <a:off x="16179800" y="105376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99271</xdr:rowOff>
    </xdr:to>
    <xdr:cxnSp macro="">
      <xdr:nvCxnSpPr>
        <xdr:cNvPr id="326" name="直線コネクタ 325"/>
        <xdr:cNvCxnSpPr/>
      </xdr:nvCxnSpPr>
      <xdr:spPr>
        <a:xfrm>
          <a:off x="15290800" y="105537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91229</xdr:rowOff>
    </xdr:from>
    <xdr:to>
      <xdr:col>22</xdr:col>
      <xdr:colOff>203200</xdr:colOff>
      <xdr:row>61</xdr:row>
      <xdr:rowOff>95250</xdr:rowOff>
    </xdr:to>
    <xdr:cxnSp macro="">
      <xdr:nvCxnSpPr>
        <xdr:cNvPr id="329" name="直線コネクタ 328"/>
        <xdr:cNvCxnSpPr/>
      </xdr:nvCxnSpPr>
      <xdr:spPr>
        <a:xfrm>
          <a:off x="14401800" y="1054967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91229</xdr:rowOff>
    </xdr:from>
    <xdr:to>
      <xdr:col>21</xdr:col>
      <xdr:colOff>0</xdr:colOff>
      <xdr:row>61</xdr:row>
      <xdr:rowOff>111337</xdr:rowOff>
    </xdr:to>
    <xdr:cxnSp macro="">
      <xdr:nvCxnSpPr>
        <xdr:cNvPr id="332" name="直線コネクタ 331"/>
        <xdr:cNvCxnSpPr/>
      </xdr:nvCxnSpPr>
      <xdr:spPr>
        <a:xfrm flipV="1">
          <a:off x="13512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35" name="フローチャート : 判断 334"/>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36" name="テキスト ボックス 33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28363</xdr:rowOff>
    </xdr:from>
    <xdr:to>
      <xdr:col>24</xdr:col>
      <xdr:colOff>609600</xdr:colOff>
      <xdr:row>61</xdr:row>
      <xdr:rowOff>129963</xdr:rowOff>
    </xdr:to>
    <xdr:sp macro="" textlink="">
      <xdr:nvSpPr>
        <xdr:cNvPr id="342" name="円/楕円 341"/>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440</xdr:rowOff>
    </xdr:from>
    <xdr:ext cx="762000" cy="259045"/>
    <xdr:sp macro="" textlink="">
      <xdr:nvSpPr>
        <xdr:cNvPr id="343" name="定員管理の状況該当値テキスト"/>
        <xdr:cNvSpPr txBox="1"/>
      </xdr:nvSpPr>
      <xdr:spPr>
        <a:xfrm>
          <a:off x="17106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48471</xdr:rowOff>
    </xdr:from>
    <xdr:to>
      <xdr:col>23</xdr:col>
      <xdr:colOff>457200</xdr:colOff>
      <xdr:row>61</xdr:row>
      <xdr:rowOff>150071</xdr:rowOff>
    </xdr:to>
    <xdr:sp macro="" textlink="">
      <xdr:nvSpPr>
        <xdr:cNvPr id="344" name="円/楕円 343"/>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134848</xdr:rowOff>
    </xdr:from>
    <xdr:ext cx="736600" cy="259045"/>
    <xdr:sp macro="" textlink="">
      <xdr:nvSpPr>
        <xdr:cNvPr id="345" name="テキスト ボックス 34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6" name="円/楕円 345"/>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47" name="テキスト ボックス 346"/>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40429</xdr:rowOff>
    </xdr:from>
    <xdr:to>
      <xdr:col>21</xdr:col>
      <xdr:colOff>50800</xdr:colOff>
      <xdr:row>61</xdr:row>
      <xdr:rowOff>142029</xdr:rowOff>
    </xdr:to>
    <xdr:sp macro="" textlink="">
      <xdr:nvSpPr>
        <xdr:cNvPr id="348" name="円/楕円 347"/>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49" name="テキスト ボックス 348"/>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50" name="円/楕円 349"/>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51" name="テキスト ボックス 350"/>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主に市民税・固定資産税・市たばこ税や地方消費税交付金などの基準財政収入額の増などにより、標準財政規模が増となり</a:t>
          </a:r>
          <a:r>
            <a:rPr kumimoji="1" lang="en-US" altLang="ja-JP" sz="1300">
              <a:latin typeface="ＭＳ Ｐゴシック"/>
            </a:rPr>
            <a:t>0.4</a:t>
          </a:r>
          <a:r>
            <a:rPr kumimoji="1" lang="ja-JP" altLang="en-US" sz="1300">
              <a:latin typeface="ＭＳ Ｐゴシック"/>
            </a:rPr>
            <a:t>ポイント改善している。年々改善傾向にはあるものの、類似団体と比較すると未だ高い状況にあるので、今後も起債事業を厳選するなど 一層の財政健全化に努める。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124206</xdr:rowOff>
    </xdr:from>
    <xdr:to>
      <xdr:col>24</xdr:col>
      <xdr:colOff>558800</xdr:colOff>
      <xdr:row>43</xdr:row>
      <xdr:rowOff>162814</xdr:rowOff>
    </xdr:to>
    <xdr:cxnSp macro="">
      <xdr:nvCxnSpPr>
        <xdr:cNvPr id="383" name="直線コネクタ 382"/>
        <xdr:cNvCxnSpPr/>
      </xdr:nvCxnSpPr>
      <xdr:spPr>
        <a:xfrm flipV="1">
          <a:off x="16179800" y="74965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162814</xdr:rowOff>
    </xdr:from>
    <xdr:to>
      <xdr:col>23</xdr:col>
      <xdr:colOff>406400</xdr:colOff>
      <xdr:row>44</xdr:row>
      <xdr:rowOff>49276</xdr:rowOff>
    </xdr:to>
    <xdr:cxnSp macro="">
      <xdr:nvCxnSpPr>
        <xdr:cNvPr id="386" name="直線コネクタ 385"/>
        <xdr:cNvCxnSpPr/>
      </xdr:nvCxnSpPr>
      <xdr:spPr>
        <a:xfrm flipV="1">
          <a:off x="15290800" y="75351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58928</xdr:rowOff>
    </xdr:to>
    <xdr:cxnSp macro="">
      <xdr:nvCxnSpPr>
        <xdr:cNvPr id="389" name="直線コネクタ 388"/>
        <xdr:cNvCxnSpPr/>
      </xdr:nvCxnSpPr>
      <xdr:spPr>
        <a:xfrm flipV="1">
          <a:off x="14401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58928</xdr:rowOff>
    </xdr:from>
    <xdr:to>
      <xdr:col>21</xdr:col>
      <xdr:colOff>0</xdr:colOff>
      <xdr:row>44</xdr:row>
      <xdr:rowOff>87884</xdr:rowOff>
    </xdr:to>
    <xdr:cxnSp macro="">
      <xdr:nvCxnSpPr>
        <xdr:cNvPr id="392" name="直線コネクタ 391"/>
        <xdr:cNvCxnSpPr/>
      </xdr:nvCxnSpPr>
      <xdr:spPr>
        <a:xfrm flipV="1">
          <a:off x="13512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395" name="フローチャート : 判断 394"/>
        <xdr:cNvSpPr/>
      </xdr:nvSpPr>
      <xdr:spPr>
        <a:xfrm>
          <a:off x="13462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396" name="テキスト ボックス 395"/>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73406</xdr:rowOff>
    </xdr:from>
    <xdr:to>
      <xdr:col>24</xdr:col>
      <xdr:colOff>609600</xdr:colOff>
      <xdr:row>44</xdr:row>
      <xdr:rowOff>3556</xdr:rowOff>
    </xdr:to>
    <xdr:sp macro="" textlink="">
      <xdr:nvSpPr>
        <xdr:cNvPr id="402" name="円/楕円 401"/>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45483</xdr:rowOff>
    </xdr:from>
    <xdr:ext cx="762000" cy="259045"/>
    <xdr:sp macro="" textlink="">
      <xdr:nvSpPr>
        <xdr:cNvPr id="403" name="公債費負担の状況該当値テキスト"/>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112014</xdr:rowOff>
    </xdr:from>
    <xdr:to>
      <xdr:col>23</xdr:col>
      <xdr:colOff>457200</xdr:colOff>
      <xdr:row>44</xdr:row>
      <xdr:rowOff>42164</xdr:rowOff>
    </xdr:to>
    <xdr:sp macro="" textlink="">
      <xdr:nvSpPr>
        <xdr:cNvPr id="404" name="円/楕円 403"/>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26941</xdr:rowOff>
    </xdr:from>
    <xdr:ext cx="736600" cy="259045"/>
    <xdr:sp macro="" textlink="">
      <xdr:nvSpPr>
        <xdr:cNvPr id="405" name="テキスト ボックス 404"/>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6" name="円/楕円 405"/>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7" name="テキスト ボックス 406"/>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8128</xdr:rowOff>
    </xdr:from>
    <xdr:to>
      <xdr:col>21</xdr:col>
      <xdr:colOff>50800</xdr:colOff>
      <xdr:row>44</xdr:row>
      <xdr:rowOff>109728</xdr:rowOff>
    </xdr:to>
    <xdr:sp macro="" textlink="">
      <xdr:nvSpPr>
        <xdr:cNvPr id="408" name="円/楕円 407"/>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94505</xdr:rowOff>
    </xdr:from>
    <xdr:ext cx="762000" cy="259045"/>
    <xdr:sp macro="" textlink="">
      <xdr:nvSpPr>
        <xdr:cNvPr id="409" name="テキスト ボックス 408"/>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10" name="円/楕円 409"/>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11" name="テキスト ボックス 410"/>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主に地方債現在高の約</a:t>
          </a:r>
          <a:r>
            <a:rPr kumimoji="1" lang="en-US" altLang="ja-JP" sz="1300">
              <a:latin typeface="ＭＳ Ｐゴシック"/>
            </a:rPr>
            <a:t>14</a:t>
          </a:r>
          <a:r>
            <a:rPr kumimoji="1" lang="ja-JP" altLang="en-US" sz="1300">
              <a:latin typeface="ＭＳ Ｐゴシック"/>
            </a:rPr>
            <a:t>億円減や財政調整基金などの各種基金の増加などによる充当可能財源の約</a:t>
          </a:r>
          <a:r>
            <a:rPr kumimoji="1" lang="en-US" altLang="ja-JP" sz="1300">
              <a:latin typeface="ＭＳ Ｐゴシック"/>
            </a:rPr>
            <a:t>30</a:t>
          </a:r>
          <a:r>
            <a:rPr kumimoji="1" lang="ja-JP" altLang="en-US" sz="1300">
              <a:latin typeface="ＭＳ Ｐゴシック"/>
            </a:rPr>
            <a:t>億円増により、将来負担比率は前年度比</a:t>
          </a:r>
          <a:r>
            <a:rPr kumimoji="1" lang="en-US" altLang="ja-JP" sz="1300">
              <a:latin typeface="ＭＳ Ｐゴシック"/>
            </a:rPr>
            <a:t>11.9</a:t>
          </a:r>
          <a:r>
            <a:rPr kumimoji="1" lang="ja-JP" altLang="en-US" sz="1300">
              <a:latin typeface="ＭＳ Ｐゴシック"/>
            </a:rPr>
            <a:t>ポイント改善している。年々改善傾向にはあるものの、類似団体と比較すると未だ高い状況にあるので、今後も起債事業を厳選するなど 一層の財政健全化に努める。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113961</xdr:rowOff>
    </xdr:from>
    <xdr:to>
      <xdr:col>24</xdr:col>
      <xdr:colOff>558800</xdr:colOff>
      <xdr:row>18</xdr:row>
      <xdr:rowOff>38227</xdr:rowOff>
    </xdr:to>
    <xdr:cxnSp macro="">
      <xdr:nvCxnSpPr>
        <xdr:cNvPr id="445" name="直線コネクタ 444"/>
        <xdr:cNvCxnSpPr/>
      </xdr:nvCxnSpPr>
      <xdr:spPr>
        <a:xfrm flipV="1">
          <a:off x="16179800" y="3028611"/>
          <a:ext cx="8382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38227</xdr:rowOff>
    </xdr:from>
    <xdr:to>
      <xdr:col>23</xdr:col>
      <xdr:colOff>406400</xdr:colOff>
      <xdr:row>18</xdr:row>
      <xdr:rowOff>89704</xdr:rowOff>
    </xdr:to>
    <xdr:cxnSp macro="">
      <xdr:nvCxnSpPr>
        <xdr:cNvPr id="448" name="直線コネクタ 447"/>
        <xdr:cNvCxnSpPr/>
      </xdr:nvCxnSpPr>
      <xdr:spPr>
        <a:xfrm flipV="1">
          <a:off x="15290800" y="312432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89704</xdr:rowOff>
    </xdr:from>
    <xdr:to>
      <xdr:col>22</xdr:col>
      <xdr:colOff>203200</xdr:colOff>
      <xdr:row>18</xdr:row>
      <xdr:rowOff>168529</xdr:rowOff>
    </xdr:to>
    <xdr:cxnSp macro="">
      <xdr:nvCxnSpPr>
        <xdr:cNvPr id="451" name="直線コネクタ 450"/>
        <xdr:cNvCxnSpPr/>
      </xdr:nvCxnSpPr>
      <xdr:spPr>
        <a:xfrm flipV="1">
          <a:off x="14401800" y="317580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168529</xdr:rowOff>
    </xdr:from>
    <xdr:to>
      <xdr:col>21</xdr:col>
      <xdr:colOff>0</xdr:colOff>
      <xdr:row>19</xdr:row>
      <xdr:rowOff>167598</xdr:rowOff>
    </xdr:to>
    <xdr:cxnSp macro="">
      <xdr:nvCxnSpPr>
        <xdr:cNvPr id="454" name="直線コネクタ 453"/>
        <xdr:cNvCxnSpPr/>
      </xdr:nvCxnSpPr>
      <xdr:spPr>
        <a:xfrm flipV="1">
          <a:off x="13512800" y="3254629"/>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7" name="フローチャート : 判断 456"/>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58" name="テキスト ボックス 457"/>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63161</xdr:rowOff>
    </xdr:from>
    <xdr:to>
      <xdr:col>24</xdr:col>
      <xdr:colOff>609600</xdr:colOff>
      <xdr:row>17</xdr:row>
      <xdr:rowOff>164761</xdr:rowOff>
    </xdr:to>
    <xdr:sp macro="" textlink="">
      <xdr:nvSpPr>
        <xdr:cNvPr id="464" name="円/楕円 463"/>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35238</xdr:rowOff>
    </xdr:from>
    <xdr:ext cx="762000" cy="259045"/>
    <xdr:sp macro="" textlink="">
      <xdr:nvSpPr>
        <xdr:cNvPr id="465"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158877</xdr:rowOff>
    </xdr:from>
    <xdr:to>
      <xdr:col>23</xdr:col>
      <xdr:colOff>457200</xdr:colOff>
      <xdr:row>18</xdr:row>
      <xdr:rowOff>89027</xdr:rowOff>
    </xdr:to>
    <xdr:sp macro="" textlink="">
      <xdr:nvSpPr>
        <xdr:cNvPr id="466" name="円/楕円 465"/>
        <xdr:cNvSpPr/>
      </xdr:nvSpPr>
      <xdr:spPr>
        <a:xfrm>
          <a:off x="16129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73804</xdr:rowOff>
    </xdr:from>
    <xdr:ext cx="736600" cy="259045"/>
    <xdr:sp macro="" textlink="">
      <xdr:nvSpPr>
        <xdr:cNvPr id="467" name="テキスト ボックス 466"/>
        <xdr:cNvSpPr txBox="1"/>
      </xdr:nvSpPr>
      <xdr:spPr>
        <a:xfrm>
          <a:off x="15798800" y="31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38904</xdr:rowOff>
    </xdr:from>
    <xdr:to>
      <xdr:col>22</xdr:col>
      <xdr:colOff>254000</xdr:colOff>
      <xdr:row>18</xdr:row>
      <xdr:rowOff>140504</xdr:rowOff>
    </xdr:to>
    <xdr:sp macro="" textlink="">
      <xdr:nvSpPr>
        <xdr:cNvPr id="468" name="円/楕円 467"/>
        <xdr:cNvSpPr/>
      </xdr:nvSpPr>
      <xdr:spPr>
        <a:xfrm>
          <a:off x="15240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125281</xdr:rowOff>
    </xdr:from>
    <xdr:ext cx="762000" cy="259045"/>
    <xdr:sp macro="" textlink="">
      <xdr:nvSpPr>
        <xdr:cNvPr id="469" name="テキスト ボックス 468"/>
        <xdr:cNvSpPr txBox="1"/>
      </xdr:nvSpPr>
      <xdr:spPr>
        <a:xfrm>
          <a:off x="14909800" y="32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117729</xdr:rowOff>
    </xdr:from>
    <xdr:to>
      <xdr:col>21</xdr:col>
      <xdr:colOff>50800</xdr:colOff>
      <xdr:row>19</xdr:row>
      <xdr:rowOff>47879</xdr:rowOff>
    </xdr:to>
    <xdr:sp macro="" textlink="">
      <xdr:nvSpPr>
        <xdr:cNvPr id="470" name="円/楕円 469"/>
        <xdr:cNvSpPr/>
      </xdr:nvSpPr>
      <xdr:spPr>
        <a:xfrm>
          <a:off x="14351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32656</xdr:rowOff>
    </xdr:from>
    <xdr:ext cx="762000" cy="259045"/>
    <xdr:sp macro="" textlink="">
      <xdr:nvSpPr>
        <xdr:cNvPr id="471" name="テキスト ボックス 470"/>
        <xdr:cNvSpPr txBox="1"/>
      </xdr:nvSpPr>
      <xdr:spPr>
        <a:xfrm>
          <a:off x="140208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116798</xdr:rowOff>
    </xdr:from>
    <xdr:to>
      <xdr:col>19</xdr:col>
      <xdr:colOff>533400</xdr:colOff>
      <xdr:row>20</xdr:row>
      <xdr:rowOff>46948</xdr:rowOff>
    </xdr:to>
    <xdr:sp macro="" textlink="">
      <xdr:nvSpPr>
        <xdr:cNvPr id="472" name="円/楕円 471"/>
        <xdr:cNvSpPr/>
      </xdr:nvSpPr>
      <xdr:spPr>
        <a:xfrm>
          <a:off x="13462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31725</xdr:rowOff>
    </xdr:from>
    <xdr:ext cx="762000" cy="259045"/>
    <xdr:sp macro="" textlink="">
      <xdr:nvSpPr>
        <xdr:cNvPr id="473" name="テキスト ボックス 472"/>
        <xdr:cNvSpPr txBox="1"/>
      </xdr:nvSpPr>
      <xdr:spPr>
        <a:xfrm>
          <a:off x="13131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0.9</a:t>
          </a:r>
          <a:r>
            <a:rPr kumimoji="1" lang="ja-JP" altLang="en-US" sz="1300">
              <a:latin typeface="ＭＳ Ｐゴシック"/>
            </a:rPr>
            <a:t>ポイントの増となったが、類似団体および全国平均を下回っている。主な要因は退職手当の増によるものである。今後も、職員の定数適正化計画に基づき、人件費抑制に努める。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133858</xdr:rowOff>
    </xdr:to>
    <xdr:cxnSp macro="">
      <xdr:nvCxnSpPr>
        <xdr:cNvPr id="64" name="直線コネクタ 63"/>
        <xdr:cNvCxnSpPr/>
      </xdr:nvCxnSpPr>
      <xdr:spPr>
        <a:xfrm>
          <a:off x="3987800" y="63952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78994</xdr:rowOff>
    </xdr:to>
    <xdr:cxnSp macro="">
      <xdr:nvCxnSpPr>
        <xdr:cNvPr id="67" name="直線コネクタ 66"/>
        <xdr:cNvCxnSpPr/>
      </xdr:nvCxnSpPr>
      <xdr:spPr>
        <a:xfrm flipV="1">
          <a:off x="3098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161290</xdr:rowOff>
    </xdr:to>
    <xdr:cxnSp macro="">
      <xdr:nvCxnSpPr>
        <xdr:cNvPr id="70" name="直線コネクタ 69"/>
        <xdr:cNvCxnSpPr/>
      </xdr:nvCxnSpPr>
      <xdr:spPr>
        <a:xfrm flipV="1">
          <a:off x="2209800" y="6422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39</xdr:row>
      <xdr:rowOff>46990</xdr:rowOff>
    </xdr:to>
    <xdr:cxnSp macro="">
      <xdr:nvCxnSpPr>
        <xdr:cNvPr id="73" name="直線コネクタ 72"/>
        <xdr:cNvCxnSpPr/>
      </xdr:nvCxnSpPr>
      <xdr:spPr>
        <a:xfrm flipV="1">
          <a:off x="1320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76" name="フローチャート : 判断 75"/>
        <xdr:cNvSpPr/>
      </xdr:nvSpPr>
      <xdr:spPr>
        <a:xfrm>
          <a:off x="1270000" y="671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77" name="テキスト ボックス 76"/>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83058</xdr:rowOff>
    </xdr:from>
    <xdr:to>
      <xdr:col>7</xdr:col>
      <xdr:colOff>66675</xdr:colOff>
      <xdr:row>38</xdr:row>
      <xdr:rowOff>13208</xdr:rowOff>
    </xdr:to>
    <xdr:sp macro="" textlink="">
      <xdr:nvSpPr>
        <xdr:cNvPr id="83" name="円/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99585</xdr:rowOff>
    </xdr:from>
    <xdr:ext cx="762000" cy="259045"/>
    <xdr:sp macro="" textlink="">
      <xdr:nvSpPr>
        <xdr:cNvPr id="84" name="人件費該当値テキスト"/>
        <xdr:cNvSpPr txBox="1"/>
      </xdr:nvSpPr>
      <xdr:spPr>
        <a:xfrm>
          <a:off x="49149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92" name="テキスト ボックス 91"/>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0.5</a:t>
          </a:r>
          <a:r>
            <a:rPr kumimoji="1" lang="ja-JP" altLang="en-US" sz="1300">
              <a:latin typeface="ＭＳ Ｐゴシック"/>
            </a:rPr>
            <a:t>ポイントの増となったが、類似団体および全国平均を下回っている。学校給食業務を外部委託したものによる増が主な要因である。今後も外部委託による人件費から物件費へのシフトを推進するとともに、事業の見直しによる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12700</xdr:rowOff>
    </xdr:to>
    <xdr:cxnSp macro="">
      <xdr:nvCxnSpPr>
        <xdr:cNvPr id="125" name="直線コネクタ 124"/>
        <xdr:cNvCxnSpPr/>
      </xdr:nvCxnSpPr>
      <xdr:spPr>
        <a:xfrm>
          <a:off x="15671800" y="269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120650</xdr:rowOff>
    </xdr:to>
    <xdr:cxnSp macro="">
      <xdr:nvCxnSpPr>
        <xdr:cNvPr id="128" name="直線コネクタ 127"/>
        <xdr:cNvCxnSpPr/>
      </xdr:nvCxnSpPr>
      <xdr:spPr>
        <a:xfrm>
          <a:off x="14782800" y="265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82550</xdr:rowOff>
    </xdr:to>
    <xdr:cxnSp macro="">
      <xdr:nvCxnSpPr>
        <xdr:cNvPr id="131" name="直線コネクタ 130"/>
        <xdr:cNvCxnSpPr/>
      </xdr:nvCxnSpPr>
      <xdr:spPr>
        <a:xfrm>
          <a:off x="13893800" y="2527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6350</xdr:rowOff>
    </xdr:to>
    <xdr:cxnSp macro="">
      <xdr:nvCxnSpPr>
        <xdr:cNvPr id="134" name="直線コネクタ 133"/>
        <xdr:cNvCxnSpPr/>
      </xdr:nvCxnSpPr>
      <xdr:spPr>
        <a:xfrm flipV="1">
          <a:off x="13004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37" name="フローチャート : 判断 136"/>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38" name="テキスト ボックス 137"/>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4" name="円/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6" name="円/楕円 145"/>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7" name="テキスト ボックス 146"/>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48" name="円/楕円 147"/>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143527</xdr:rowOff>
    </xdr:from>
    <xdr:ext cx="762000" cy="259045"/>
    <xdr:sp macro="" textlink="">
      <xdr:nvSpPr>
        <xdr:cNvPr id="149" name="テキスト ボックス 148"/>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2" name="円/楕円 151"/>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3" name="テキスト ボックス 152"/>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0.2</a:t>
          </a:r>
          <a:r>
            <a:rPr kumimoji="1" lang="ja-JP" altLang="en-US" sz="1300">
              <a:latin typeface="ＭＳ Ｐゴシック"/>
            </a:rPr>
            <a:t>ポイント減となったが、類似団体平均および全国平均に比べ高い状況が続いている。障害福祉サービス等給付費の増も著しく、今後も増が見込まれるため、より適正な執行となるよう努める。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60</xdr:row>
      <xdr:rowOff>152400</xdr:rowOff>
    </xdr:to>
    <xdr:cxnSp macro="">
      <xdr:nvCxnSpPr>
        <xdr:cNvPr id="186" name="直線コネクタ 185"/>
        <xdr:cNvCxnSpPr/>
      </xdr:nvCxnSpPr>
      <xdr:spPr>
        <a:xfrm flipV="1">
          <a:off x="3987800" y="1041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101600</xdr:rowOff>
    </xdr:from>
    <xdr:to>
      <xdr:col>5</xdr:col>
      <xdr:colOff>549275</xdr:colOff>
      <xdr:row>60</xdr:row>
      <xdr:rowOff>152400</xdr:rowOff>
    </xdr:to>
    <xdr:cxnSp macro="">
      <xdr:nvCxnSpPr>
        <xdr:cNvPr id="189" name="直線コネクタ 188"/>
        <xdr:cNvCxnSpPr/>
      </xdr:nvCxnSpPr>
      <xdr:spPr>
        <a:xfrm>
          <a:off x="3098800" y="1038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101600</xdr:rowOff>
    </xdr:from>
    <xdr:to>
      <xdr:col>4</xdr:col>
      <xdr:colOff>346075</xdr:colOff>
      <xdr:row>60</xdr:row>
      <xdr:rowOff>101600</xdr:rowOff>
    </xdr:to>
    <xdr:cxnSp macro="">
      <xdr:nvCxnSpPr>
        <xdr:cNvPr id="192" name="直線コネクタ 191"/>
        <xdr:cNvCxnSpPr/>
      </xdr:nvCxnSpPr>
      <xdr:spPr>
        <a:xfrm>
          <a:off x="22098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82550</xdr:rowOff>
    </xdr:from>
    <xdr:to>
      <xdr:col>3</xdr:col>
      <xdr:colOff>142875</xdr:colOff>
      <xdr:row>60</xdr:row>
      <xdr:rowOff>101600</xdr:rowOff>
    </xdr:to>
    <xdr:cxnSp macro="">
      <xdr:nvCxnSpPr>
        <xdr:cNvPr id="195" name="直線コネクタ 194"/>
        <xdr:cNvCxnSpPr/>
      </xdr:nvCxnSpPr>
      <xdr:spPr>
        <a:xfrm>
          <a:off x="1320800" y="10198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5" name="円/楕円 204"/>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06"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101600</xdr:rowOff>
    </xdr:from>
    <xdr:to>
      <xdr:col>5</xdr:col>
      <xdr:colOff>600075</xdr:colOff>
      <xdr:row>61</xdr:row>
      <xdr:rowOff>31750</xdr:rowOff>
    </xdr:to>
    <xdr:sp macro="" textlink="">
      <xdr:nvSpPr>
        <xdr:cNvPr id="207" name="円/楕円 206"/>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16527</xdr:rowOff>
    </xdr:from>
    <xdr:ext cx="736600" cy="259045"/>
    <xdr:sp macro="" textlink="">
      <xdr:nvSpPr>
        <xdr:cNvPr id="208" name="テキスト ボックス 207"/>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50800</xdr:rowOff>
    </xdr:from>
    <xdr:to>
      <xdr:col>4</xdr:col>
      <xdr:colOff>396875</xdr:colOff>
      <xdr:row>60</xdr:row>
      <xdr:rowOff>152400</xdr:rowOff>
    </xdr:to>
    <xdr:sp macro="" textlink="">
      <xdr:nvSpPr>
        <xdr:cNvPr id="209" name="円/楕円 208"/>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137177</xdr:rowOff>
    </xdr:from>
    <xdr:ext cx="762000" cy="259045"/>
    <xdr:sp macro="" textlink="">
      <xdr:nvSpPr>
        <xdr:cNvPr id="210" name="テキスト ボックス 209"/>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50800</xdr:rowOff>
    </xdr:from>
    <xdr:to>
      <xdr:col>3</xdr:col>
      <xdr:colOff>193675</xdr:colOff>
      <xdr:row>60</xdr:row>
      <xdr:rowOff>152400</xdr:rowOff>
    </xdr:to>
    <xdr:sp macro="" textlink="">
      <xdr:nvSpPr>
        <xdr:cNvPr id="211" name="円/楕円 210"/>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137177</xdr:rowOff>
    </xdr:from>
    <xdr:ext cx="762000" cy="259045"/>
    <xdr:sp macro="" textlink="">
      <xdr:nvSpPr>
        <xdr:cNvPr id="212" name="テキスト ボックス 211"/>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31750</xdr:rowOff>
    </xdr:from>
    <xdr:to>
      <xdr:col>1</xdr:col>
      <xdr:colOff>676275</xdr:colOff>
      <xdr:row>59</xdr:row>
      <xdr:rowOff>133350</xdr:rowOff>
    </xdr:to>
    <xdr:sp macro="" textlink="">
      <xdr:nvSpPr>
        <xdr:cNvPr id="213" name="円/楕円 212"/>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118127</xdr:rowOff>
    </xdr:from>
    <xdr:ext cx="762000" cy="259045"/>
    <xdr:sp macro="" textlink="">
      <xdr:nvSpPr>
        <xdr:cNvPr id="214" name="テキスト ボックス 213"/>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ポイントの増となったが、類似団体および全国平均を下回っている。主な要因としては介護保険事業特別会計への繰出金</a:t>
          </a:r>
          <a:r>
            <a:rPr kumimoji="1" lang="en-US" altLang="ja-JP" sz="1300">
              <a:latin typeface="ＭＳ Ｐゴシック"/>
            </a:rPr>
            <a:t>103,081</a:t>
          </a:r>
          <a:r>
            <a:rPr kumimoji="1" lang="ja-JP" altLang="en-US" sz="1300">
              <a:latin typeface="ＭＳ Ｐゴシック"/>
            </a:rPr>
            <a:t>千円の増等によるものである。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130810</xdr:rowOff>
    </xdr:to>
    <xdr:cxnSp macro="">
      <xdr:nvCxnSpPr>
        <xdr:cNvPr id="247" name="直線コネクタ 246"/>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115570</xdr:rowOff>
    </xdr:to>
    <xdr:cxnSp macro="">
      <xdr:nvCxnSpPr>
        <xdr:cNvPr id="250" name="直線コネクタ 249"/>
        <xdr:cNvCxnSpPr/>
      </xdr:nvCxnSpPr>
      <xdr:spPr>
        <a:xfrm>
          <a:off x="14782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100330</xdr:rowOff>
    </xdr:to>
    <xdr:cxnSp macro="">
      <xdr:nvCxnSpPr>
        <xdr:cNvPr id="253" name="直線コネクタ 252"/>
        <xdr:cNvCxnSpPr/>
      </xdr:nvCxnSpPr>
      <xdr:spPr>
        <a:xfrm>
          <a:off x="13893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92710</xdr:rowOff>
    </xdr:to>
    <xdr:cxnSp macro="">
      <xdr:nvCxnSpPr>
        <xdr:cNvPr id="256" name="直線コネクタ 255"/>
        <xdr:cNvCxnSpPr/>
      </xdr:nvCxnSpPr>
      <xdr:spPr>
        <a:xfrm flipV="1">
          <a:off x="13004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66" name="円/楕円 265"/>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67"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2" name="円/楕円 271"/>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3" name="テキスト ボックス 27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4" name="円/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0.3</a:t>
          </a:r>
          <a:r>
            <a:rPr kumimoji="1" lang="ja-JP" altLang="en-US" sz="1300">
              <a:latin typeface="ＭＳ Ｐゴシック"/>
            </a:rPr>
            <a:t>ポイントの増となったが、類似団体および全国平均を下回っている。主な要因は下水道事業会計負担金が</a:t>
          </a:r>
          <a:r>
            <a:rPr kumimoji="1" lang="en-US" altLang="ja-JP" sz="1300">
              <a:latin typeface="ＭＳ Ｐゴシック"/>
            </a:rPr>
            <a:t>123,133</a:t>
          </a:r>
          <a:r>
            <a:rPr kumimoji="1" lang="ja-JP" altLang="en-US" sz="1300">
              <a:latin typeface="ＭＳ Ｐゴシック"/>
            </a:rPr>
            <a:t>千円の増となったことによるものである。今後も、本市が策定している補助金に関するガイドラインに沿って、継続・廃止等の検討を行い、補助金等の適正化を進める。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72572</xdr:rowOff>
    </xdr:from>
    <xdr:to>
      <xdr:col>24</xdr:col>
      <xdr:colOff>31750</xdr:colOff>
      <xdr:row>34</xdr:row>
      <xdr:rowOff>105228</xdr:rowOff>
    </xdr:to>
    <xdr:cxnSp macro="">
      <xdr:nvCxnSpPr>
        <xdr:cNvPr id="310" name="直線コネクタ 309"/>
        <xdr:cNvCxnSpPr/>
      </xdr:nvCxnSpPr>
      <xdr:spPr>
        <a:xfrm>
          <a:off x="15671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72572</xdr:rowOff>
    </xdr:from>
    <xdr:to>
      <xdr:col>22</xdr:col>
      <xdr:colOff>565150</xdr:colOff>
      <xdr:row>34</xdr:row>
      <xdr:rowOff>72572</xdr:rowOff>
    </xdr:to>
    <xdr:cxnSp macro="">
      <xdr:nvCxnSpPr>
        <xdr:cNvPr id="313" name="直線コネクタ 312"/>
        <xdr:cNvCxnSpPr/>
      </xdr:nvCxnSpPr>
      <xdr:spPr>
        <a:xfrm>
          <a:off x="14782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72572</xdr:rowOff>
    </xdr:from>
    <xdr:to>
      <xdr:col>21</xdr:col>
      <xdr:colOff>361950</xdr:colOff>
      <xdr:row>34</xdr:row>
      <xdr:rowOff>72572</xdr:rowOff>
    </xdr:to>
    <xdr:cxnSp macro="">
      <xdr:nvCxnSpPr>
        <xdr:cNvPr id="316" name="直線コネクタ 315"/>
        <xdr:cNvCxnSpPr/>
      </xdr:nvCxnSpPr>
      <xdr:spPr>
        <a:xfrm>
          <a:off x="13893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72572</xdr:rowOff>
    </xdr:from>
    <xdr:to>
      <xdr:col>20</xdr:col>
      <xdr:colOff>158750</xdr:colOff>
      <xdr:row>34</xdr:row>
      <xdr:rowOff>159657</xdr:rowOff>
    </xdr:to>
    <xdr:cxnSp macro="">
      <xdr:nvCxnSpPr>
        <xdr:cNvPr id="319" name="直線コネクタ 318"/>
        <xdr:cNvCxnSpPr/>
      </xdr:nvCxnSpPr>
      <xdr:spPr>
        <a:xfrm flipV="1">
          <a:off x="13004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54428</xdr:rowOff>
    </xdr:from>
    <xdr:to>
      <xdr:col>24</xdr:col>
      <xdr:colOff>82550</xdr:colOff>
      <xdr:row>34</xdr:row>
      <xdr:rowOff>156028</xdr:rowOff>
    </xdr:to>
    <xdr:sp macro="" textlink="">
      <xdr:nvSpPr>
        <xdr:cNvPr id="329" name="円/楕円 328"/>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70955</xdr:rowOff>
    </xdr:from>
    <xdr:ext cx="762000" cy="259045"/>
    <xdr:sp macro="" textlink="">
      <xdr:nvSpPr>
        <xdr:cNvPr id="330" name="補助費等該当値テキスト"/>
        <xdr:cNvSpPr txBox="1"/>
      </xdr:nvSpPr>
      <xdr:spPr>
        <a:xfrm>
          <a:off x="16598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21772</xdr:rowOff>
    </xdr:from>
    <xdr:to>
      <xdr:col>22</xdr:col>
      <xdr:colOff>615950</xdr:colOff>
      <xdr:row>34</xdr:row>
      <xdr:rowOff>123372</xdr:rowOff>
    </xdr:to>
    <xdr:sp macro="" textlink="">
      <xdr:nvSpPr>
        <xdr:cNvPr id="331" name="円/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21772</xdr:rowOff>
    </xdr:from>
    <xdr:to>
      <xdr:col>21</xdr:col>
      <xdr:colOff>412750</xdr:colOff>
      <xdr:row>34</xdr:row>
      <xdr:rowOff>123372</xdr:rowOff>
    </xdr:to>
    <xdr:sp macro="" textlink="">
      <xdr:nvSpPr>
        <xdr:cNvPr id="333" name="円/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21772</xdr:rowOff>
    </xdr:from>
    <xdr:to>
      <xdr:col>20</xdr:col>
      <xdr:colOff>209550</xdr:colOff>
      <xdr:row>34</xdr:row>
      <xdr:rowOff>123372</xdr:rowOff>
    </xdr:to>
    <xdr:sp macro="" textlink="">
      <xdr:nvSpPr>
        <xdr:cNvPr id="335" name="円/楕円 334"/>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133549</xdr:rowOff>
    </xdr:from>
    <xdr:ext cx="762000" cy="259045"/>
    <xdr:sp macro="" textlink="">
      <xdr:nvSpPr>
        <xdr:cNvPr id="336" name="テキスト ボックス 335"/>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37" name="円/楕円 336"/>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38" name="テキスト ボックス 337"/>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比率としては</a:t>
          </a:r>
          <a:r>
            <a:rPr kumimoji="1" lang="en-US" altLang="ja-JP" sz="1300">
              <a:latin typeface="ＭＳ Ｐゴシック"/>
            </a:rPr>
            <a:t>0.1</a:t>
          </a:r>
          <a:r>
            <a:rPr kumimoji="1" lang="ja-JP" altLang="en-US" sz="1300">
              <a:latin typeface="ＭＳ Ｐゴシック"/>
            </a:rPr>
            <a:t>ポイント増となっているが、決算額では前年度比</a:t>
          </a:r>
          <a:r>
            <a:rPr kumimoji="1" lang="en-US" altLang="ja-JP" sz="1300">
              <a:latin typeface="ＭＳ Ｐゴシック"/>
            </a:rPr>
            <a:t>191,237</a:t>
          </a:r>
          <a:r>
            <a:rPr kumimoji="1" lang="ja-JP" altLang="en-US" sz="1300">
              <a:latin typeface="ＭＳ Ｐゴシック"/>
            </a:rPr>
            <a:t>千円減となっている。これまで同様、市債については、借入額が償還額を下回るよう借入事業の見直しを行い、公債費の抑制に努める。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12700</xdr:rowOff>
    </xdr:to>
    <xdr:cxnSp macro="">
      <xdr:nvCxnSpPr>
        <xdr:cNvPr id="371" name="直線コネクタ 370"/>
        <xdr:cNvCxnSpPr/>
      </xdr:nvCxnSpPr>
      <xdr:spPr>
        <a:xfrm>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xdr:rowOff>
    </xdr:from>
    <xdr:to>
      <xdr:col>5</xdr:col>
      <xdr:colOff>549275</xdr:colOff>
      <xdr:row>78</xdr:row>
      <xdr:rowOff>66039</xdr:rowOff>
    </xdr:to>
    <xdr:cxnSp macro="">
      <xdr:nvCxnSpPr>
        <xdr:cNvPr id="374" name="直線コネクタ 373"/>
        <xdr:cNvCxnSpPr/>
      </xdr:nvCxnSpPr>
      <xdr:spPr>
        <a:xfrm flipV="1">
          <a:off x="3098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78</xdr:row>
      <xdr:rowOff>66039</xdr:rowOff>
    </xdr:to>
    <xdr:cxnSp macro="">
      <xdr:nvCxnSpPr>
        <xdr:cNvPr id="377" name="直線コネクタ 376"/>
        <xdr:cNvCxnSpPr/>
      </xdr:nvCxnSpPr>
      <xdr:spPr>
        <a:xfrm>
          <a:off x="2209800" y="13301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78</xdr:row>
      <xdr:rowOff>81280</xdr:rowOff>
    </xdr:to>
    <xdr:cxnSp macro="">
      <xdr:nvCxnSpPr>
        <xdr:cNvPr id="380" name="直線コネクタ 379"/>
        <xdr:cNvCxnSpPr/>
      </xdr:nvCxnSpPr>
      <xdr:spPr>
        <a:xfrm flipV="1">
          <a:off x="1320800" y="1330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3" name="フローチャート : 判断 382"/>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4" name="テキスト ボックス 38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0" name="円/楕円 389"/>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149877</xdr:rowOff>
    </xdr:from>
    <xdr:ext cx="762000" cy="259045"/>
    <xdr:sp macro="" textlink="">
      <xdr:nvSpPr>
        <xdr:cNvPr id="391"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125730</xdr:rowOff>
    </xdr:from>
    <xdr:to>
      <xdr:col>5</xdr:col>
      <xdr:colOff>600075</xdr:colOff>
      <xdr:row>78</xdr:row>
      <xdr:rowOff>55880</xdr:rowOff>
    </xdr:to>
    <xdr:sp macro="" textlink="">
      <xdr:nvSpPr>
        <xdr:cNvPr id="392" name="円/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93" name="テキスト ボックス 392"/>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4" name="円/楕円 393"/>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127016</xdr:rowOff>
    </xdr:from>
    <xdr:ext cx="762000" cy="259045"/>
    <xdr:sp macro="" textlink="">
      <xdr:nvSpPr>
        <xdr:cNvPr id="395" name="テキスト ボックス 394"/>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6" name="円/楕円 395"/>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97" name="テキスト ボックス 396"/>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8" name="円/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類似団体平均および全国平均を下回ったが、各項目において、前年度比で増が目立った。主に人件費や物件費での増が大きいため、今後も人件費の抑制や必要経費の見直しを行い、削減できるよう努める。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76</xdr:row>
      <xdr:rowOff>163576</xdr:rowOff>
    </xdr:to>
    <xdr:cxnSp macro="">
      <xdr:nvCxnSpPr>
        <xdr:cNvPr id="430" name="直線コネクタ 429"/>
        <xdr:cNvCxnSpPr/>
      </xdr:nvCxnSpPr>
      <xdr:spPr>
        <a:xfrm>
          <a:off x="15671800" y="13116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85852</xdr:rowOff>
    </xdr:to>
    <xdr:cxnSp macro="">
      <xdr:nvCxnSpPr>
        <xdr:cNvPr id="433" name="直線コネクタ 432"/>
        <xdr:cNvCxnSpPr/>
      </xdr:nvCxnSpPr>
      <xdr:spPr>
        <a:xfrm>
          <a:off x="14782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58420</xdr:rowOff>
    </xdr:to>
    <xdr:cxnSp macro="">
      <xdr:nvCxnSpPr>
        <xdr:cNvPr id="436" name="直線コネクタ 435"/>
        <xdr:cNvCxnSpPr/>
      </xdr:nvCxnSpPr>
      <xdr:spPr>
        <a:xfrm>
          <a:off x="13893800" y="13074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44704</xdr:rowOff>
    </xdr:from>
    <xdr:to>
      <xdr:col>20</xdr:col>
      <xdr:colOff>158750</xdr:colOff>
      <xdr:row>76</xdr:row>
      <xdr:rowOff>149861</xdr:rowOff>
    </xdr:to>
    <xdr:cxnSp macro="">
      <xdr:nvCxnSpPr>
        <xdr:cNvPr id="439" name="直線コネクタ 438"/>
        <xdr:cNvCxnSpPr/>
      </xdr:nvCxnSpPr>
      <xdr:spPr>
        <a:xfrm flipV="1">
          <a:off x="13004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42" name="フローチャート :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9" name="円/楕円 448"/>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0"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51" name="円/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3" name="円/楕円 452"/>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4" name="テキスト ボックス 453"/>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55" name="円/楕円 454"/>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56" name="テキスト ボックス 45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7" name="円/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58" name="テキスト ボックス 457"/>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150485</xdr:rowOff>
    </xdr:from>
    <xdr:to>
      <xdr:col>4</xdr:col>
      <xdr:colOff>1117600</xdr:colOff>
      <xdr:row>17</xdr:row>
      <xdr:rowOff>158852</xdr:rowOff>
    </xdr:to>
    <xdr:cxnSp macro="">
      <xdr:nvCxnSpPr>
        <xdr:cNvPr id="48" name="直線コネクタ 47"/>
        <xdr:cNvCxnSpPr/>
      </xdr:nvCxnSpPr>
      <xdr:spPr bwMode="auto">
        <a:xfrm>
          <a:off x="5003800" y="3112760"/>
          <a:ext cx="647700" cy="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139832</xdr:rowOff>
    </xdr:from>
    <xdr:to>
      <xdr:col>4</xdr:col>
      <xdr:colOff>469900</xdr:colOff>
      <xdr:row>17</xdr:row>
      <xdr:rowOff>150485</xdr:rowOff>
    </xdr:to>
    <xdr:cxnSp macro="">
      <xdr:nvCxnSpPr>
        <xdr:cNvPr id="51" name="直線コネクタ 50"/>
        <xdr:cNvCxnSpPr/>
      </xdr:nvCxnSpPr>
      <xdr:spPr bwMode="auto">
        <a:xfrm>
          <a:off x="4305300" y="3102107"/>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139832</xdr:rowOff>
    </xdr:from>
    <xdr:to>
      <xdr:col>3</xdr:col>
      <xdr:colOff>904875</xdr:colOff>
      <xdr:row>18</xdr:row>
      <xdr:rowOff>31521</xdr:rowOff>
    </xdr:to>
    <xdr:cxnSp macro="">
      <xdr:nvCxnSpPr>
        <xdr:cNvPr id="54" name="直線コネクタ 53"/>
        <xdr:cNvCxnSpPr/>
      </xdr:nvCxnSpPr>
      <xdr:spPr bwMode="auto">
        <a:xfrm flipV="1">
          <a:off x="3606800" y="3102107"/>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21143</xdr:rowOff>
    </xdr:from>
    <xdr:to>
      <xdr:col>3</xdr:col>
      <xdr:colOff>206375</xdr:colOff>
      <xdr:row>18</xdr:row>
      <xdr:rowOff>31521</xdr:rowOff>
    </xdr:to>
    <xdr:cxnSp macro="">
      <xdr:nvCxnSpPr>
        <xdr:cNvPr id="57" name="直線コネクタ 56"/>
        <xdr:cNvCxnSpPr/>
      </xdr:nvCxnSpPr>
      <xdr:spPr bwMode="auto">
        <a:xfrm>
          <a:off x="2908300" y="3154868"/>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35074</xdr:rowOff>
    </xdr:from>
    <xdr:ext cx="762000" cy="259045"/>
    <xdr:sp macro="" textlink="">
      <xdr:nvSpPr>
        <xdr:cNvPr id="61" name="テキスト ボックス 60"/>
        <xdr:cNvSpPr txBox="1"/>
      </xdr:nvSpPr>
      <xdr:spPr>
        <a:xfrm>
          <a:off x="2527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108052</xdr:rowOff>
    </xdr:from>
    <xdr:to>
      <xdr:col>5</xdr:col>
      <xdr:colOff>34925</xdr:colOff>
      <xdr:row>18</xdr:row>
      <xdr:rowOff>38202</xdr:rowOff>
    </xdr:to>
    <xdr:sp macro="" textlink="">
      <xdr:nvSpPr>
        <xdr:cNvPr id="67" name="円/楕円 66"/>
        <xdr:cNvSpPr/>
      </xdr:nvSpPr>
      <xdr:spPr bwMode="auto">
        <a:xfrm>
          <a:off x="56007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80129</xdr:rowOff>
    </xdr:from>
    <xdr:ext cx="762000" cy="259045"/>
    <xdr:sp macro="" textlink="">
      <xdr:nvSpPr>
        <xdr:cNvPr id="68" name="人口1人当たり決算額の推移該当値テキスト130"/>
        <xdr:cNvSpPr txBox="1"/>
      </xdr:nvSpPr>
      <xdr:spPr>
        <a:xfrm>
          <a:off x="5740400" y="30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99685</xdr:rowOff>
    </xdr:from>
    <xdr:to>
      <xdr:col>4</xdr:col>
      <xdr:colOff>520700</xdr:colOff>
      <xdr:row>18</xdr:row>
      <xdr:rowOff>29835</xdr:rowOff>
    </xdr:to>
    <xdr:sp macro="" textlink="">
      <xdr:nvSpPr>
        <xdr:cNvPr id="69" name="円/楕円 68"/>
        <xdr:cNvSpPr/>
      </xdr:nvSpPr>
      <xdr:spPr bwMode="auto">
        <a:xfrm>
          <a:off x="49530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14612</xdr:rowOff>
    </xdr:from>
    <xdr:ext cx="736600" cy="259045"/>
    <xdr:sp macro="" textlink="">
      <xdr:nvSpPr>
        <xdr:cNvPr id="70" name="テキスト ボックス 69"/>
        <xdr:cNvSpPr txBox="1"/>
      </xdr:nvSpPr>
      <xdr:spPr>
        <a:xfrm>
          <a:off x="4622800" y="314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89032</xdr:rowOff>
    </xdr:from>
    <xdr:to>
      <xdr:col>3</xdr:col>
      <xdr:colOff>955675</xdr:colOff>
      <xdr:row>18</xdr:row>
      <xdr:rowOff>19182</xdr:rowOff>
    </xdr:to>
    <xdr:sp macro="" textlink="">
      <xdr:nvSpPr>
        <xdr:cNvPr id="71" name="円/楕円 70"/>
        <xdr:cNvSpPr/>
      </xdr:nvSpPr>
      <xdr:spPr bwMode="auto">
        <a:xfrm>
          <a:off x="42545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3959</xdr:rowOff>
    </xdr:from>
    <xdr:ext cx="762000" cy="259045"/>
    <xdr:sp macro="" textlink="">
      <xdr:nvSpPr>
        <xdr:cNvPr id="72" name="テキスト ボックス 71"/>
        <xdr:cNvSpPr txBox="1"/>
      </xdr:nvSpPr>
      <xdr:spPr>
        <a:xfrm>
          <a:off x="3924300" y="31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152171</xdr:rowOff>
    </xdr:from>
    <xdr:to>
      <xdr:col>3</xdr:col>
      <xdr:colOff>257175</xdr:colOff>
      <xdr:row>18</xdr:row>
      <xdr:rowOff>82321</xdr:rowOff>
    </xdr:to>
    <xdr:sp macro="" textlink="">
      <xdr:nvSpPr>
        <xdr:cNvPr id="73" name="円/楕円 72"/>
        <xdr:cNvSpPr/>
      </xdr:nvSpPr>
      <xdr:spPr bwMode="auto">
        <a:xfrm>
          <a:off x="3556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67098</xdr:rowOff>
    </xdr:from>
    <xdr:ext cx="762000" cy="259045"/>
    <xdr:sp macro="" textlink="">
      <xdr:nvSpPr>
        <xdr:cNvPr id="74" name="テキスト ボックス 73"/>
        <xdr:cNvSpPr txBox="1"/>
      </xdr:nvSpPr>
      <xdr:spPr>
        <a:xfrm>
          <a:off x="32258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141793</xdr:rowOff>
    </xdr:from>
    <xdr:to>
      <xdr:col>2</xdr:col>
      <xdr:colOff>692150</xdr:colOff>
      <xdr:row>18</xdr:row>
      <xdr:rowOff>71943</xdr:rowOff>
    </xdr:to>
    <xdr:sp macro="" textlink="">
      <xdr:nvSpPr>
        <xdr:cNvPr id="75" name="円/楕円 74"/>
        <xdr:cNvSpPr/>
      </xdr:nvSpPr>
      <xdr:spPr bwMode="auto">
        <a:xfrm>
          <a:off x="2857500" y="310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56720</xdr:rowOff>
    </xdr:from>
    <xdr:ext cx="762000" cy="259045"/>
    <xdr:sp macro="" textlink="">
      <xdr:nvSpPr>
        <xdr:cNvPr id="76" name="テキスト ボックス 75"/>
        <xdr:cNvSpPr txBox="1"/>
      </xdr:nvSpPr>
      <xdr:spPr>
        <a:xfrm>
          <a:off x="2527300" y="319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113101</xdr:rowOff>
    </xdr:from>
    <xdr:to>
      <xdr:col>4</xdr:col>
      <xdr:colOff>1117600</xdr:colOff>
      <xdr:row>34</xdr:row>
      <xdr:rowOff>150409</xdr:rowOff>
    </xdr:to>
    <xdr:cxnSp macro="">
      <xdr:nvCxnSpPr>
        <xdr:cNvPr id="108" name="直線コネクタ 107"/>
        <xdr:cNvCxnSpPr/>
      </xdr:nvCxnSpPr>
      <xdr:spPr bwMode="auto">
        <a:xfrm>
          <a:off x="5003800" y="6380551"/>
          <a:ext cx="6477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85532</xdr:rowOff>
    </xdr:from>
    <xdr:to>
      <xdr:col>4</xdr:col>
      <xdr:colOff>469900</xdr:colOff>
      <xdr:row>34</xdr:row>
      <xdr:rowOff>113101</xdr:rowOff>
    </xdr:to>
    <xdr:cxnSp macro="">
      <xdr:nvCxnSpPr>
        <xdr:cNvPr id="111" name="直線コネクタ 110"/>
        <xdr:cNvCxnSpPr/>
      </xdr:nvCxnSpPr>
      <xdr:spPr bwMode="auto">
        <a:xfrm>
          <a:off x="4305300" y="6352982"/>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85532</xdr:rowOff>
    </xdr:from>
    <xdr:to>
      <xdr:col>3</xdr:col>
      <xdr:colOff>904875</xdr:colOff>
      <xdr:row>34</xdr:row>
      <xdr:rowOff>89647</xdr:rowOff>
    </xdr:to>
    <xdr:cxnSp macro="">
      <xdr:nvCxnSpPr>
        <xdr:cNvPr id="114" name="直線コネクタ 113"/>
        <xdr:cNvCxnSpPr/>
      </xdr:nvCxnSpPr>
      <xdr:spPr bwMode="auto">
        <a:xfrm flipV="1">
          <a:off x="3606800" y="6352982"/>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46258</xdr:rowOff>
    </xdr:from>
    <xdr:to>
      <xdr:col>3</xdr:col>
      <xdr:colOff>206375</xdr:colOff>
      <xdr:row>34</xdr:row>
      <xdr:rowOff>89647</xdr:rowOff>
    </xdr:to>
    <xdr:cxnSp macro="">
      <xdr:nvCxnSpPr>
        <xdr:cNvPr id="117" name="直線コネクタ 116"/>
        <xdr:cNvCxnSpPr/>
      </xdr:nvCxnSpPr>
      <xdr:spPr bwMode="auto">
        <a:xfrm>
          <a:off x="2908300" y="6313708"/>
          <a:ext cx="698500" cy="4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313350</xdr:rowOff>
    </xdr:from>
    <xdr:to>
      <xdr:col>2</xdr:col>
      <xdr:colOff>692150</xdr:colOff>
      <xdr:row>36</xdr:row>
      <xdr:rowOff>72050</xdr:rowOff>
    </xdr:to>
    <xdr:sp macro="" textlink="">
      <xdr:nvSpPr>
        <xdr:cNvPr id="120" name="フローチャート : 判断 119"/>
        <xdr:cNvSpPr/>
      </xdr:nvSpPr>
      <xdr:spPr bwMode="auto">
        <a:xfrm>
          <a:off x="28575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56827</xdr:rowOff>
    </xdr:from>
    <xdr:ext cx="762000" cy="259045"/>
    <xdr:sp macro="" textlink="">
      <xdr:nvSpPr>
        <xdr:cNvPr id="121" name="テキスト ボックス 120"/>
        <xdr:cNvSpPr txBox="1"/>
      </xdr:nvSpPr>
      <xdr:spPr>
        <a:xfrm>
          <a:off x="25273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99609</xdr:rowOff>
    </xdr:from>
    <xdr:to>
      <xdr:col>5</xdr:col>
      <xdr:colOff>34925</xdr:colOff>
      <xdr:row>34</xdr:row>
      <xdr:rowOff>201209</xdr:rowOff>
    </xdr:to>
    <xdr:sp macro="" textlink="">
      <xdr:nvSpPr>
        <xdr:cNvPr id="127" name="円/楕円 126"/>
        <xdr:cNvSpPr/>
      </xdr:nvSpPr>
      <xdr:spPr bwMode="auto">
        <a:xfrm>
          <a:off x="5600700" y="636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287586</xdr:rowOff>
    </xdr:from>
    <xdr:ext cx="762000" cy="259045"/>
    <xdr:sp macro="" textlink="">
      <xdr:nvSpPr>
        <xdr:cNvPr id="128" name="人口1人当たり決算額の推移該当値テキスト445"/>
        <xdr:cNvSpPr txBox="1"/>
      </xdr:nvSpPr>
      <xdr:spPr>
        <a:xfrm>
          <a:off x="5740400" y="621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62301</xdr:rowOff>
    </xdr:from>
    <xdr:to>
      <xdr:col>4</xdr:col>
      <xdr:colOff>520700</xdr:colOff>
      <xdr:row>34</xdr:row>
      <xdr:rowOff>163901</xdr:rowOff>
    </xdr:to>
    <xdr:sp macro="" textlink="">
      <xdr:nvSpPr>
        <xdr:cNvPr id="129" name="円/楕円 128"/>
        <xdr:cNvSpPr/>
      </xdr:nvSpPr>
      <xdr:spPr bwMode="auto">
        <a:xfrm>
          <a:off x="4953000" y="632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174078</xdr:rowOff>
    </xdr:from>
    <xdr:ext cx="736600" cy="259045"/>
    <xdr:sp macro="" textlink="">
      <xdr:nvSpPr>
        <xdr:cNvPr id="130" name="テキスト ボックス 129"/>
        <xdr:cNvSpPr txBox="1"/>
      </xdr:nvSpPr>
      <xdr:spPr>
        <a:xfrm>
          <a:off x="4622800" y="609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34732</xdr:rowOff>
    </xdr:from>
    <xdr:to>
      <xdr:col>3</xdr:col>
      <xdr:colOff>955675</xdr:colOff>
      <xdr:row>34</xdr:row>
      <xdr:rowOff>136332</xdr:rowOff>
    </xdr:to>
    <xdr:sp macro="" textlink="">
      <xdr:nvSpPr>
        <xdr:cNvPr id="131" name="円/楕円 130"/>
        <xdr:cNvSpPr/>
      </xdr:nvSpPr>
      <xdr:spPr bwMode="auto">
        <a:xfrm>
          <a:off x="4254500" y="630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146509</xdr:rowOff>
    </xdr:from>
    <xdr:ext cx="762000" cy="259045"/>
    <xdr:sp macro="" textlink="">
      <xdr:nvSpPr>
        <xdr:cNvPr id="132" name="テキスト ボックス 131"/>
        <xdr:cNvSpPr txBox="1"/>
      </xdr:nvSpPr>
      <xdr:spPr>
        <a:xfrm>
          <a:off x="3924300" y="6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38847</xdr:rowOff>
    </xdr:from>
    <xdr:to>
      <xdr:col>3</xdr:col>
      <xdr:colOff>257175</xdr:colOff>
      <xdr:row>34</xdr:row>
      <xdr:rowOff>140447</xdr:rowOff>
    </xdr:to>
    <xdr:sp macro="" textlink="">
      <xdr:nvSpPr>
        <xdr:cNvPr id="133" name="円/楕円 132"/>
        <xdr:cNvSpPr/>
      </xdr:nvSpPr>
      <xdr:spPr bwMode="auto">
        <a:xfrm>
          <a:off x="3556000" y="630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150624</xdr:rowOff>
    </xdr:from>
    <xdr:ext cx="762000" cy="259045"/>
    <xdr:sp macro="" textlink="">
      <xdr:nvSpPr>
        <xdr:cNvPr id="134" name="テキスト ボックス 133"/>
        <xdr:cNvSpPr txBox="1"/>
      </xdr:nvSpPr>
      <xdr:spPr>
        <a:xfrm>
          <a:off x="3225800" y="60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338358</xdr:rowOff>
    </xdr:from>
    <xdr:to>
      <xdr:col>2</xdr:col>
      <xdr:colOff>692150</xdr:colOff>
      <xdr:row>34</xdr:row>
      <xdr:rowOff>97058</xdr:rowOff>
    </xdr:to>
    <xdr:sp macro="" textlink="">
      <xdr:nvSpPr>
        <xdr:cNvPr id="135" name="円/楕円 134"/>
        <xdr:cNvSpPr/>
      </xdr:nvSpPr>
      <xdr:spPr bwMode="auto">
        <a:xfrm>
          <a:off x="2857500" y="626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107235</xdr:rowOff>
    </xdr:from>
    <xdr:ext cx="762000" cy="259045"/>
    <xdr:sp macro="" textlink="">
      <xdr:nvSpPr>
        <xdr:cNvPr id="136" name="テキスト ボックス 135"/>
        <xdr:cNvSpPr txBox="1"/>
      </xdr:nvSpPr>
      <xdr:spPr>
        <a:xfrm>
          <a:off x="2527300" y="60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148082</xdr:rowOff>
    </xdr:from>
    <xdr:to>
      <xdr:col>6</xdr:col>
      <xdr:colOff>511175</xdr:colOff>
      <xdr:row>36</xdr:row>
      <xdr:rowOff>12255</xdr:rowOff>
    </xdr:to>
    <xdr:cxnSp macro="">
      <xdr:nvCxnSpPr>
        <xdr:cNvPr id="61" name="直線コネクタ 60"/>
        <xdr:cNvCxnSpPr/>
      </xdr:nvCxnSpPr>
      <xdr:spPr>
        <a:xfrm flipV="1">
          <a:off x="3797300" y="6148832"/>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12255</xdr:rowOff>
    </xdr:from>
    <xdr:to>
      <xdr:col>5</xdr:col>
      <xdr:colOff>358775</xdr:colOff>
      <xdr:row>36</xdr:row>
      <xdr:rowOff>20257</xdr:rowOff>
    </xdr:to>
    <xdr:cxnSp macro="">
      <xdr:nvCxnSpPr>
        <xdr:cNvPr id="64" name="直線コネクタ 63"/>
        <xdr:cNvCxnSpPr/>
      </xdr:nvCxnSpPr>
      <xdr:spPr>
        <a:xfrm flipV="1">
          <a:off x="2908300" y="6184455"/>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162255</xdr:rowOff>
    </xdr:from>
    <xdr:to>
      <xdr:col>4</xdr:col>
      <xdr:colOff>155575</xdr:colOff>
      <xdr:row>36</xdr:row>
      <xdr:rowOff>20257</xdr:rowOff>
    </xdr:to>
    <xdr:cxnSp macro="">
      <xdr:nvCxnSpPr>
        <xdr:cNvPr id="67" name="直線コネクタ 66"/>
        <xdr:cNvCxnSpPr/>
      </xdr:nvCxnSpPr>
      <xdr:spPr>
        <a:xfrm>
          <a:off x="2019300" y="616300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76149</xdr:rowOff>
    </xdr:from>
    <xdr:to>
      <xdr:col>2</xdr:col>
      <xdr:colOff>638175</xdr:colOff>
      <xdr:row>35</xdr:row>
      <xdr:rowOff>162255</xdr:rowOff>
    </xdr:to>
    <xdr:cxnSp macro="">
      <xdr:nvCxnSpPr>
        <xdr:cNvPr id="70" name="直線コネクタ 69"/>
        <xdr:cNvCxnSpPr/>
      </xdr:nvCxnSpPr>
      <xdr:spPr>
        <a:xfrm>
          <a:off x="1130300" y="6076899"/>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97282</xdr:rowOff>
    </xdr:from>
    <xdr:to>
      <xdr:col>6</xdr:col>
      <xdr:colOff>561975</xdr:colOff>
      <xdr:row>36</xdr:row>
      <xdr:rowOff>27432</xdr:rowOff>
    </xdr:to>
    <xdr:sp macro="" textlink="">
      <xdr:nvSpPr>
        <xdr:cNvPr id="80" name="円/楕円 79"/>
        <xdr:cNvSpPr/>
      </xdr:nvSpPr>
      <xdr:spPr>
        <a:xfrm>
          <a:off x="4584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75709</xdr:rowOff>
    </xdr:from>
    <xdr:ext cx="534377" cy="259045"/>
    <xdr:sp macro="" textlink="">
      <xdr:nvSpPr>
        <xdr:cNvPr id="81" name="人件費該当値テキスト"/>
        <xdr:cNvSpPr txBox="1"/>
      </xdr:nvSpPr>
      <xdr:spPr>
        <a:xfrm>
          <a:off x="4686300" y="60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132905</xdr:rowOff>
    </xdr:from>
    <xdr:to>
      <xdr:col>5</xdr:col>
      <xdr:colOff>409575</xdr:colOff>
      <xdr:row>36</xdr:row>
      <xdr:rowOff>63055</xdr:rowOff>
    </xdr:to>
    <xdr:sp macro="" textlink="">
      <xdr:nvSpPr>
        <xdr:cNvPr id="82" name="円/楕円 81"/>
        <xdr:cNvSpPr/>
      </xdr:nvSpPr>
      <xdr:spPr>
        <a:xfrm>
          <a:off x="3746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54182</xdr:rowOff>
    </xdr:from>
    <xdr:ext cx="534377" cy="259045"/>
    <xdr:sp macro="" textlink="">
      <xdr:nvSpPr>
        <xdr:cNvPr id="83" name="テキスト ボックス 82"/>
        <xdr:cNvSpPr txBox="1"/>
      </xdr:nvSpPr>
      <xdr:spPr>
        <a:xfrm>
          <a:off x="3530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140907</xdr:rowOff>
    </xdr:from>
    <xdr:to>
      <xdr:col>4</xdr:col>
      <xdr:colOff>206375</xdr:colOff>
      <xdr:row>36</xdr:row>
      <xdr:rowOff>71057</xdr:rowOff>
    </xdr:to>
    <xdr:sp macro="" textlink="">
      <xdr:nvSpPr>
        <xdr:cNvPr id="84" name="円/楕円 83"/>
        <xdr:cNvSpPr/>
      </xdr:nvSpPr>
      <xdr:spPr>
        <a:xfrm>
          <a:off x="2857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62184</xdr:rowOff>
    </xdr:from>
    <xdr:ext cx="534377" cy="259045"/>
    <xdr:sp macro="" textlink="">
      <xdr:nvSpPr>
        <xdr:cNvPr id="85" name="テキスト ボックス 84"/>
        <xdr:cNvSpPr txBox="1"/>
      </xdr:nvSpPr>
      <xdr:spPr>
        <a:xfrm>
          <a:off x="2641111" y="62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111455</xdr:rowOff>
    </xdr:from>
    <xdr:to>
      <xdr:col>3</xdr:col>
      <xdr:colOff>3175</xdr:colOff>
      <xdr:row>36</xdr:row>
      <xdr:rowOff>41605</xdr:rowOff>
    </xdr:to>
    <xdr:sp macro="" textlink="">
      <xdr:nvSpPr>
        <xdr:cNvPr id="86" name="円/楕円 85"/>
        <xdr:cNvSpPr/>
      </xdr:nvSpPr>
      <xdr:spPr>
        <a:xfrm>
          <a:off x="1968500" y="6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32732</xdr:rowOff>
    </xdr:from>
    <xdr:ext cx="534377" cy="259045"/>
    <xdr:sp macro="" textlink="">
      <xdr:nvSpPr>
        <xdr:cNvPr id="87" name="テキスト ボックス 86"/>
        <xdr:cNvSpPr txBox="1"/>
      </xdr:nvSpPr>
      <xdr:spPr>
        <a:xfrm>
          <a:off x="1752111"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25349</xdr:rowOff>
    </xdr:from>
    <xdr:to>
      <xdr:col>1</xdr:col>
      <xdr:colOff>485775</xdr:colOff>
      <xdr:row>35</xdr:row>
      <xdr:rowOff>126949</xdr:rowOff>
    </xdr:to>
    <xdr:sp macro="" textlink="">
      <xdr:nvSpPr>
        <xdr:cNvPr id="88" name="円/楕円 87"/>
        <xdr:cNvSpPr/>
      </xdr:nvSpPr>
      <xdr:spPr>
        <a:xfrm>
          <a:off x="1079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118076</xdr:rowOff>
    </xdr:from>
    <xdr:ext cx="534377" cy="259045"/>
    <xdr:sp macro="" textlink="">
      <xdr:nvSpPr>
        <xdr:cNvPr id="89" name="テキスト ボックス 88"/>
        <xdr:cNvSpPr txBox="1"/>
      </xdr:nvSpPr>
      <xdr:spPr>
        <a:xfrm>
          <a:off x="863111" y="61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96965</xdr:rowOff>
    </xdr:from>
    <xdr:to>
      <xdr:col>6</xdr:col>
      <xdr:colOff>511175</xdr:colOff>
      <xdr:row>58</xdr:row>
      <xdr:rowOff>101130</xdr:rowOff>
    </xdr:to>
    <xdr:cxnSp macro="">
      <xdr:nvCxnSpPr>
        <xdr:cNvPr id="119" name="直線コネクタ 118"/>
        <xdr:cNvCxnSpPr/>
      </xdr:nvCxnSpPr>
      <xdr:spPr>
        <a:xfrm>
          <a:off x="3797300" y="10041065"/>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96965</xdr:rowOff>
    </xdr:from>
    <xdr:to>
      <xdr:col>5</xdr:col>
      <xdr:colOff>358775</xdr:colOff>
      <xdr:row>58</xdr:row>
      <xdr:rowOff>110909</xdr:rowOff>
    </xdr:to>
    <xdr:cxnSp macro="">
      <xdr:nvCxnSpPr>
        <xdr:cNvPr id="122" name="直線コネクタ 121"/>
        <xdr:cNvCxnSpPr/>
      </xdr:nvCxnSpPr>
      <xdr:spPr>
        <a:xfrm flipV="1">
          <a:off x="2908300" y="1004106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63538</xdr:rowOff>
    </xdr:from>
    <xdr:to>
      <xdr:col>4</xdr:col>
      <xdr:colOff>155575</xdr:colOff>
      <xdr:row>58</xdr:row>
      <xdr:rowOff>110909</xdr:rowOff>
    </xdr:to>
    <xdr:cxnSp macro="">
      <xdr:nvCxnSpPr>
        <xdr:cNvPr id="125" name="直線コネクタ 124"/>
        <xdr:cNvCxnSpPr/>
      </xdr:nvCxnSpPr>
      <xdr:spPr>
        <a:xfrm>
          <a:off x="2019300" y="10007638"/>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63538</xdr:rowOff>
    </xdr:from>
    <xdr:to>
      <xdr:col>2</xdr:col>
      <xdr:colOff>638175</xdr:colOff>
      <xdr:row>58</xdr:row>
      <xdr:rowOff>106400</xdr:rowOff>
    </xdr:to>
    <xdr:cxnSp macro="">
      <xdr:nvCxnSpPr>
        <xdr:cNvPr id="128" name="直線コネクタ 127"/>
        <xdr:cNvCxnSpPr/>
      </xdr:nvCxnSpPr>
      <xdr:spPr>
        <a:xfrm flipV="1">
          <a:off x="1130300" y="100076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92063</xdr:rowOff>
    </xdr:from>
    <xdr:to>
      <xdr:col>1</xdr:col>
      <xdr:colOff>485775</xdr:colOff>
      <xdr:row>58</xdr:row>
      <xdr:rowOff>22213</xdr:rowOff>
    </xdr:to>
    <xdr:sp macro="" textlink="">
      <xdr:nvSpPr>
        <xdr:cNvPr id="131" name="フローチャート : 判断 130"/>
        <xdr:cNvSpPr/>
      </xdr:nvSpPr>
      <xdr:spPr>
        <a:xfrm>
          <a:off x="1079500" y="986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38740</xdr:rowOff>
    </xdr:from>
    <xdr:ext cx="534377" cy="259045"/>
    <xdr:sp macro="" textlink="">
      <xdr:nvSpPr>
        <xdr:cNvPr id="132" name="テキスト ボックス 131"/>
        <xdr:cNvSpPr txBox="1"/>
      </xdr:nvSpPr>
      <xdr:spPr>
        <a:xfrm>
          <a:off x="863111" y="96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50330</xdr:rowOff>
    </xdr:from>
    <xdr:to>
      <xdr:col>6</xdr:col>
      <xdr:colOff>561975</xdr:colOff>
      <xdr:row>58</xdr:row>
      <xdr:rowOff>151930</xdr:rowOff>
    </xdr:to>
    <xdr:sp macro="" textlink="">
      <xdr:nvSpPr>
        <xdr:cNvPr id="138" name="円/楕円 137"/>
        <xdr:cNvSpPr/>
      </xdr:nvSpPr>
      <xdr:spPr>
        <a:xfrm>
          <a:off x="4584700" y="99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136707</xdr:rowOff>
    </xdr:from>
    <xdr:ext cx="534377" cy="259045"/>
    <xdr:sp macro="" textlink="">
      <xdr:nvSpPr>
        <xdr:cNvPr id="139" name="物件費該当値テキスト"/>
        <xdr:cNvSpPr txBox="1"/>
      </xdr:nvSpPr>
      <xdr:spPr>
        <a:xfrm>
          <a:off x="4686300"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46165</xdr:rowOff>
    </xdr:from>
    <xdr:to>
      <xdr:col>5</xdr:col>
      <xdr:colOff>409575</xdr:colOff>
      <xdr:row>58</xdr:row>
      <xdr:rowOff>147765</xdr:rowOff>
    </xdr:to>
    <xdr:sp macro="" textlink="">
      <xdr:nvSpPr>
        <xdr:cNvPr id="140" name="円/楕円 139"/>
        <xdr:cNvSpPr/>
      </xdr:nvSpPr>
      <xdr:spPr>
        <a:xfrm>
          <a:off x="3746500" y="9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138892</xdr:rowOff>
    </xdr:from>
    <xdr:ext cx="534377" cy="259045"/>
    <xdr:sp macro="" textlink="">
      <xdr:nvSpPr>
        <xdr:cNvPr id="141" name="テキスト ボックス 140"/>
        <xdr:cNvSpPr txBox="1"/>
      </xdr:nvSpPr>
      <xdr:spPr>
        <a:xfrm>
          <a:off x="3530111" y="100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60109</xdr:rowOff>
    </xdr:from>
    <xdr:to>
      <xdr:col>4</xdr:col>
      <xdr:colOff>206375</xdr:colOff>
      <xdr:row>58</xdr:row>
      <xdr:rowOff>161709</xdr:rowOff>
    </xdr:to>
    <xdr:sp macro="" textlink="">
      <xdr:nvSpPr>
        <xdr:cNvPr id="142" name="円/楕円 141"/>
        <xdr:cNvSpPr/>
      </xdr:nvSpPr>
      <xdr:spPr>
        <a:xfrm>
          <a:off x="2857500" y="10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152836</xdr:rowOff>
    </xdr:from>
    <xdr:ext cx="534377" cy="259045"/>
    <xdr:sp macro="" textlink="">
      <xdr:nvSpPr>
        <xdr:cNvPr id="143" name="テキスト ボックス 142"/>
        <xdr:cNvSpPr txBox="1"/>
      </xdr:nvSpPr>
      <xdr:spPr>
        <a:xfrm>
          <a:off x="2641111" y="10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12738</xdr:rowOff>
    </xdr:from>
    <xdr:to>
      <xdr:col>3</xdr:col>
      <xdr:colOff>3175</xdr:colOff>
      <xdr:row>58</xdr:row>
      <xdr:rowOff>114338</xdr:rowOff>
    </xdr:to>
    <xdr:sp macro="" textlink="">
      <xdr:nvSpPr>
        <xdr:cNvPr id="144" name="円/楕円 143"/>
        <xdr:cNvSpPr/>
      </xdr:nvSpPr>
      <xdr:spPr>
        <a:xfrm>
          <a:off x="1968500" y="99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105465</xdr:rowOff>
    </xdr:from>
    <xdr:ext cx="534377" cy="259045"/>
    <xdr:sp macro="" textlink="">
      <xdr:nvSpPr>
        <xdr:cNvPr id="145" name="テキスト ボックス 144"/>
        <xdr:cNvSpPr txBox="1"/>
      </xdr:nvSpPr>
      <xdr:spPr>
        <a:xfrm>
          <a:off x="1752111" y="100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55600</xdr:rowOff>
    </xdr:from>
    <xdr:to>
      <xdr:col>1</xdr:col>
      <xdr:colOff>485775</xdr:colOff>
      <xdr:row>58</xdr:row>
      <xdr:rowOff>157200</xdr:rowOff>
    </xdr:to>
    <xdr:sp macro="" textlink="">
      <xdr:nvSpPr>
        <xdr:cNvPr id="146" name="円/楕円 145"/>
        <xdr:cNvSpPr/>
      </xdr:nvSpPr>
      <xdr:spPr>
        <a:xfrm>
          <a:off x="1079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148327</xdr:rowOff>
    </xdr:from>
    <xdr:ext cx="534377" cy="259045"/>
    <xdr:sp macro="" textlink="">
      <xdr:nvSpPr>
        <xdr:cNvPr id="147" name="テキスト ボックス 146"/>
        <xdr:cNvSpPr txBox="1"/>
      </xdr:nvSpPr>
      <xdr:spPr>
        <a:xfrm>
          <a:off x="863111" y="100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18414</xdr:rowOff>
    </xdr:from>
    <xdr:to>
      <xdr:col>6</xdr:col>
      <xdr:colOff>511175</xdr:colOff>
      <xdr:row>78</xdr:row>
      <xdr:rowOff>52578</xdr:rowOff>
    </xdr:to>
    <xdr:cxnSp macro="">
      <xdr:nvCxnSpPr>
        <xdr:cNvPr id="176" name="直線コネクタ 175"/>
        <xdr:cNvCxnSpPr/>
      </xdr:nvCxnSpPr>
      <xdr:spPr>
        <a:xfrm flipV="1">
          <a:off x="3797300" y="13391514"/>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42672</xdr:rowOff>
    </xdr:from>
    <xdr:to>
      <xdr:col>5</xdr:col>
      <xdr:colOff>358775</xdr:colOff>
      <xdr:row>78</xdr:row>
      <xdr:rowOff>52578</xdr:rowOff>
    </xdr:to>
    <xdr:cxnSp macro="">
      <xdr:nvCxnSpPr>
        <xdr:cNvPr id="179" name="直線コネクタ 178"/>
        <xdr:cNvCxnSpPr/>
      </xdr:nvCxnSpPr>
      <xdr:spPr>
        <a:xfrm>
          <a:off x="2908300" y="134157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130302</xdr:rowOff>
    </xdr:from>
    <xdr:to>
      <xdr:col>4</xdr:col>
      <xdr:colOff>155575</xdr:colOff>
      <xdr:row>78</xdr:row>
      <xdr:rowOff>42672</xdr:rowOff>
    </xdr:to>
    <xdr:cxnSp macro="">
      <xdr:nvCxnSpPr>
        <xdr:cNvPr id="182" name="直線コネクタ 181"/>
        <xdr:cNvCxnSpPr/>
      </xdr:nvCxnSpPr>
      <xdr:spPr>
        <a:xfrm>
          <a:off x="2019300" y="13331952"/>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130302</xdr:rowOff>
    </xdr:from>
    <xdr:to>
      <xdr:col>2</xdr:col>
      <xdr:colOff>638175</xdr:colOff>
      <xdr:row>78</xdr:row>
      <xdr:rowOff>41656</xdr:rowOff>
    </xdr:to>
    <xdr:cxnSp macro="">
      <xdr:nvCxnSpPr>
        <xdr:cNvPr id="185" name="直線コネクタ 184"/>
        <xdr:cNvCxnSpPr/>
      </xdr:nvCxnSpPr>
      <xdr:spPr>
        <a:xfrm flipV="1">
          <a:off x="1130300" y="13331952"/>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80390</xdr:rowOff>
    </xdr:from>
    <xdr:to>
      <xdr:col>1</xdr:col>
      <xdr:colOff>485775</xdr:colOff>
      <xdr:row>77</xdr:row>
      <xdr:rowOff>10540</xdr:rowOff>
    </xdr:to>
    <xdr:sp macro="" textlink="">
      <xdr:nvSpPr>
        <xdr:cNvPr id="188" name="フローチャート : 判断 187"/>
        <xdr:cNvSpPr/>
      </xdr:nvSpPr>
      <xdr:spPr>
        <a:xfrm>
          <a:off x="1079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27068</xdr:rowOff>
    </xdr:from>
    <xdr:ext cx="469744" cy="259045"/>
    <xdr:sp macro="" textlink="">
      <xdr:nvSpPr>
        <xdr:cNvPr id="189" name="テキスト ボックス 188"/>
        <xdr:cNvSpPr txBox="1"/>
      </xdr:nvSpPr>
      <xdr:spPr>
        <a:xfrm>
          <a:off x="895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139064</xdr:rowOff>
    </xdr:from>
    <xdr:to>
      <xdr:col>6</xdr:col>
      <xdr:colOff>561975</xdr:colOff>
      <xdr:row>78</xdr:row>
      <xdr:rowOff>69214</xdr:rowOff>
    </xdr:to>
    <xdr:sp macro="" textlink="">
      <xdr:nvSpPr>
        <xdr:cNvPr id="195" name="円/楕円 194"/>
        <xdr:cNvSpPr/>
      </xdr:nvSpPr>
      <xdr:spPr>
        <a:xfrm>
          <a:off x="45847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117491</xdr:rowOff>
    </xdr:from>
    <xdr:ext cx="469744" cy="259045"/>
    <xdr:sp macro="" textlink="">
      <xdr:nvSpPr>
        <xdr:cNvPr id="196" name="維持補修費該当値テキスト"/>
        <xdr:cNvSpPr txBox="1"/>
      </xdr:nvSpPr>
      <xdr:spPr>
        <a:xfrm>
          <a:off x="4686300" y="133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1778</xdr:rowOff>
    </xdr:from>
    <xdr:to>
      <xdr:col>5</xdr:col>
      <xdr:colOff>409575</xdr:colOff>
      <xdr:row>78</xdr:row>
      <xdr:rowOff>103378</xdr:rowOff>
    </xdr:to>
    <xdr:sp macro="" textlink="">
      <xdr:nvSpPr>
        <xdr:cNvPr id="197" name="円/楕円 196"/>
        <xdr:cNvSpPr/>
      </xdr:nvSpPr>
      <xdr:spPr>
        <a:xfrm>
          <a:off x="37465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94505</xdr:rowOff>
    </xdr:from>
    <xdr:ext cx="469744" cy="259045"/>
    <xdr:sp macro="" textlink="">
      <xdr:nvSpPr>
        <xdr:cNvPr id="198" name="テキスト ボックス 197"/>
        <xdr:cNvSpPr txBox="1"/>
      </xdr:nvSpPr>
      <xdr:spPr>
        <a:xfrm>
          <a:off x="3562427" y="134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163322</xdr:rowOff>
    </xdr:from>
    <xdr:to>
      <xdr:col>4</xdr:col>
      <xdr:colOff>206375</xdr:colOff>
      <xdr:row>78</xdr:row>
      <xdr:rowOff>93472</xdr:rowOff>
    </xdr:to>
    <xdr:sp macro="" textlink="">
      <xdr:nvSpPr>
        <xdr:cNvPr id="199" name="円/楕円 198"/>
        <xdr:cNvSpPr/>
      </xdr:nvSpPr>
      <xdr:spPr>
        <a:xfrm>
          <a:off x="2857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84599</xdr:rowOff>
    </xdr:from>
    <xdr:ext cx="469744" cy="259045"/>
    <xdr:sp macro="" textlink="">
      <xdr:nvSpPr>
        <xdr:cNvPr id="200" name="テキスト ボックス 199"/>
        <xdr:cNvSpPr txBox="1"/>
      </xdr:nvSpPr>
      <xdr:spPr>
        <a:xfrm>
          <a:off x="2673427" y="134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79502</xdr:rowOff>
    </xdr:from>
    <xdr:to>
      <xdr:col>3</xdr:col>
      <xdr:colOff>3175</xdr:colOff>
      <xdr:row>78</xdr:row>
      <xdr:rowOff>9652</xdr:rowOff>
    </xdr:to>
    <xdr:sp macro="" textlink="">
      <xdr:nvSpPr>
        <xdr:cNvPr id="201" name="円/楕円 200"/>
        <xdr:cNvSpPr/>
      </xdr:nvSpPr>
      <xdr:spPr>
        <a:xfrm>
          <a:off x="1968500" y="132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779</xdr:rowOff>
    </xdr:from>
    <xdr:ext cx="469744" cy="259045"/>
    <xdr:sp macro="" textlink="">
      <xdr:nvSpPr>
        <xdr:cNvPr id="202" name="テキスト ボックス 201"/>
        <xdr:cNvSpPr txBox="1"/>
      </xdr:nvSpPr>
      <xdr:spPr>
        <a:xfrm>
          <a:off x="1784427"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162306</xdr:rowOff>
    </xdr:from>
    <xdr:to>
      <xdr:col>1</xdr:col>
      <xdr:colOff>485775</xdr:colOff>
      <xdr:row>78</xdr:row>
      <xdr:rowOff>92456</xdr:rowOff>
    </xdr:to>
    <xdr:sp macro="" textlink="">
      <xdr:nvSpPr>
        <xdr:cNvPr id="203" name="円/楕円 202"/>
        <xdr:cNvSpPr/>
      </xdr:nvSpPr>
      <xdr:spPr>
        <a:xfrm>
          <a:off x="1079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83583</xdr:rowOff>
    </xdr:from>
    <xdr:ext cx="469744" cy="259045"/>
    <xdr:sp macro="" textlink="">
      <xdr:nvSpPr>
        <xdr:cNvPr id="204" name="テキスト ボックス 203"/>
        <xdr:cNvSpPr txBox="1"/>
      </xdr:nvSpPr>
      <xdr:spPr>
        <a:xfrm>
          <a:off x="895427" y="134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159258</xdr:rowOff>
    </xdr:from>
    <xdr:to>
      <xdr:col>6</xdr:col>
      <xdr:colOff>511175</xdr:colOff>
      <xdr:row>92</xdr:row>
      <xdr:rowOff>83807</xdr:rowOff>
    </xdr:to>
    <xdr:cxnSp macro="">
      <xdr:nvCxnSpPr>
        <xdr:cNvPr id="234" name="直線コネクタ 233"/>
        <xdr:cNvCxnSpPr/>
      </xdr:nvCxnSpPr>
      <xdr:spPr>
        <a:xfrm flipV="1">
          <a:off x="3797300" y="15761208"/>
          <a:ext cx="8382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83807</xdr:rowOff>
    </xdr:from>
    <xdr:to>
      <xdr:col>5</xdr:col>
      <xdr:colOff>358775</xdr:colOff>
      <xdr:row>92</xdr:row>
      <xdr:rowOff>147853</xdr:rowOff>
    </xdr:to>
    <xdr:cxnSp macro="">
      <xdr:nvCxnSpPr>
        <xdr:cNvPr id="237" name="直線コネクタ 236"/>
        <xdr:cNvCxnSpPr/>
      </xdr:nvCxnSpPr>
      <xdr:spPr>
        <a:xfrm flipV="1">
          <a:off x="2908300" y="1585720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147853</xdr:rowOff>
    </xdr:from>
    <xdr:to>
      <xdr:col>4</xdr:col>
      <xdr:colOff>155575</xdr:colOff>
      <xdr:row>93</xdr:row>
      <xdr:rowOff>90830</xdr:rowOff>
    </xdr:to>
    <xdr:cxnSp macro="">
      <xdr:nvCxnSpPr>
        <xdr:cNvPr id="240" name="直線コネクタ 239"/>
        <xdr:cNvCxnSpPr/>
      </xdr:nvCxnSpPr>
      <xdr:spPr>
        <a:xfrm flipV="1">
          <a:off x="2019300" y="15921253"/>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90830</xdr:rowOff>
    </xdr:from>
    <xdr:to>
      <xdr:col>2</xdr:col>
      <xdr:colOff>638175</xdr:colOff>
      <xdr:row>93</xdr:row>
      <xdr:rowOff>158204</xdr:rowOff>
    </xdr:to>
    <xdr:cxnSp macro="">
      <xdr:nvCxnSpPr>
        <xdr:cNvPr id="243" name="直線コネクタ 242"/>
        <xdr:cNvCxnSpPr/>
      </xdr:nvCxnSpPr>
      <xdr:spPr>
        <a:xfrm flipV="1">
          <a:off x="1130300" y="16035680"/>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51194</xdr:rowOff>
    </xdr:from>
    <xdr:to>
      <xdr:col>1</xdr:col>
      <xdr:colOff>485775</xdr:colOff>
      <xdr:row>97</xdr:row>
      <xdr:rowOff>152794</xdr:rowOff>
    </xdr:to>
    <xdr:sp macro="" textlink="">
      <xdr:nvSpPr>
        <xdr:cNvPr id="246" name="フローチャート : 判断 245"/>
        <xdr:cNvSpPr/>
      </xdr:nvSpPr>
      <xdr:spPr>
        <a:xfrm>
          <a:off x="1079500" y="1668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143921</xdr:rowOff>
    </xdr:from>
    <xdr:ext cx="534377" cy="259045"/>
    <xdr:sp macro="" textlink="">
      <xdr:nvSpPr>
        <xdr:cNvPr id="247" name="テキスト ボックス 246"/>
        <xdr:cNvSpPr txBox="1"/>
      </xdr:nvSpPr>
      <xdr:spPr>
        <a:xfrm>
          <a:off x="86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108458</xdr:rowOff>
    </xdr:from>
    <xdr:to>
      <xdr:col>6</xdr:col>
      <xdr:colOff>561975</xdr:colOff>
      <xdr:row>92</xdr:row>
      <xdr:rowOff>38608</xdr:rowOff>
    </xdr:to>
    <xdr:sp macro="" textlink="">
      <xdr:nvSpPr>
        <xdr:cNvPr id="253" name="円/楕円 252"/>
        <xdr:cNvSpPr/>
      </xdr:nvSpPr>
      <xdr:spPr>
        <a:xfrm>
          <a:off x="45847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131335</xdr:rowOff>
    </xdr:from>
    <xdr:ext cx="599010" cy="259045"/>
    <xdr:sp macro="" textlink="">
      <xdr:nvSpPr>
        <xdr:cNvPr id="254" name="扶助費該当値テキスト"/>
        <xdr:cNvSpPr txBox="1"/>
      </xdr:nvSpPr>
      <xdr:spPr>
        <a:xfrm>
          <a:off x="4686300" y="1556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158,960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33007</xdr:rowOff>
    </xdr:from>
    <xdr:to>
      <xdr:col>5</xdr:col>
      <xdr:colOff>409575</xdr:colOff>
      <xdr:row>92</xdr:row>
      <xdr:rowOff>134607</xdr:rowOff>
    </xdr:to>
    <xdr:sp macro="" textlink="">
      <xdr:nvSpPr>
        <xdr:cNvPr id="255" name="円/楕円 254"/>
        <xdr:cNvSpPr/>
      </xdr:nvSpPr>
      <xdr:spPr>
        <a:xfrm>
          <a:off x="37465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151134</xdr:rowOff>
    </xdr:from>
    <xdr:ext cx="599010" cy="259045"/>
    <xdr:sp macro="" textlink="">
      <xdr:nvSpPr>
        <xdr:cNvPr id="256" name="テキスト ボックス 255"/>
        <xdr:cNvSpPr txBox="1"/>
      </xdr:nvSpPr>
      <xdr:spPr>
        <a:xfrm>
          <a:off x="3497794" y="15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97053</xdr:rowOff>
    </xdr:from>
    <xdr:to>
      <xdr:col>4</xdr:col>
      <xdr:colOff>206375</xdr:colOff>
      <xdr:row>93</xdr:row>
      <xdr:rowOff>27203</xdr:rowOff>
    </xdr:to>
    <xdr:sp macro="" textlink="">
      <xdr:nvSpPr>
        <xdr:cNvPr id="257" name="円/楕円 256"/>
        <xdr:cNvSpPr/>
      </xdr:nvSpPr>
      <xdr:spPr>
        <a:xfrm>
          <a:off x="2857500" y="158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43730</xdr:rowOff>
    </xdr:from>
    <xdr:ext cx="599010" cy="259045"/>
    <xdr:sp macro="" textlink="">
      <xdr:nvSpPr>
        <xdr:cNvPr id="258" name="テキスト ボックス 257"/>
        <xdr:cNvSpPr txBox="1"/>
      </xdr:nvSpPr>
      <xdr:spPr>
        <a:xfrm>
          <a:off x="2608794" y="156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40030</xdr:rowOff>
    </xdr:from>
    <xdr:to>
      <xdr:col>3</xdr:col>
      <xdr:colOff>3175</xdr:colOff>
      <xdr:row>93</xdr:row>
      <xdr:rowOff>141630</xdr:rowOff>
    </xdr:to>
    <xdr:sp macro="" textlink="">
      <xdr:nvSpPr>
        <xdr:cNvPr id="259" name="円/楕円 258"/>
        <xdr:cNvSpPr/>
      </xdr:nvSpPr>
      <xdr:spPr>
        <a:xfrm>
          <a:off x="1968500" y="15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158157</xdr:rowOff>
    </xdr:from>
    <xdr:ext cx="599010" cy="259045"/>
    <xdr:sp macro="" textlink="">
      <xdr:nvSpPr>
        <xdr:cNvPr id="260" name="テキスト ボックス 259"/>
        <xdr:cNvSpPr txBox="1"/>
      </xdr:nvSpPr>
      <xdr:spPr>
        <a:xfrm>
          <a:off x="1719794" y="157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137,348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107404</xdr:rowOff>
    </xdr:from>
    <xdr:to>
      <xdr:col>1</xdr:col>
      <xdr:colOff>485775</xdr:colOff>
      <xdr:row>94</xdr:row>
      <xdr:rowOff>37554</xdr:rowOff>
    </xdr:to>
    <xdr:sp macro="" textlink="">
      <xdr:nvSpPr>
        <xdr:cNvPr id="261" name="円/楕円 260"/>
        <xdr:cNvSpPr/>
      </xdr:nvSpPr>
      <xdr:spPr>
        <a:xfrm>
          <a:off x="1079500" y="160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54081</xdr:rowOff>
    </xdr:from>
    <xdr:ext cx="599010" cy="259045"/>
    <xdr:sp macro="" textlink="">
      <xdr:nvSpPr>
        <xdr:cNvPr id="262" name="テキスト ボックス 261"/>
        <xdr:cNvSpPr txBox="1"/>
      </xdr:nvSpPr>
      <xdr:spPr>
        <a:xfrm>
          <a:off x="830794" y="1582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65839</xdr:rowOff>
    </xdr:from>
    <xdr:to>
      <xdr:col>15</xdr:col>
      <xdr:colOff>180975</xdr:colOff>
      <xdr:row>35</xdr:row>
      <xdr:rowOff>71760</xdr:rowOff>
    </xdr:to>
    <xdr:cxnSp macro="">
      <xdr:nvCxnSpPr>
        <xdr:cNvPr id="289" name="直線コネクタ 288"/>
        <xdr:cNvCxnSpPr/>
      </xdr:nvCxnSpPr>
      <xdr:spPr>
        <a:xfrm flipV="1">
          <a:off x="9639300" y="6066589"/>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22108</xdr:rowOff>
    </xdr:from>
    <xdr:to>
      <xdr:col>14</xdr:col>
      <xdr:colOff>28575</xdr:colOff>
      <xdr:row>35</xdr:row>
      <xdr:rowOff>71760</xdr:rowOff>
    </xdr:to>
    <xdr:cxnSp macro="">
      <xdr:nvCxnSpPr>
        <xdr:cNvPr id="292" name="直線コネクタ 291"/>
        <xdr:cNvCxnSpPr/>
      </xdr:nvCxnSpPr>
      <xdr:spPr>
        <a:xfrm>
          <a:off x="8750300" y="6022858"/>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22108</xdr:rowOff>
    </xdr:from>
    <xdr:to>
      <xdr:col>12</xdr:col>
      <xdr:colOff>511175</xdr:colOff>
      <xdr:row>35</xdr:row>
      <xdr:rowOff>100632</xdr:rowOff>
    </xdr:to>
    <xdr:cxnSp macro="">
      <xdr:nvCxnSpPr>
        <xdr:cNvPr id="295" name="直線コネクタ 294"/>
        <xdr:cNvCxnSpPr/>
      </xdr:nvCxnSpPr>
      <xdr:spPr>
        <a:xfrm flipV="1">
          <a:off x="7861300" y="602285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100632</xdr:rowOff>
    </xdr:from>
    <xdr:to>
      <xdr:col>11</xdr:col>
      <xdr:colOff>307975</xdr:colOff>
      <xdr:row>35</xdr:row>
      <xdr:rowOff>144226</xdr:rowOff>
    </xdr:to>
    <xdr:cxnSp macro="">
      <xdr:nvCxnSpPr>
        <xdr:cNvPr id="298" name="直線コネクタ 297"/>
        <xdr:cNvCxnSpPr/>
      </xdr:nvCxnSpPr>
      <xdr:spPr>
        <a:xfrm flipV="1">
          <a:off x="6972300" y="6101382"/>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38174</xdr:rowOff>
    </xdr:from>
    <xdr:to>
      <xdr:col>10</xdr:col>
      <xdr:colOff>155575</xdr:colOff>
      <xdr:row>34</xdr:row>
      <xdr:rowOff>139774</xdr:rowOff>
    </xdr:to>
    <xdr:sp macro="" textlink="">
      <xdr:nvSpPr>
        <xdr:cNvPr id="301" name="フローチャート : 判断 300"/>
        <xdr:cNvSpPr/>
      </xdr:nvSpPr>
      <xdr:spPr>
        <a:xfrm>
          <a:off x="6921500" y="58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156301</xdr:rowOff>
    </xdr:from>
    <xdr:ext cx="534377" cy="259045"/>
    <xdr:sp macro="" textlink="">
      <xdr:nvSpPr>
        <xdr:cNvPr id="302" name="テキスト ボックス 301"/>
        <xdr:cNvSpPr txBox="1"/>
      </xdr:nvSpPr>
      <xdr:spPr>
        <a:xfrm>
          <a:off x="6705111" y="5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15039</xdr:rowOff>
    </xdr:from>
    <xdr:to>
      <xdr:col>15</xdr:col>
      <xdr:colOff>231775</xdr:colOff>
      <xdr:row>35</xdr:row>
      <xdr:rowOff>116639</xdr:rowOff>
    </xdr:to>
    <xdr:sp macro="" textlink="">
      <xdr:nvSpPr>
        <xdr:cNvPr id="308" name="円/楕円 307"/>
        <xdr:cNvSpPr/>
      </xdr:nvSpPr>
      <xdr:spPr>
        <a:xfrm>
          <a:off x="10426700" y="60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164916</xdr:rowOff>
    </xdr:from>
    <xdr:ext cx="534377" cy="259045"/>
    <xdr:sp macro="" textlink="">
      <xdr:nvSpPr>
        <xdr:cNvPr id="309" name="補助費等該当値テキスト"/>
        <xdr:cNvSpPr txBox="1"/>
      </xdr:nvSpPr>
      <xdr:spPr>
        <a:xfrm>
          <a:off x="10528300" y="599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20960</xdr:rowOff>
    </xdr:from>
    <xdr:to>
      <xdr:col>14</xdr:col>
      <xdr:colOff>79375</xdr:colOff>
      <xdr:row>35</xdr:row>
      <xdr:rowOff>122560</xdr:rowOff>
    </xdr:to>
    <xdr:sp macro="" textlink="">
      <xdr:nvSpPr>
        <xdr:cNvPr id="310" name="円/楕円 309"/>
        <xdr:cNvSpPr/>
      </xdr:nvSpPr>
      <xdr:spPr>
        <a:xfrm>
          <a:off x="9588500" y="60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113687</xdr:rowOff>
    </xdr:from>
    <xdr:ext cx="534377" cy="259045"/>
    <xdr:sp macro="" textlink="">
      <xdr:nvSpPr>
        <xdr:cNvPr id="311" name="テキスト ボックス 310"/>
        <xdr:cNvSpPr txBox="1"/>
      </xdr:nvSpPr>
      <xdr:spPr>
        <a:xfrm>
          <a:off x="9372111" y="61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142758</xdr:rowOff>
    </xdr:from>
    <xdr:to>
      <xdr:col>12</xdr:col>
      <xdr:colOff>561975</xdr:colOff>
      <xdr:row>35</xdr:row>
      <xdr:rowOff>72908</xdr:rowOff>
    </xdr:to>
    <xdr:sp macro="" textlink="">
      <xdr:nvSpPr>
        <xdr:cNvPr id="312" name="円/楕円 311"/>
        <xdr:cNvSpPr/>
      </xdr:nvSpPr>
      <xdr:spPr>
        <a:xfrm>
          <a:off x="8699500" y="59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64035</xdr:rowOff>
    </xdr:from>
    <xdr:ext cx="534377" cy="259045"/>
    <xdr:sp macro="" textlink="">
      <xdr:nvSpPr>
        <xdr:cNvPr id="313" name="テキスト ボックス 312"/>
        <xdr:cNvSpPr txBox="1"/>
      </xdr:nvSpPr>
      <xdr:spPr>
        <a:xfrm>
          <a:off x="8483111" y="60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49832</xdr:rowOff>
    </xdr:from>
    <xdr:to>
      <xdr:col>11</xdr:col>
      <xdr:colOff>358775</xdr:colOff>
      <xdr:row>35</xdr:row>
      <xdr:rowOff>151432</xdr:rowOff>
    </xdr:to>
    <xdr:sp macro="" textlink="">
      <xdr:nvSpPr>
        <xdr:cNvPr id="314" name="円/楕円 313"/>
        <xdr:cNvSpPr/>
      </xdr:nvSpPr>
      <xdr:spPr>
        <a:xfrm>
          <a:off x="78105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142559</xdr:rowOff>
    </xdr:from>
    <xdr:ext cx="534377" cy="259045"/>
    <xdr:sp macro="" textlink="">
      <xdr:nvSpPr>
        <xdr:cNvPr id="315" name="テキスト ボックス 314"/>
        <xdr:cNvSpPr txBox="1"/>
      </xdr:nvSpPr>
      <xdr:spPr>
        <a:xfrm>
          <a:off x="7594111" y="61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93426</xdr:rowOff>
    </xdr:from>
    <xdr:to>
      <xdr:col>10</xdr:col>
      <xdr:colOff>155575</xdr:colOff>
      <xdr:row>36</xdr:row>
      <xdr:rowOff>23576</xdr:rowOff>
    </xdr:to>
    <xdr:sp macro="" textlink="">
      <xdr:nvSpPr>
        <xdr:cNvPr id="316" name="円/楕円 315"/>
        <xdr:cNvSpPr/>
      </xdr:nvSpPr>
      <xdr:spPr>
        <a:xfrm>
          <a:off x="6921500" y="6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14703</xdr:rowOff>
    </xdr:from>
    <xdr:ext cx="534377" cy="259045"/>
    <xdr:sp macro="" textlink="">
      <xdr:nvSpPr>
        <xdr:cNvPr id="317" name="テキスト ボックス 316"/>
        <xdr:cNvSpPr txBox="1"/>
      </xdr:nvSpPr>
      <xdr:spPr>
        <a:xfrm>
          <a:off x="6705111" y="61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63195</xdr:rowOff>
    </xdr:from>
    <xdr:to>
      <xdr:col>15</xdr:col>
      <xdr:colOff>180975</xdr:colOff>
      <xdr:row>53</xdr:row>
      <xdr:rowOff>124346</xdr:rowOff>
    </xdr:to>
    <xdr:cxnSp macro="">
      <xdr:nvCxnSpPr>
        <xdr:cNvPr id="347" name="直線コネクタ 346"/>
        <xdr:cNvCxnSpPr/>
      </xdr:nvCxnSpPr>
      <xdr:spPr>
        <a:xfrm flipV="1">
          <a:off x="9639300" y="9150045"/>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124346</xdr:rowOff>
    </xdr:from>
    <xdr:to>
      <xdr:col>14</xdr:col>
      <xdr:colOff>28575</xdr:colOff>
      <xdr:row>54</xdr:row>
      <xdr:rowOff>157950</xdr:rowOff>
    </xdr:to>
    <xdr:cxnSp macro="">
      <xdr:nvCxnSpPr>
        <xdr:cNvPr id="350" name="直線コネクタ 349"/>
        <xdr:cNvCxnSpPr/>
      </xdr:nvCxnSpPr>
      <xdr:spPr>
        <a:xfrm flipV="1">
          <a:off x="8750300" y="921119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157950</xdr:rowOff>
    </xdr:from>
    <xdr:to>
      <xdr:col>12</xdr:col>
      <xdr:colOff>511175</xdr:colOff>
      <xdr:row>56</xdr:row>
      <xdr:rowOff>94056</xdr:rowOff>
    </xdr:to>
    <xdr:cxnSp macro="">
      <xdr:nvCxnSpPr>
        <xdr:cNvPr id="353" name="直線コネクタ 352"/>
        <xdr:cNvCxnSpPr/>
      </xdr:nvCxnSpPr>
      <xdr:spPr>
        <a:xfrm flipV="1">
          <a:off x="7861300" y="9416250"/>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146120</xdr:rowOff>
    </xdr:from>
    <xdr:to>
      <xdr:col>11</xdr:col>
      <xdr:colOff>307975</xdr:colOff>
      <xdr:row>56</xdr:row>
      <xdr:rowOff>94056</xdr:rowOff>
    </xdr:to>
    <xdr:cxnSp macro="">
      <xdr:nvCxnSpPr>
        <xdr:cNvPr id="356" name="直線コネクタ 355"/>
        <xdr:cNvCxnSpPr/>
      </xdr:nvCxnSpPr>
      <xdr:spPr>
        <a:xfrm>
          <a:off x="6972300" y="9404420"/>
          <a:ext cx="889000" cy="2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59" name="フローチャート : 判断 358"/>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0" name="テキスト ボックス 359"/>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12395</xdr:rowOff>
    </xdr:from>
    <xdr:to>
      <xdr:col>15</xdr:col>
      <xdr:colOff>231775</xdr:colOff>
      <xdr:row>53</xdr:row>
      <xdr:rowOff>113995</xdr:rowOff>
    </xdr:to>
    <xdr:sp macro="" textlink="">
      <xdr:nvSpPr>
        <xdr:cNvPr id="366" name="円/楕円 365"/>
        <xdr:cNvSpPr/>
      </xdr:nvSpPr>
      <xdr:spPr>
        <a:xfrm>
          <a:off x="104267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35272</xdr:rowOff>
    </xdr:from>
    <xdr:ext cx="534377" cy="259045"/>
    <xdr:sp macro="" textlink="">
      <xdr:nvSpPr>
        <xdr:cNvPr id="367" name="普通建設事業費該当値テキスト"/>
        <xdr:cNvSpPr txBox="1"/>
      </xdr:nvSpPr>
      <xdr:spPr>
        <a:xfrm>
          <a:off x="10528300" y="89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73546</xdr:rowOff>
    </xdr:from>
    <xdr:to>
      <xdr:col>14</xdr:col>
      <xdr:colOff>79375</xdr:colOff>
      <xdr:row>54</xdr:row>
      <xdr:rowOff>3696</xdr:rowOff>
    </xdr:to>
    <xdr:sp macro="" textlink="">
      <xdr:nvSpPr>
        <xdr:cNvPr id="368" name="円/楕円 367"/>
        <xdr:cNvSpPr/>
      </xdr:nvSpPr>
      <xdr:spPr>
        <a:xfrm>
          <a:off x="9588500" y="91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20223</xdr:rowOff>
    </xdr:from>
    <xdr:ext cx="534377" cy="259045"/>
    <xdr:sp macro="" textlink="">
      <xdr:nvSpPr>
        <xdr:cNvPr id="369" name="テキスト ボックス 368"/>
        <xdr:cNvSpPr txBox="1"/>
      </xdr:nvSpPr>
      <xdr:spPr>
        <a:xfrm>
          <a:off x="9372111" y="8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107150</xdr:rowOff>
    </xdr:from>
    <xdr:to>
      <xdr:col>12</xdr:col>
      <xdr:colOff>561975</xdr:colOff>
      <xdr:row>55</xdr:row>
      <xdr:rowOff>37300</xdr:rowOff>
    </xdr:to>
    <xdr:sp macro="" textlink="">
      <xdr:nvSpPr>
        <xdr:cNvPr id="370" name="円/楕円 369"/>
        <xdr:cNvSpPr/>
      </xdr:nvSpPr>
      <xdr:spPr>
        <a:xfrm>
          <a:off x="8699500" y="93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53827</xdr:rowOff>
    </xdr:from>
    <xdr:ext cx="534377" cy="259045"/>
    <xdr:sp macro="" textlink="">
      <xdr:nvSpPr>
        <xdr:cNvPr id="371" name="テキスト ボックス 370"/>
        <xdr:cNvSpPr txBox="1"/>
      </xdr:nvSpPr>
      <xdr:spPr>
        <a:xfrm>
          <a:off x="8483111" y="9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43256</xdr:rowOff>
    </xdr:from>
    <xdr:to>
      <xdr:col>11</xdr:col>
      <xdr:colOff>358775</xdr:colOff>
      <xdr:row>56</xdr:row>
      <xdr:rowOff>144856</xdr:rowOff>
    </xdr:to>
    <xdr:sp macro="" textlink="">
      <xdr:nvSpPr>
        <xdr:cNvPr id="372" name="円/楕円 371"/>
        <xdr:cNvSpPr/>
      </xdr:nvSpPr>
      <xdr:spPr>
        <a:xfrm>
          <a:off x="7810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135983</xdr:rowOff>
    </xdr:from>
    <xdr:ext cx="534377" cy="259045"/>
    <xdr:sp macro="" textlink="">
      <xdr:nvSpPr>
        <xdr:cNvPr id="373" name="テキスト ボックス 372"/>
        <xdr:cNvSpPr txBox="1"/>
      </xdr:nvSpPr>
      <xdr:spPr>
        <a:xfrm>
          <a:off x="7594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95320</xdr:rowOff>
    </xdr:from>
    <xdr:to>
      <xdr:col>10</xdr:col>
      <xdr:colOff>155575</xdr:colOff>
      <xdr:row>55</xdr:row>
      <xdr:rowOff>25470</xdr:rowOff>
    </xdr:to>
    <xdr:sp macro="" textlink="">
      <xdr:nvSpPr>
        <xdr:cNvPr id="374" name="円/楕円 373"/>
        <xdr:cNvSpPr/>
      </xdr:nvSpPr>
      <xdr:spPr>
        <a:xfrm>
          <a:off x="6921500" y="93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41997</xdr:rowOff>
    </xdr:from>
    <xdr:ext cx="534377" cy="259045"/>
    <xdr:sp macro="" textlink="">
      <xdr:nvSpPr>
        <xdr:cNvPr id="375" name="テキスト ボックス 374"/>
        <xdr:cNvSpPr txBox="1"/>
      </xdr:nvSpPr>
      <xdr:spPr>
        <a:xfrm>
          <a:off x="6705111" y="91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161097</xdr:rowOff>
    </xdr:from>
    <xdr:to>
      <xdr:col>15</xdr:col>
      <xdr:colOff>180975</xdr:colOff>
      <xdr:row>77</xdr:row>
      <xdr:rowOff>10404</xdr:rowOff>
    </xdr:to>
    <xdr:cxnSp macro="">
      <xdr:nvCxnSpPr>
        <xdr:cNvPr id="402" name="直線コネクタ 401"/>
        <xdr:cNvCxnSpPr/>
      </xdr:nvCxnSpPr>
      <xdr:spPr>
        <a:xfrm>
          <a:off x="9639300" y="13019847"/>
          <a:ext cx="838200" cy="1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161097</xdr:rowOff>
    </xdr:from>
    <xdr:to>
      <xdr:col>14</xdr:col>
      <xdr:colOff>28575</xdr:colOff>
      <xdr:row>76</xdr:row>
      <xdr:rowOff>163154</xdr:rowOff>
    </xdr:to>
    <xdr:cxnSp macro="">
      <xdr:nvCxnSpPr>
        <xdr:cNvPr id="405" name="直線コネクタ 404"/>
        <xdr:cNvCxnSpPr/>
      </xdr:nvCxnSpPr>
      <xdr:spPr>
        <a:xfrm flipV="1">
          <a:off x="8750300" y="13019847"/>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131054</xdr:rowOff>
    </xdr:from>
    <xdr:to>
      <xdr:col>15</xdr:col>
      <xdr:colOff>231775</xdr:colOff>
      <xdr:row>77</xdr:row>
      <xdr:rowOff>61204</xdr:rowOff>
    </xdr:to>
    <xdr:sp macro="" textlink="">
      <xdr:nvSpPr>
        <xdr:cNvPr id="415" name="円/楕円 414"/>
        <xdr:cNvSpPr/>
      </xdr:nvSpPr>
      <xdr:spPr>
        <a:xfrm>
          <a:off x="10426700" y="13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153931</xdr:rowOff>
    </xdr:from>
    <xdr:ext cx="534377" cy="259045"/>
    <xdr:sp macro="" textlink="">
      <xdr:nvSpPr>
        <xdr:cNvPr id="416" name="普通建設事業費 （ うち新規整備　）該当値テキスト"/>
        <xdr:cNvSpPr txBox="1"/>
      </xdr:nvSpPr>
      <xdr:spPr>
        <a:xfrm>
          <a:off x="10528300" y="130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110297</xdr:rowOff>
    </xdr:from>
    <xdr:to>
      <xdr:col>14</xdr:col>
      <xdr:colOff>79375</xdr:colOff>
      <xdr:row>76</xdr:row>
      <xdr:rowOff>40447</xdr:rowOff>
    </xdr:to>
    <xdr:sp macro="" textlink="">
      <xdr:nvSpPr>
        <xdr:cNvPr id="417" name="円/楕円 416"/>
        <xdr:cNvSpPr/>
      </xdr:nvSpPr>
      <xdr:spPr>
        <a:xfrm>
          <a:off x="9588500" y="129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56974</xdr:rowOff>
    </xdr:from>
    <xdr:ext cx="534377" cy="259045"/>
    <xdr:sp macro="" textlink="">
      <xdr:nvSpPr>
        <xdr:cNvPr id="418" name="テキスト ボックス 417"/>
        <xdr:cNvSpPr txBox="1"/>
      </xdr:nvSpPr>
      <xdr:spPr>
        <a:xfrm>
          <a:off x="9372111" y="127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112354</xdr:rowOff>
    </xdr:from>
    <xdr:to>
      <xdr:col>12</xdr:col>
      <xdr:colOff>561975</xdr:colOff>
      <xdr:row>77</xdr:row>
      <xdr:rowOff>42504</xdr:rowOff>
    </xdr:to>
    <xdr:sp macro="" textlink="">
      <xdr:nvSpPr>
        <xdr:cNvPr id="419" name="円/楕円 418"/>
        <xdr:cNvSpPr/>
      </xdr:nvSpPr>
      <xdr:spPr>
        <a:xfrm>
          <a:off x="8699500" y="131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33631</xdr:rowOff>
    </xdr:from>
    <xdr:ext cx="534377" cy="259045"/>
    <xdr:sp macro="" textlink="">
      <xdr:nvSpPr>
        <xdr:cNvPr id="420" name="テキスト ボックス 419"/>
        <xdr:cNvSpPr txBox="1"/>
      </xdr:nvSpPr>
      <xdr:spPr>
        <a:xfrm>
          <a:off x="8483111" y="132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71839</xdr:rowOff>
    </xdr:from>
    <xdr:to>
      <xdr:col>15</xdr:col>
      <xdr:colOff>180975</xdr:colOff>
      <xdr:row>95</xdr:row>
      <xdr:rowOff>44700</xdr:rowOff>
    </xdr:to>
    <xdr:cxnSp macro="">
      <xdr:nvCxnSpPr>
        <xdr:cNvPr id="452" name="直線コネクタ 451"/>
        <xdr:cNvCxnSpPr/>
      </xdr:nvCxnSpPr>
      <xdr:spPr>
        <a:xfrm flipV="1">
          <a:off x="9639300" y="16188139"/>
          <a:ext cx="838200" cy="1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44700</xdr:rowOff>
    </xdr:from>
    <xdr:to>
      <xdr:col>14</xdr:col>
      <xdr:colOff>28575</xdr:colOff>
      <xdr:row>95</xdr:row>
      <xdr:rowOff>78566</xdr:rowOff>
    </xdr:to>
    <xdr:cxnSp macro="">
      <xdr:nvCxnSpPr>
        <xdr:cNvPr id="455" name="直線コネクタ 454"/>
        <xdr:cNvCxnSpPr/>
      </xdr:nvCxnSpPr>
      <xdr:spPr>
        <a:xfrm flipV="1">
          <a:off x="8750300" y="16332450"/>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21039</xdr:rowOff>
    </xdr:from>
    <xdr:to>
      <xdr:col>15</xdr:col>
      <xdr:colOff>231775</xdr:colOff>
      <xdr:row>94</xdr:row>
      <xdr:rowOff>122639</xdr:rowOff>
    </xdr:to>
    <xdr:sp macro="" textlink="">
      <xdr:nvSpPr>
        <xdr:cNvPr id="465" name="円/楕円 464"/>
        <xdr:cNvSpPr/>
      </xdr:nvSpPr>
      <xdr:spPr>
        <a:xfrm>
          <a:off x="10426700" y="161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43916</xdr:rowOff>
    </xdr:from>
    <xdr:ext cx="534377" cy="259045"/>
    <xdr:sp macro="" textlink="">
      <xdr:nvSpPr>
        <xdr:cNvPr id="466" name="普通建設事業費 （ うち更新整備　）該当値テキスト"/>
        <xdr:cNvSpPr txBox="1"/>
      </xdr:nvSpPr>
      <xdr:spPr>
        <a:xfrm>
          <a:off x="10528300" y="159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165350</xdr:rowOff>
    </xdr:from>
    <xdr:to>
      <xdr:col>14</xdr:col>
      <xdr:colOff>79375</xdr:colOff>
      <xdr:row>95</xdr:row>
      <xdr:rowOff>95500</xdr:rowOff>
    </xdr:to>
    <xdr:sp macro="" textlink="">
      <xdr:nvSpPr>
        <xdr:cNvPr id="467" name="円/楕円 466"/>
        <xdr:cNvSpPr/>
      </xdr:nvSpPr>
      <xdr:spPr>
        <a:xfrm>
          <a:off x="9588500" y="16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112027</xdr:rowOff>
    </xdr:from>
    <xdr:ext cx="534377" cy="259045"/>
    <xdr:sp macro="" textlink="">
      <xdr:nvSpPr>
        <xdr:cNvPr id="468" name="テキスト ボックス 467"/>
        <xdr:cNvSpPr txBox="1"/>
      </xdr:nvSpPr>
      <xdr:spPr>
        <a:xfrm>
          <a:off x="9372111" y="160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27766</xdr:rowOff>
    </xdr:from>
    <xdr:to>
      <xdr:col>12</xdr:col>
      <xdr:colOff>561975</xdr:colOff>
      <xdr:row>95</xdr:row>
      <xdr:rowOff>129366</xdr:rowOff>
    </xdr:to>
    <xdr:sp macro="" textlink="">
      <xdr:nvSpPr>
        <xdr:cNvPr id="469" name="円/楕円 468"/>
        <xdr:cNvSpPr/>
      </xdr:nvSpPr>
      <xdr:spPr>
        <a:xfrm>
          <a:off x="8699500" y="1631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145893</xdr:rowOff>
    </xdr:from>
    <xdr:ext cx="534377" cy="259045"/>
    <xdr:sp macro="" textlink="">
      <xdr:nvSpPr>
        <xdr:cNvPr id="470" name="テキスト ボックス 469"/>
        <xdr:cNvSpPr txBox="1"/>
      </xdr:nvSpPr>
      <xdr:spPr>
        <a:xfrm>
          <a:off x="8483111" y="160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96396</xdr:rowOff>
    </xdr:from>
    <xdr:to>
      <xdr:col>23</xdr:col>
      <xdr:colOff>517525</xdr:colOff>
      <xdr:row>39</xdr:row>
      <xdr:rowOff>98878</xdr:rowOff>
    </xdr:to>
    <xdr:cxnSp macro="">
      <xdr:nvCxnSpPr>
        <xdr:cNvPr id="501" name="直線コネクタ 500"/>
        <xdr:cNvCxnSpPr/>
      </xdr:nvCxnSpPr>
      <xdr:spPr>
        <a:xfrm flipV="1">
          <a:off x="15481300" y="678294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3" name="フローチャート : 判断 512"/>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4" name="テキスト ボックス 513"/>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45596</xdr:rowOff>
    </xdr:from>
    <xdr:to>
      <xdr:col>23</xdr:col>
      <xdr:colOff>568325</xdr:colOff>
      <xdr:row>39</xdr:row>
      <xdr:rowOff>147196</xdr:rowOff>
    </xdr:to>
    <xdr:sp macro="" textlink="">
      <xdr:nvSpPr>
        <xdr:cNvPr id="520" name="円/楕円 519"/>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137251</xdr:rowOff>
    </xdr:from>
    <xdr:to>
      <xdr:col>23</xdr:col>
      <xdr:colOff>517525</xdr:colOff>
      <xdr:row>73</xdr:row>
      <xdr:rowOff>159458</xdr:rowOff>
    </xdr:to>
    <xdr:cxnSp macro="">
      <xdr:nvCxnSpPr>
        <xdr:cNvPr id="610" name="直線コネクタ 609"/>
        <xdr:cNvCxnSpPr/>
      </xdr:nvCxnSpPr>
      <xdr:spPr>
        <a:xfrm>
          <a:off x="15481300" y="1265310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116122</xdr:rowOff>
    </xdr:from>
    <xdr:to>
      <xdr:col>22</xdr:col>
      <xdr:colOff>365125</xdr:colOff>
      <xdr:row>73</xdr:row>
      <xdr:rowOff>137251</xdr:rowOff>
    </xdr:to>
    <xdr:cxnSp macro="">
      <xdr:nvCxnSpPr>
        <xdr:cNvPr id="613" name="直線コネクタ 612"/>
        <xdr:cNvCxnSpPr/>
      </xdr:nvCxnSpPr>
      <xdr:spPr>
        <a:xfrm>
          <a:off x="14592300" y="12631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116122</xdr:rowOff>
    </xdr:from>
    <xdr:to>
      <xdr:col>21</xdr:col>
      <xdr:colOff>161925</xdr:colOff>
      <xdr:row>73</xdr:row>
      <xdr:rowOff>150118</xdr:rowOff>
    </xdr:to>
    <xdr:cxnSp macro="">
      <xdr:nvCxnSpPr>
        <xdr:cNvPr id="616" name="直線コネクタ 615"/>
        <xdr:cNvCxnSpPr/>
      </xdr:nvCxnSpPr>
      <xdr:spPr>
        <a:xfrm flipV="1">
          <a:off x="13703300" y="12631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150118</xdr:rowOff>
    </xdr:from>
    <xdr:to>
      <xdr:col>19</xdr:col>
      <xdr:colOff>644525</xdr:colOff>
      <xdr:row>74</xdr:row>
      <xdr:rowOff>15342</xdr:rowOff>
    </xdr:to>
    <xdr:cxnSp macro="">
      <xdr:nvCxnSpPr>
        <xdr:cNvPr id="619" name="直線コネクタ 618"/>
        <xdr:cNvCxnSpPr/>
      </xdr:nvCxnSpPr>
      <xdr:spPr>
        <a:xfrm flipV="1">
          <a:off x="12814300" y="1266596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22" name="フローチャート : 判断 621"/>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23" name="テキスト ボックス 622"/>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108658</xdr:rowOff>
    </xdr:from>
    <xdr:to>
      <xdr:col>23</xdr:col>
      <xdr:colOff>568325</xdr:colOff>
      <xdr:row>74</xdr:row>
      <xdr:rowOff>38808</xdr:rowOff>
    </xdr:to>
    <xdr:sp macro="" textlink="">
      <xdr:nvSpPr>
        <xdr:cNvPr id="629" name="円/楕円 628"/>
        <xdr:cNvSpPr/>
      </xdr:nvSpPr>
      <xdr:spPr>
        <a:xfrm>
          <a:off x="16268700" y="126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131535</xdr:rowOff>
    </xdr:from>
    <xdr:ext cx="534377" cy="259045"/>
    <xdr:sp macro="" textlink="">
      <xdr:nvSpPr>
        <xdr:cNvPr id="630" name="公債費該当値テキスト"/>
        <xdr:cNvSpPr txBox="1"/>
      </xdr:nvSpPr>
      <xdr:spPr>
        <a:xfrm>
          <a:off x="16370300" y="124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86451</xdr:rowOff>
    </xdr:from>
    <xdr:to>
      <xdr:col>22</xdr:col>
      <xdr:colOff>415925</xdr:colOff>
      <xdr:row>74</xdr:row>
      <xdr:rowOff>16601</xdr:rowOff>
    </xdr:to>
    <xdr:sp macro="" textlink="">
      <xdr:nvSpPr>
        <xdr:cNvPr id="631" name="円/楕円 630"/>
        <xdr:cNvSpPr/>
      </xdr:nvSpPr>
      <xdr:spPr>
        <a:xfrm>
          <a:off x="15430500" y="126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33128</xdr:rowOff>
    </xdr:from>
    <xdr:ext cx="534377" cy="259045"/>
    <xdr:sp macro="" textlink="">
      <xdr:nvSpPr>
        <xdr:cNvPr id="632" name="テキスト ボックス 631"/>
        <xdr:cNvSpPr txBox="1"/>
      </xdr:nvSpPr>
      <xdr:spPr>
        <a:xfrm>
          <a:off x="15214111" y="123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65322</xdr:rowOff>
    </xdr:from>
    <xdr:to>
      <xdr:col>21</xdr:col>
      <xdr:colOff>212725</xdr:colOff>
      <xdr:row>73</xdr:row>
      <xdr:rowOff>166922</xdr:rowOff>
    </xdr:to>
    <xdr:sp macro="" textlink="">
      <xdr:nvSpPr>
        <xdr:cNvPr id="633" name="円/楕円 632"/>
        <xdr:cNvSpPr/>
      </xdr:nvSpPr>
      <xdr:spPr>
        <a:xfrm>
          <a:off x="14541500" y="12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11999</xdr:rowOff>
    </xdr:from>
    <xdr:ext cx="534377" cy="259045"/>
    <xdr:sp macro="" textlink="">
      <xdr:nvSpPr>
        <xdr:cNvPr id="634" name="テキスト ボックス 633"/>
        <xdr:cNvSpPr txBox="1"/>
      </xdr:nvSpPr>
      <xdr:spPr>
        <a:xfrm>
          <a:off x="14325111" y="12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99318</xdr:rowOff>
    </xdr:from>
    <xdr:to>
      <xdr:col>20</xdr:col>
      <xdr:colOff>9525</xdr:colOff>
      <xdr:row>74</xdr:row>
      <xdr:rowOff>29468</xdr:rowOff>
    </xdr:to>
    <xdr:sp macro="" textlink="">
      <xdr:nvSpPr>
        <xdr:cNvPr id="635" name="円/楕円 634"/>
        <xdr:cNvSpPr/>
      </xdr:nvSpPr>
      <xdr:spPr>
        <a:xfrm>
          <a:off x="13652500" y="12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20595</xdr:rowOff>
    </xdr:from>
    <xdr:ext cx="534377" cy="259045"/>
    <xdr:sp macro="" textlink="">
      <xdr:nvSpPr>
        <xdr:cNvPr id="636" name="テキスト ボックス 635"/>
        <xdr:cNvSpPr txBox="1"/>
      </xdr:nvSpPr>
      <xdr:spPr>
        <a:xfrm>
          <a:off x="13436111" y="12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135992</xdr:rowOff>
    </xdr:from>
    <xdr:to>
      <xdr:col>18</xdr:col>
      <xdr:colOff>492125</xdr:colOff>
      <xdr:row>74</xdr:row>
      <xdr:rowOff>66142</xdr:rowOff>
    </xdr:to>
    <xdr:sp macro="" textlink="">
      <xdr:nvSpPr>
        <xdr:cNvPr id="637" name="円/楕円 636"/>
        <xdr:cNvSpPr/>
      </xdr:nvSpPr>
      <xdr:spPr>
        <a:xfrm>
          <a:off x="12763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82669</xdr:rowOff>
    </xdr:from>
    <xdr:ext cx="534377" cy="259045"/>
    <xdr:sp macro="" textlink="">
      <xdr:nvSpPr>
        <xdr:cNvPr id="638" name="テキスト ボックス 637"/>
        <xdr:cNvSpPr txBox="1"/>
      </xdr:nvSpPr>
      <xdr:spPr>
        <a:xfrm>
          <a:off x="12547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86254</xdr:rowOff>
    </xdr:from>
    <xdr:to>
      <xdr:col>23</xdr:col>
      <xdr:colOff>517525</xdr:colOff>
      <xdr:row>96</xdr:row>
      <xdr:rowOff>103947</xdr:rowOff>
    </xdr:to>
    <xdr:cxnSp macro="">
      <xdr:nvCxnSpPr>
        <xdr:cNvPr id="665" name="直線コネクタ 664"/>
        <xdr:cNvCxnSpPr/>
      </xdr:nvCxnSpPr>
      <xdr:spPr>
        <a:xfrm>
          <a:off x="15481300" y="16545454"/>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86254</xdr:rowOff>
    </xdr:from>
    <xdr:to>
      <xdr:col>22</xdr:col>
      <xdr:colOff>365125</xdr:colOff>
      <xdr:row>96</xdr:row>
      <xdr:rowOff>153370</xdr:rowOff>
    </xdr:to>
    <xdr:cxnSp macro="">
      <xdr:nvCxnSpPr>
        <xdr:cNvPr id="668" name="直線コネクタ 667"/>
        <xdr:cNvCxnSpPr/>
      </xdr:nvCxnSpPr>
      <xdr:spPr>
        <a:xfrm flipV="1">
          <a:off x="14592300" y="16545454"/>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147107</xdr:rowOff>
    </xdr:from>
    <xdr:to>
      <xdr:col>21</xdr:col>
      <xdr:colOff>161925</xdr:colOff>
      <xdr:row>96</xdr:row>
      <xdr:rowOff>153370</xdr:rowOff>
    </xdr:to>
    <xdr:cxnSp macro="">
      <xdr:nvCxnSpPr>
        <xdr:cNvPr id="671" name="直線コネクタ 670"/>
        <xdr:cNvCxnSpPr/>
      </xdr:nvCxnSpPr>
      <xdr:spPr>
        <a:xfrm>
          <a:off x="13703300" y="16434857"/>
          <a:ext cx="889000" cy="1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147107</xdr:rowOff>
    </xdr:from>
    <xdr:to>
      <xdr:col>19</xdr:col>
      <xdr:colOff>644525</xdr:colOff>
      <xdr:row>96</xdr:row>
      <xdr:rowOff>30704</xdr:rowOff>
    </xdr:to>
    <xdr:cxnSp macro="">
      <xdr:nvCxnSpPr>
        <xdr:cNvPr id="674" name="直線コネクタ 673"/>
        <xdr:cNvCxnSpPr/>
      </xdr:nvCxnSpPr>
      <xdr:spPr>
        <a:xfrm flipV="1">
          <a:off x="12814300" y="16434857"/>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53147</xdr:rowOff>
    </xdr:from>
    <xdr:to>
      <xdr:col>23</xdr:col>
      <xdr:colOff>568325</xdr:colOff>
      <xdr:row>96</xdr:row>
      <xdr:rowOff>154747</xdr:rowOff>
    </xdr:to>
    <xdr:sp macro="" textlink="">
      <xdr:nvSpPr>
        <xdr:cNvPr id="684" name="円/楕円 683"/>
        <xdr:cNvSpPr/>
      </xdr:nvSpPr>
      <xdr:spPr>
        <a:xfrm>
          <a:off x="162687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76024</xdr:rowOff>
    </xdr:from>
    <xdr:ext cx="469744" cy="259045"/>
    <xdr:sp macro="" textlink="">
      <xdr:nvSpPr>
        <xdr:cNvPr id="685" name="積立金該当値テキスト"/>
        <xdr:cNvSpPr txBox="1"/>
      </xdr:nvSpPr>
      <xdr:spPr>
        <a:xfrm>
          <a:off x="16370300" y="163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35454</xdr:rowOff>
    </xdr:from>
    <xdr:to>
      <xdr:col>22</xdr:col>
      <xdr:colOff>415925</xdr:colOff>
      <xdr:row>96</xdr:row>
      <xdr:rowOff>137054</xdr:rowOff>
    </xdr:to>
    <xdr:sp macro="" textlink="">
      <xdr:nvSpPr>
        <xdr:cNvPr id="686" name="円/楕円 685"/>
        <xdr:cNvSpPr/>
      </xdr:nvSpPr>
      <xdr:spPr>
        <a:xfrm>
          <a:off x="154305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153581</xdr:rowOff>
    </xdr:from>
    <xdr:ext cx="469744" cy="259045"/>
    <xdr:sp macro="" textlink="">
      <xdr:nvSpPr>
        <xdr:cNvPr id="687" name="テキスト ボックス 686"/>
        <xdr:cNvSpPr txBox="1"/>
      </xdr:nvSpPr>
      <xdr:spPr>
        <a:xfrm>
          <a:off x="15246427" y="162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102570</xdr:rowOff>
    </xdr:from>
    <xdr:to>
      <xdr:col>21</xdr:col>
      <xdr:colOff>212725</xdr:colOff>
      <xdr:row>97</xdr:row>
      <xdr:rowOff>32720</xdr:rowOff>
    </xdr:to>
    <xdr:sp macro="" textlink="">
      <xdr:nvSpPr>
        <xdr:cNvPr id="688" name="円/楕円 687"/>
        <xdr:cNvSpPr/>
      </xdr:nvSpPr>
      <xdr:spPr>
        <a:xfrm>
          <a:off x="14541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23847</xdr:rowOff>
    </xdr:from>
    <xdr:ext cx="469744" cy="259045"/>
    <xdr:sp macro="" textlink="">
      <xdr:nvSpPr>
        <xdr:cNvPr id="689" name="テキスト ボックス 688"/>
        <xdr:cNvSpPr txBox="1"/>
      </xdr:nvSpPr>
      <xdr:spPr>
        <a:xfrm>
          <a:off x="14357427" y="166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96307</xdr:rowOff>
    </xdr:from>
    <xdr:to>
      <xdr:col>20</xdr:col>
      <xdr:colOff>9525</xdr:colOff>
      <xdr:row>96</xdr:row>
      <xdr:rowOff>26457</xdr:rowOff>
    </xdr:to>
    <xdr:sp macro="" textlink="">
      <xdr:nvSpPr>
        <xdr:cNvPr id="690" name="円/楕円 689"/>
        <xdr:cNvSpPr/>
      </xdr:nvSpPr>
      <xdr:spPr>
        <a:xfrm>
          <a:off x="13652500" y="163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42984</xdr:rowOff>
    </xdr:from>
    <xdr:ext cx="534377" cy="259045"/>
    <xdr:sp macro="" textlink="">
      <xdr:nvSpPr>
        <xdr:cNvPr id="691" name="テキスト ボックス 690"/>
        <xdr:cNvSpPr txBox="1"/>
      </xdr:nvSpPr>
      <xdr:spPr>
        <a:xfrm>
          <a:off x="13436111" y="161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151354</xdr:rowOff>
    </xdr:from>
    <xdr:to>
      <xdr:col>18</xdr:col>
      <xdr:colOff>492125</xdr:colOff>
      <xdr:row>96</xdr:row>
      <xdr:rowOff>81504</xdr:rowOff>
    </xdr:to>
    <xdr:sp macro="" textlink="">
      <xdr:nvSpPr>
        <xdr:cNvPr id="692" name="円/楕円 691"/>
        <xdr:cNvSpPr/>
      </xdr:nvSpPr>
      <xdr:spPr>
        <a:xfrm>
          <a:off x="12763500" y="164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72631</xdr:rowOff>
    </xdr:from>
    <xdr:ext cx="469744" cy="259045"/>
    <xdr:sp macro="" textlink="">
      <xdr:nvSpPr>
        <xdr:cNvPr id="693" name="テキスト ボックス 692"/>
        <xdr:cNvSpPr txBox="1"/>
      </xdr:nvSpPr>
      <xdr:spPr>
        <a:xfrm>
          <a:off x="12579427" y="165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54791</xdr:rowOff>
    </xdr:from>
    <xdr:to>
      <xdr:col>32</xdr:col>
      <xdr:colOff>187325</xdr:colOff>
      <xdr:row>39</xdr:row>
      <xdr:rowOff>55771</xdr:rowOff>
    </xdr:to>
    <xdr:cxnSp macro="">
      <xdr:nvCxnSpPr>
        <xdr:cNvPr id="724" name="直線コネクタ 723"/>
        <xdr:cNvCxnSpPr/>
      </xdr:nvCxnSpPr>
      <xdr:spPr>
        <a:xfrm>
          <a:off x="21323300" y="674134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54791</xdr:rowOff>
    </xdr:from>
    <xdr:to>
      <xdr:col>31</xdr:col>
      <xdr:colOff>34925</xdr:colOff>
      <xdr:row>39</xdr:row>
      <xdr:rowOff>67038</xdr:rowOff>
    </xdr:to>
    <xdr:cxnSp macro="">
      <xdr:nvCxnSpPr>
        <xdr:cNvPr id="727" name="直線コネクタ 726"/>
        <xdr:cNvCxnSpPr/>
      </xdr:nvCxnSpPr>
      <xdr:spPr>
        <a:xfrm flipV="1">
          <a:off x="20434300" y="674134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67038</xdr:rowOff>
    </xdr:from>
    <xdr:to>
      <xdr:col>29</xdr:col>
      <xdr:colOff>517525</xdr:colOff>
      <xdr:row>39</xdr:row>
      <xdr:rowOff>98878</xdr:rowOff>
    </xdr:to>
    <xdr:cxnSp macro="">
      <xdr:nvCxnSpPr>
        <xdr:cNvPr id="730" name="直線コネクタ 729"/>
        <xdr:cNvCxnSpPr/>
      </xdr:nvCxnSpPr>
      <xdr:spPr>
        <a:xfrm flipV="1">
          <a:off x="19545300" y="675358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129068</xdr:rowOff>
    </xdr:from>
    <xdr:to>
      <xdr:col>27</xdr:col>
      <xdr:colOff>161925</xdr:colOff>
      <xdr:row>39</xdr:row>
      <xdr:rowOff>59218</xdr:rowOff>
    </xdr:to>
    <xdr:sp macro="" textlink="">
      <xdr:nvSpPr>
        <xdr:cNvPr id="736" name="フローチャート : 判断 735"/>
        <xdr:cNvSpPr/>
      </xdr:nvSpPr>
      <xdr:spPr>
        <a:xfrm>
          <a:off x="18605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75745</xdr:rowOff>
    </xdr:from>
    <xdr:ext cx="378565" cy="259045"/>
    <xdr:sp macro="" textlink="">
      <xdr:nvSpPr>
        <xdr:cNvPr id="737" name="テキスト ボックス 736"/>
        <xdr:cNvSpPr txBox="1"/>
      </xdr:nvSpPr>
      <xdr:spPr>
        <a:xfrm>
          <a:off x="18467017" y="641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4971</xdr:rowOff>
    </xdr:from>
    <xdr:to>
      <xdr:col>32</xdr:col>
      <xdr:colOff>238125</xdr:colOff>
      <xdr:row>39</xdr:row>
      <xdr:rowOff>106571</xdr:rowOff>
    </xdr:to>
    <xdr:sp macro="" textlink="">
      <xdr:nvSpPr>
        <xdr:cNvPr id="743" name="円/楕円 742"/>
        <xdr:cNvSpPr/>
      </xdr:nvSpPr>
      <xdr:spPr>
        <a:xfrm>
          <a:off x="221107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91348</xdr:rowOff>
    </xdr:from>
    <xdr:ext cx="378565" cy="259045"/>
    <xdr:sp macro="" textlink="">
      <xdr:nvSpPr>
        <xdr:cNvPr id="744" name="投資及び出資金該当値テキスト"/>
        <xdr:cNvSpPr txBox="1"/>
      </xdr:nvSpPr>
      <xdr:spPr>
        <a:xfrm>
          <a:off x="22212300" y="660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3991</xdr:rowOff>
    </xdr:from>
    <xdr:to>
      <xdr:col>31</xdr:col>
      <xdr:colOff>85725</xdr:colOff>
      <xdr:row>39</xdr:row>
      <xdr:rowOff>105591</xdr:rowOff>
    </xdr:to>
    <xdr:sp macro="" textlink="">
      <xdr:nvSpPr>
        <xdr:cNvPr id="745" name="円/楕円 744"/>
        <xdr:cNvSpPr/>
      </xdr:nvSpPr>
      <xdr:spPr>
        <a:xfrm>
          <a:off x="21272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96718</xdr:rowOff>
    </xdr:from>
    <xdr:ext cx="378565" cy="259045"/>
    <xdr:sp macro="" textlink="">
      <xdr:nvSpPr>
        <xdr:cNvPr id="746" name="テキスト ボックス 745"/>
        <xdr:cNvSpPr txBox="1"/>
      </xdr:nvSpPr>
      <xdr:spPr>
        <a:xfrm>
          <a:off x="21134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16238</xdr:rowOff>
    </xdr:from>
    <xdr:to>
      <xdr:col>29</xdr:col>
      <xdr:colOff>568325</xdr:colOff>
      <xdr:row>39</xdr:row>
      <xdr:rowOff>117838</xdr:rowOff>
    </xdr:to>
    <xdr:sp macro="" textlink="">
      <xdr:nvSpPr>
        <xdr:cNvPr id="747" name="円/楕円 746"/>
        <xdr:cNvSpPr/>
      </xdr:nvSpPr>
      <xdr:spPr>
        <a:xfrm>
          <a:off x="20383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108965</xdr:rowOff>
    </xdr:from>
    <xdr:ext cx="378565" cy="259045"/>
    <xdr:sp macro="" textlink="">
      <xdr:nvSpPr>
        <xdr:cNvPr id="748" name="テキスト ボックス 747"/>
        <xdr:cNvSpPr txBox="1"/>
      </xdr:nvSpPr>
      <xdr:spPr>
        <a:xfrm>
          <a:off x="20245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13741</xdr:rowOff>
    </xdr:from>
    <xdr:to>
      <xdr:col>32</xdr:col>
      <xdr:colOff>187325</xdr:colOff>
      <xdr:row>59</xdr:row>
      <xdr:rowOff>70696</xdr:rowOff>
    </xdr:to>
    <xdr:cxnSp macro="">
      <xdr:nvCxnSpPr>
        <xdr:cNvPr id="783" name="直線コネクタ 782"/>
        <xdr:cNvCxnSpPr/>
      </xdr:nvCxnSpPr>
      <xdr:spPr>
        <a:xfrm>
          <a:off x="21323300" y="10129291"/>
          <a:ext cx="8382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13741</xdr:rowOff>
    </xdr:from>
    <xdr:to>
      <xdr:col>31</xdr:col>
      <xdr:colOff>34925</xdr:colOff>
      <xdr:row>59</xdr:row>
      <xdr:rowOff>55738</xdr:rowOff>
    </xdr:to>
    <xdr:cxnSp macro="">
      <xdr:nvCxnSpPr>
        <xdr:cNvPr id="786" name="直線コネクタ 785"/>
        <xdr:cNvCxnSpPr/>
      </xdr:nvCxnSpPr>
      <xdr:spPr>
        <a:xfrm flipV="1">
          <a:off x="20434300" y="10129291"/>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55738</xdr:rowOff>
    </xdr:from>
    <xdr:to>
      <xdr:col>29</xdr:col>
      <xdr:colOff>517525</xdr:colOff>
      <xdr:row>59</xdr:row>
      <xdr:rowOff>58449</xdr:rowOff>
    </xdr:to>
    <xdr:cxnSp macro="">
      <xdr:nvCxnSpPr>
        <xdr:cNvPr id="789" name="直線コネクタ 788"/>
        <xdr:cNvCxnSpPr/>
      </xdr:nvCxnSpPr>
      <xdr:spPr>
        <a:xfrm flipV="1">
          <a:off x="19545300" y="10171288"/>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161744</xdr:rowOff>
    </xdr:from>
    <xdr:to>
      <xdr:col>28</xdr:col>
      <xdr:colOff>314325</xdr:colOff>
      <xdr:row>59</xdr:row>
      <xdr:rowOff>58449</xdr:rowOff>
    </xdr:to>
    <xdr:cxnSp macro="">
      <xdr:nvCxnSpPr>
        <xdr:cNvPr id="792" name="直線コネクタ 791"/>
        <xdr:cNvCxnSpPr/>
      </xdr:nvCxnSpPr>
      <xdr:spPr>
        <a:xfrm>
          <a:off x="18656300" y="10105844"/>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15780</xdr:rowOff>
    </xdr:from>
    <xdr:to>
      <xdr:col>27</xdr:col>
      <xdr:colOff>161925</xdr:colOff>
      <xdr:row>58</xdr:row>
      <xdr:rowOff>117380</xdr:rowOff>
    </xdr:to>
    <xdr:sp macro="" textlink="">
      <xdr:nvSpPr>
        <xdr:cNvPr id="795" name="フローチャート : 判断 794"/>
        <xdr:cNvSpPr/>
      </xdr:nvSpPr>
      <xdr:spPr>
        <a:xfrm>
          <a:off x="18605500" y="99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133907</xdr:rowOff>
    </xdr:from>
    <xdr:ext cx="469744" cy="259045"/>
    <xdr:sp macro="" textlink="">
      <xdr:nvSpPr>
        <xdr:cNvPr id="796" name="テキスト ボックス 795"/>
        <xdr:cNvSpPr txBox="1"/>
      </xdr:nvSpPr>
      <xdr:spPr>
        <a:xfrm>
          <a:off x="18421427" y="97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19896</xdr:rowOff>
    </xdr:from>
    <xdr:to>
      <xdr:col>32</xdr:col>
      <xdr:colOff>238125</xdr:colOff>
      <xdr:row>59</xdr:row>
      <xdr:rowOff>121496</xdr:rowOff>
    </xdr:to>
    <xdr:sp macro="" textlink="">
      <xdr:nvSpPr>
        <xdr:cNvPr id="802" name="円/楕円 801"/>
        <xdr:cNvSpPr/>
      </xdr:nvSpPr>
      <xdr:spPr>
        <a:xfrm>
          <a:off x="22110700" y="10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106273</xdr:rowOff>
    </xdr:from>
    <xdr:ext cx="378565" cy="259045"/>
    <xdr:sp macro="" textlink="">
      <xdr:nvSpPr>
        <xdr:cNvPr id="803" name="貸付金該当値テキスト"/>
        <xdr:cNvSpPr txBox="1"/>
      </xdr:nvSpPr>
      <xdr:spPr>
        <a:xfrm>
          <a:off x="22212300" y="100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134391</xdr:rowOff>
    </xdr:from>
    <xdr:to>
      <xdr:col>31</xdr:col>
      <xdr:colOff>85725</xdr:colOff>
      <xdr:row>59</xdr:row>
      <xdr:rowOff>64541</xdr:rowOff>
    </xdr:to>
    <xdr:sp macro="" textlink="">
      <xdr:nvSpPr>
        <xdr:cNvPr id="804" name="円/楕円 803"/>
        <xdr:cNvSpPr/>
      </xdr:nvSpPr>
      <xdr:spPr>
        <a:xfrm>
          <a:off x="2127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55668</xdr:rowOff>
    </xdr:from>
    <xdr:ext cx="469744" cy="259045"/>
    <xdr:sp macro="" textlink="">
      <xdr:nvSpPr>
        <xdr:cNvPr id="805" name="テキスト ボックス 804"/>
        <xdr:cNvSpPr txBox="1"/>
      </xdr:nvSpPr>
      <xdr:spPr>
        <a:xfrm>
          <a:off x="21088427" y="101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4938</xdr:rowOff>
    </xdr:from>
    <xdr:to>
      <xdr:col>29</xdr:col>
      <xdr:colOff>568325</xdr:colOff>
      <xdr:row>59</xdr:row>
      <xdr:rowOff>106538</xdr:rowOff>
    </xdr:to>
    <xdr:sp macro="" textlink="">
      <xdr:nvSpPr>
        <xdr:cNvPr id="806" name="円/楕円 805"/>
        <xdr:cNvSpPr/>
      </xdr:nvSpPr>
      <xdr:spPr>
        <a:xfrm>
          <a:off x="20383500" y="10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97665</xdr:rowOff>
    </xdr:from>
    <xdr:ext cx="469744" cy="259045"/>
    <xdr:sp macro="" textlink="">
      <xdr:nvSpPr>
        <xdr:cNvPr id="807" name="テキスト ボックス 806"/>
        <xdr:cNvSpPr txBox="1"/>
      </xdr:nvSpPr>
      <xdr:spPr>
        <a:xfrm>
          <a:off x="20199427" y="10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7649</xdr:rowOff>
    </xdr:from>
    <xdr:to>
      <xdr:col>28</xdr:col>
      <xdr:colOff>365125</xdr:colOff>
      <xdr:row>59</xdr:row>
      <xdr:rowOff>109249</xdr:rowOff>
    </xdr:to>
    <xdr:sp macro="" textlink="">
      <xdr:nvSpPr>
        <xdr:cNvPr id="808" name="円/楕円 807"/>
        <xdr:cNvSpPr/>
      </xdr:nvSpPr>
      <xdr:spPr>
        <a:xfrm>
          <a:off x="19494500" y="10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100376</xdr:rowOff>
    </xdr:from>
    <xdr:ext cx="469744" cy="259045"/>
    <xdr:sp macro="" textlink="">
      <xdr:nvSpPr>
        <xdr:cNvPr id="809" name="テキスト ボックス 808"/>
        <xdr:cNvSpPr txBox="1"/>
      </xdr:nvSpPr>
      <xdr:spPr>
        <a:xfrm>
          <a:off x="19310427" y="102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110944</xdr:rowOff>
    </xdr:from>
    <xdr:to>
      <xdr:col>27</xdr:col>
      <xdr:colOff>161925</xdr:colOff>
      <xdr:row>59</xdr:row>
      <xdr:rowOff>41094</xdr:rowOff>
    </xdr:to>
    <xdr:sp macro="" textlink="">
      <xdr:nvSpPr>
        <xdr:cNvPr id="810" name="円/楕円 809"/>
        <xdr:cNvSpPr/>
      </xdr:nvSpPr>
      <xdr:spPr>
        <a:xfrm>
          <a:off x="18605500" y="100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32221</xdr:rowOff>
    </xdr:from>
    <xdr:ext cx="469744" cy="259045"/>
    <xdr:sp macro="" textlink="">
      <xdr:nvSpPr>
        <xdr:cNvPr id="811" name="テキスト ボックス 810"/>
        <xdr:cNvSpPr txBox="1"/>
      </xdr:nvSpPr>
      <xdr:spPr>
        <a:xfrm>
          <a:off x="18421427" y="101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160731</xdr:rowOff>
    </xdr:from>
    <xdr:to>
      <xdr:col>32</xdr:col>
      <xdr:colOff>187325</xdr:colOff>
      <xdr:row>75</xdr:row>
      <xdr:rowOff>43917</xdr:rowOff>
    </xdr:to>
    <xdr:cxnSp macro="">
      <xdr:nvCxnSpPr>
        <xdr:cNvPr id="843" name="直線コネクタ 842"/>
        <xdr:cNvCxnSpPr/>
      </xdr:nvCxnSpPr>
      <xdr:spPr>
        <a:xfrm flipV="1">
          <a:off x="21323300" y="12848031"/>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43917</xdr:rowOff>
    </xdr:from>
    <xdr:to>
      <xdr:col>31</xdr:col>
      <xdr:colOff>34925</xdr:colOff>
      <xdr:row>75</xdr:row>
      <xdr:rowOff>147996</xdr:rowOff>
    </xdr:to>
    <xdr:cxnSp macro="">
      <xdr:nvCxnSpPr>
        <xdr:cNvPr id="846" name="直線コネクタ 845"/>
        <xdr:cNvCxnSpPr/>
      </xdr:nvCxnSpPr>
      <xdr:spPr>
        <a:xfrm flipV="1">
          <a:off x="20434300" y="12902667"/>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147996</xdr:rowOff>
    </xdr:from>
    <xdr:to>
      <xdr:col>29</xdr:col>
      <xdr:colOff>517525</xdr:colOff>
      <xdr:row>77</xdr:row>
      <xdr:rowOff>1136</xdr:rowOff>
    </xdr:to>
    <xdr:cxnSp macro="">
      <xdr:nvCxnSpPr>
        <xdr:cNvPr id="849" name="直線コネクタ 848"/>
        <xdr:cNvCxnSpPr/>
      </xdr:nvCxnSpPr>
      <xdr:spPr>
        <a:xfrm flipV="1">
          <a:off x="19545300" y="13006746"/>
          <a:ext cx="889000" cy="1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1136</xdr:rowOff>
    </xdr:from>
    <xdr:to>
      <xdr:col>28</xdr:col>
      <xdr:colOff>314325</xdr:colOff>
      <xdr:row>77</xdr:row>
      <xdr:rowOff>107108</xdr:rowOff>
    </xdr:to>
    <xdr:cxnSp macro="">
      <xdr:nvCxnSpPr>
        <xdr:cNvPr id="852" name="直線コネクタ 851"/>
        <xdr:cNvCxnSpPr/>
      </xdr:nvCxnSpPr>
      <xdr:spPr>
        <a:xfrm flipV="1">
          <a:off x="18656300" y="13202786"/>
          <a:ext cx="8890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98011</xdr:rowOff>
    </xdr:from>
    <xdr:to>
      <xdr:col>27</xdr:col>
      <xdr:colOff>161925</xdr:colOff>
      <xdr:row>77</xdr:row>
      <xdr:rowOff>28161</xdr:rowOff>
    </xdr:to>
    <xdr:sp macro="" textlink="">
      <xdr:nvSpPr>
        <xdr:cNvPr id="855" name="フローチャート : 判断 854"/>
        <xdr:cNvSpPr/>
      </xdr:nvSpPr>
      <xdr:spPr>
        <a:xfrm>
          <a:off x="18605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44688</xdr:rowOff>
    </xdr:from>
    <xdr:ext cx="534377" cy="259045"/>
    <xdr:sp macro="" textlink="">
      <xdr:nvSpPr>
        <xdr:cNvPr id="856" name="テキスト ボックス 855"/>
        <xdr:cNvSpPr txBox="1"/>
      </xdr:nvSpPr>
      <xdr:spPr>
        <a:xfrm>
          <a:off x="18389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109931</xdr:rowOff>
    </xdr:from>
    <xdr:to>
      <xdr:col>32</xdr:col>
      <xdr:colOff>238125</xdr:colOff>
      <xdr:row>75</xdr:row>
      <xdr:rowOff>40081</xdr:rowOff>
    </xdr:to>
    <xdr:sp macro="" textlink="">
      <xdr:nvSpPr>
        <xdr:cNvPr id="862" name="円/楕円 861"/>
        <xdr:cNvSpPr/>
      </xdr:nvSpPr>
      <xdr:spPr>
        <a:xfrm>
          <a:off x="221107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132808</xdr:rowOff>
    </xdr:from>
    <xdr:ext cx="534377" cy="259045"/>
    <xdr:sp macro="" textlink="">
      <xdr:nvSpPr>
        <xdr:cNvPr id="863" name="繰出金該当値テキスト"/>
        <xdr:cNvSpPr txBox="1"/>
      </xdr:nvSpPr>
      <xdr:spPr>
        <a:xfrm>
          <a:off x="22212300" y="126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164567</xdr:rowOff>
    </xdr:from>
    <xdr:to>
      <xdr:col>31</xdr:col>
      <xdr:colOff>85725</xdr:colOff>
      <xdr:row>75</xdr:row>
      <xdr:rowOff>94717</xdr:rowOff>
    </xdr:to>
    <xdr:sp macro="" textlink="">
      <xdr:nvSpPr>
        <xdr:cNvPr id="864" name="円/楕円 863"/>
        <xdr:cNvSpPr/>
      </xdr:nvSpPr>
      <xdr:spPr>
        <a:xfrm>
          <a:off x="21272500" y="12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111244</xdr:rowOff>
    </xdr:from>
    <xdr:ext cx="534377" cy="259045"/>
    <xdr:sp macro="" textlink="">
      <xdr:nvSpPr>
        <xdr:cNvPr id="865" name="テキスト ボックス 864"/>
        <xdr:cNvSpPr txBox="1"/>
      </xdr:nvSpPr>
      <xdr:spPr>
        <a:xfrm>
          <a:off x="21056111" y="126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97195</xdr:rowOff>
    </xdr:from>
    <xdr:to>
      <xdr:col>29</xdr:col>
      <xdr:colOff>568325</xdr:colOff>
      <xdr:row>76</xdr:row>
      <xdr:rowOff>27344</xdr:rowOff>
    </xdr:to>
    <xdr:sp macro="" textlink="">
      <xdr:nvSpPr>
        <xdr:cNvPr id="866" name="円/楕円 865"/>
        <xdr:cNvSpPr/>
      </xdr:nvSpPr>
      <xdr:spPr>
        <a:xfrm>
          <a:off x="20383500" y="12955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43872</xdr:rowOff>
    </xdr:from>
    <xdr:ext cx="534377" cy="259045"/>
    <xdr:sp macro="" textlink="">
      <xdr:nvSpPr>
        <xdr:cNvPr id="867" name="テキスト ボックス 866"/>
        <xdr:cNvSpPr txBox="1"/>
      </xdr:nvSpPr>
      <xdr:spPr>
        <a:xfrm>
          <a:off x="20167111" y="127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121786</xdr:rowOff>
    </xdr:from>
    <xdr:to>
      <xdr:col>28</xdr:col>
      <xdr:colOff>365125</xdr:colOff>
      <xdr:row>77</xdr:row>
      <xdr:rowOff>51936</xdr:rowOff>
    </xdr:to>
    <xdr:sp macro="" textlink="">
      <xdr:nvSpPr>
        <xdr:cNvPr id="868" name="円/楕円 867"/>
        <xdr:cNvSpPr/>
      </xdr:nvSpPr>
      <xdr:spPr>
        <a:xfrm>
          <a:off x="19494500" y="131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68463</xdr:rowOff>
    </xdr:from>
    <xdr:ext cx="534377" cy="259045"/>
    <xdr:sp macro="" textlink="">
      <xdr:nvSpPr>
        <xdr:cNvPr id="869" name="テキスト ボックス 868"/>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56308</xdr:rowOff>
    </xdr:from>
    <xdr:to>
      <xdr:col>27</xdr:col>
      <xdr:colOff>161925</xdr:colOff>
      <xdr:row>77</xdr:row>
      <xdr:rowOff>157908</xdr:rowOff>
    </xdr:to>
    <xdr:sp macro="" textlink="">
      <xdr:nvSpPr>
        <xdr:cNvPr id="870" name="円/楕円 869"/>
        <xdr:cNvSpPr/>
      </xdr:nvSpPr>
      <xdr:spPr>
        <a:xfrm>
          <a:off x="18605500" y="132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149035</xdr:rowOff>
    </xdr:from>
    <xdr:ext cx="534377" cy="259045"/>
    <xdr:sp macro="" textlink="">
      <xdr:nvSpPr>
        <xdr:cNvPr id="871" name="テキスト ボックス 870"/>
        <xdr:cNvSpPr txBox="1"/>
      </xdr:nvSpPr>
      <xdr:spPr>
        <a:xfrm>
          <a:off x="18389111" y="133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扶助費および普通建設事業費の住民一人当たりのコストが類似団体と比較して高い状況である。</a:t>
          </a:r>
        </a:p>
        <a:p>
          <a:r>
            <a:rPr kumimoji="1" lang="ja-JP" altLang="en-US" sz="1300">
              <a:latin typeface="ＭＳ Ｐゴシック"/>
            </a:rPr>
            <a:t>　扶助費は、生活保護費については微増となったが、障害福祉サービス等給付費の増が著しく、一人当たり</a:t>
          </a:r>
          <a:r>
            <a:rPr kumimoji="1" lang="en-US" altLang="ja-JP" sz="1300">
              <a:latin typeface="ＭＳ Ｐゴシック"/>
            </a:rPr>
            <a:t>7,559</a:t>
          </a:r>
          <a:r>
            <a:rPr kumimoji="1" lang="ja-JP" altLang="en-US" sz="1300">
              <a:latin typeface="ＭＳ Ｐゴシック"/>
            </a:rPr>
            <a:t>円の増額となった。また、普通建設事業費については、老朽化した市営住宅の建替事業や待機児童解消加速化事業の増によるもので、一人当たり</a:t>
          </a:r>
          <a:r>
            <a:rPr kumimoji="1" lang="en-US" altLang="ja-JP" sz="1300">
              <a:latin typeface="ＭＳ Ｐゴシック"/>
            </a:rPr>
            <a:t>3,210</a:t>
          </a:r>
          <a:r>
            <a:rPr kumimoji="1" lang="ja-JP" altLang="en-US" sz="1300">
              <a:latin typeface="ＭＳ Ｐゴシック"/>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35</xdr:row>
      <xdr:rowOff>161798</xdr:rowOff>
    </xdr:from>
    <xdr:to>
      <xdr:col>6</xdr:col>
      <xdr:colOff>510540</xdr:colOff>
      <xdr:row>38</xdr:row>
      <xdr:rowOff>79502</xdr:rowOff>
    </xdr:to>
    <xdr:cxnSp macro="">
      <xdr:nvCxnSpPr>
        <xdr:cNvPr id="56" name="直線コネクタ 55"/>
        <xdr:cNvCxnSpPr/>
      </xdr:nvCxnSpPr>
      <xdr:spPr>
        <a:xfrm flipV="1">
          <a:off x="4633595" y="6162548"/>
          <a:ext cx="1270" cy="432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83329</xdr:rowOff>
    </xdr:from>
    <xdr:ext cx="469744" cy="259045"/>
    <xdr:sp macro="" textlink="">
      <xdr:nvSpPr>
        <xdr:cNvPr id="57" name="議会費最小値テキスト"/>
        <xdr:cNvSpPr txBox="1"/>
      </xdr:nvSpPr>
      <xdr:spPr>
        <a:xfrm>
          <a:off x="4686300"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79502</xdr:rowOff>
    </xdr:from>
    <xdr:to>
      <xdr:col>6</xdr:col>
      <xdr:colOff>600075</xdr:colOff>
      <xdr:row>38</xdr:row>
      <xdr:rowOff>79502</xdr:rowOff>
    </xdr:to>
    <xdr:cxnSp macro="">
      <xdr:nvCxnSpPr>
        <xdr:cNvPr id="58" name="直線コネクタ 57"/>
        <xdr:cNvCxnSpPr/>
      </xdr:nvCxnSpPr>
      <xdr:spPr>
        <a:xfrm>
          <a:off x="4546600" y="659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108475</xdr:rowOff>
    </xdr:from>
    <xdr:ext cx="469744" cy="259045"/>
    <xdr:sp macro="" textlink="">
      <xdr:nvSpPr>
        <xdr:cNvPr id="59" name="議会費最大値テキスト"/>
        <xdr:cNvSpPr txBox="1"/>
      </xdr:nvSpPr>
      <xdr:spPr>
        <a:xfrm>
          <a:off x="4686300"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35</xdr:row>
      <xdr:rowOff>161798</xdr:rowOff>
    </xdr:from>
    <xdr:to>
      <xdr:col>6</xdr:col>
      <xdr:colOff>600075</xdr:colOff>
      <xdr:row>35</xdr:row>
      <xdr:rowOff>161798</xdr:rowOff>
    </xdr:to>
    <xdr:cxnSp macro="">
      <xdr:nvCxnSpPr>
        <xdr:cNvPr id="60" name="直線コネクタ 59"/>
        <xdr:cNvCxnSpPr/>
      </xdr:nvCxnSpPr>
      <xdr:spPr>
        <a:xfrm>
          <a:off x="4546600" y="616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146177</xdr:rowOff>
    </xdr:from>
    <xdr:to>
      <xdr:col>6</xdr:col>
      <xdr:colOff>511175</xdr:colOff>
      <xdr:row>36</xdr:row>
      <xdr:rowOff>77597</xdr:rowOff>
    </xdr:to>
    <xdr:cxnSp macro="">
      <xdr:nvCxnSpPr>
        <xdr:cNvPr id="61" name="直線コネクタ 60"/>
        <xdr:cNvCxnSpPr/>
      </xdr:nvCxnSpPr>
      <xdr:spPr>
        <a:xfrm>
          <a:off x="3797300" y="614692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159529</xdr:rowOff>
    </xdr:from>
    <xdr:ext cx="469744" cy="259045"/>
    <xdr:sp macro="" textlink="">
      <xdr:nvSpPr>
        <xdr:cNvPr id="62" name="議会費平均値テキスト"/>
        <xdr:cNvSpPr txBox="1"/>
      </xdr:nvSpPr>
      <xdr:spPr>
        <a:xfrm>
          <a:off x="4686300" y="6331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9652</xdr:rowOff>
    </xdr:from>
    <xdr:to>
      <xdr:col>6</xdr:col>
      <xdr:colOff>561975</xdr:colOff>
      <xdr:row>37</xdr:row>
      <xdr:rowOff>111252</xdr:rowOff>
    </xdr:to>
    <xdr:sp macro="" textlink="">
      <xdr:nvSpPr>
        <xdr:cNvPr id="63" name="フローチャート : 判断 62"/>
        <xdr:cNvSpPr/>
      </xdr:nvSpPr>
      <xdr:spPr>
        <a:xfrm>
          <a:off x="45847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146177</xdr:rowOff>
    </xdr:from>
    <xdr:to>
      <xdr:col>5</xdr:col>
      <xdr:colOff>358775</xdr:colOff>
      <xdr:row>35</xdr:row>
      <xdr:rowOff>149987</xdr:rowOff>
    </xdr:to>
    <xdr:cxnSp macro="">
      <xdr:nvCxnSpPr>
        <xdr:cNvPr id="64" name="直線コネクタ 63"/>
        <xdr:cNvCxnSpPr/>
      </xdr:nvCxnSpPr>
      <xdr:spPr>
        <a:xfrm flipV="1">
          <a:off x="2908300" y="614692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133096</xdr:rowOff>
    </xdr:from>
    <xdr:to>
      <xdr:col>5</xdr:col>
      <xdr:colOff>409575</xdr:colOff>
      <xdr:row>37</xdr:row>
      <xdr:rowOff>63246</xdr:rowOff>
    </xdr:to>
    <xdr:sp macro="" textlink="">
      <xdr:nvSpPr>
        <xdr:cNvPr id="65" name="フローチャート : 判断 64"/>
        <xdr:cNvSpPr/>
      </xdr:nvSpPr>
      <xdr:spPr>
        <a:xfrm>
          <a:off x="3746500" y="63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54373</xdr:rowOff>
    </xdr:from>
    <xdr:ext cx="469744" cy="259045"/>
    <xdr:sp macro="" textlink="">
      <xdr:nvSpPr>
        <xdr:cNvPr id="66" name="テキスト ボックス 65"/>
        <xdr:cNvSpPr txBox="1"/>
      </xdr:nvSpPr>
      <xdr:spPr>
        <a:xfrm>
          <a:off x="3562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149987</xdr:rowOff>
    </xdr:from>
    <xdr:to>
      <xdr:col>4</xdr:col>
      <xdr:colOff>155575</xdr:colOff>
      <xdr:row>36</xdr:row>
      <xdr:rowOff>20066</xdr:rowOff>
    </xdr:to>
    <xdr:cxnSp macro="">
      <xdr:nvCxnSpPr>
        <xdr:cNvPr id="67" name="直線コネクタ 66"/>
        <xdr:cNvCxnSpPr/>
      </xdr:nvCxnSpPr>
      <xdr:spPr>
        <a:xfrm flipV="1">
          <a:off x="2019300" y="615073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147574</xdr:rowOff>
    </xdr:from>
    <xdr:to>
      <xdr:col>4</xdr:col>
      <xdr:colOff>206375</xdr:colOff>
      <xdr:row>37</xdr:row>
      <xdr:rowOff>77724</xdr:rowOff>
    </xdr:to>
    <xdr:sp macro="" textlink="">
      <xdr:nvSpPr>
        <xdr:cNvPr id="68" name="フローチャート : 判断 67"/>
        <xdr:cNvSpPr/>
      </xdr:nvSpPr>
      <xdr:spPr>
        <a:xfrm>
          <a:off x="2857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68851</xdr:rowOff>
    </xdr:from>
    <xdr:ext cx="469744" cy="259045"/>
    <xdr:sp macro="" textlink="">
      <xdr:nvSpPr>
        <xdr:cNvPr id="69" name="テキスト ボックス 68"/>
        <xdr:cNvSpPr txBox="1"/>
      </xdr:nvSpPr>
      <xdr:spPr>
        <a:xfrm>
          <a:off x="2673427"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124841</xdr:rowOff>
    </xdr:from>
    <xdr:to>
      <xdr:col>2</xdr:col>
      <xdr:colOff>638175</xdr:colOff>
      <xdr:row>36</xdr:row>
      <xdr:rowOff>20066</xdr:rowOff>
    </xdr:to>
    <xdr:cxnSp macro="">
      <xdr:nvCxnSpPr>
        <xdr:cNvPr id="70" name="直線コネクタ 69"/>
        <xdr:cNvCxnSpPr/>
      </xdr:nvCxnSpPr>
      <xdr:spPr>
        <a:xfrm>
          <a:off x="1130300" y="5439791"/>
          <a:ext cx="8890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154432</xdr:rowOff>
    </xdr:from>
    <xdr:to>
      <xdr:col>3</xdr:col>
      <xdr:colOff>3175</xdr:colOff>
      <xdr:row>37</xdr:row>
      <xdr:rowOff>84582</xdr:rowOff>
    </xdr:to>
    <xdr:sp macro="" textlink="">
      <xdr:nvSpPr>
        <xdr:cNvPr id="71" name="フローチャート : 判断 70"/>
        <xdr:cNvSpPr/>
      </xdr:nvSpPr>
      <xdr:spPr>
        <a:xfrm>
          <a:off x="1968500" y="632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75709</xdr:rowOff>
    </xdr:from>
    <xdr:ext cx="469744" cy="259045"/>
    <xdr:sp macro="" textlink="">
      <xdr:nvSpPr>
        <xdr:cNvPr id="72" name="テキスト ボックス 71"/>
        <xdr:cNvSpPr txBox="1"/>
      </xdr:nvSpPr>
      <xdr:spPr>
        <a:xfrm>
          <a:off x="1784427"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171196</xdr:rowOff>
    </xdr:from>
    <xdr:to>
      <xdr:col>1</xdr:col>
      <xdr:colOff>485775</xdr:colOff>
      <xdr:row>36</xdr:row>
      <xdr:rowOff>101346</xdr:rowOff>
    </xdr:to>
    <xdr:sp macro="" textlink="">
      <xdr:nvSpPr>
        <xdr:cNvPr id="73" name="フローチャート : 判断 72"/>
        <xdr:cNvSpPr/>
      </xdr:nvSpPr>
      <xdr:spPr>
        <a:xfrm>
          <a:off x="1079500" y="617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92473</xdr:rowOff>
    </xdr:from>
    <xdr:ext cx="469744" cy="259045"/>
    <xdr:sp macro="" textlink="">
      <xdr:nvSpPr>
        <xdr:cNvPr id="74" name="テキスト ボックス 73"/>
        <xdr:cNvSpPr txBox="1"/>
      </xdr:nvSpPr>
      <xdr:spPr>
        <a:xfrm>
          <a:off x="895427"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26797</xdr:rowOff>
    </xdr:from>
    <xdr:to>
      <xdr:col>6</xdr:col>
      <xdr:colOff>561975</xdr:colOff>
      <xdr:row>36</xdr:row>
      <xdr:rowOff>128397</xdr:rowOff>
    </xdr:to>
    <xdr:sp macro="" textlink="">
      <xdr:nvSpPr>
        <xdr:cNvPr id="80" name="円/楕円 79"/>
        <xdr:cNvSpPr/>
      </xdr:nvSpPr>
      <xdr:spPr>
        <a:xfrm>
          <a:off x="45847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113174</xdr:rowOff>
    </xdr:from>
    <xdr:ext cx="469744" cy="259045"/>
    <xdr:sp macro="" textlink="">
      <xdr:nvSpPr>
        <xdr:cNvPr id="81" name="議会費該当値テキスト"/>
        <xdr:cNvSpPr txBox="1"/>
      </xdr:nvSpPr>
      <xdr:spPr>
        <a:xfrm>
          <a:off x="4686300" y="61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95377</xdr:rowOff>
    </xdr:from>
    <xdr:to>
      <xdr:col>5</xdr:col>
      <xdr:colOff>409575</xdr:colOff>
      <xdr:row>36</xdr:row>
      <xdr:rowOff>25527</xdr:rowOff>
    </xdr:to>
    <xdr:sp macro="" textlink="">
      <xdr:nvSpPr>
        <xdr:cNvPr id="82" name="円/楕円 81"/>
        <xdr:cNvSpPr/>
      </xdr:nvSpPr>
      <xdr:spPr>
        <a:xfrm>
          <a:off x="3746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42054</xdr:rowOff>
    </xdr:from>
    <xdr:ext cx="469744" cy="259045"/>
    <xdr:sp macro="" textlink="">
      <xdr:nvSpPr>
        <xdr:cNvPr id="83" name="テキスト ボックス 82"/>
        <xdr:cNvSpPr txBox="1"/>
      </xdr:nvSpPr>
      <xdr:spPr>
        <a:xfrm>
          <a:off x="3562427" y="58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99187</xdr:rowOff>
    </xdr:from>
    <xdr:to>
      <xdr:col>4</xdr:col>
      <xdr:colOff>206375</xdr:colOff>
      <xdr:row>36</xdr:row>
      <xdr:rowOff>29337</xdr:rowOff>
    </xdr:to>
    <xdr:sp macro="" textlink="">
      <xdr:nvSpPr>
        <xdr:cNvPr id="84" name="円/楕円 83"/>
        <xdr:cNvSpPr/>
      </xdr:nvSpPr>
      <xdr:spPr>
        <a:xfrm>
          <a:off x="2857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45864</xdr:rowOff>
    </xdr:from>
    <xdr:ext cx="469744" cy="259045"/>
    <xdr:sp macro="" textlink="">
      <xdr:nvSpPr>
        <xdr:cNvPr id="85" name="テキスト ボックス 84"/>
        <xdr:cNvSpPr txBox="1"/>
      </xdr:nvSpPr>
      <xdr:spPr>
        <a:xfrm>
          <a:off x="2673427"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140716</xdr:rowOff>
    </xdr:from>
    <xdr:to>
      <xdr:col>3</xdr:col>
      <xdr:colOff>3175</xdr:colOff>
      <xdr:row>36</xdr:row>
      <xdr:rowOff>70866</xdr:rowOff>
    </xdr:to>
    <xdr:sp macro="" textlink="">
      <xdr:nvSpPr>
        <xdr:cNvPr id="86" name="円/楕円 85"/>
        <xdr:cNvSpPr/>
      </xdr:nvSpPr>
      <xdr:spPr>
        <a:xfrm>
          <a:off x="196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87393</xdr:rowOff>
    </xdr:from>
    <xdr:ext cx="469744" cy="259045"/>
    <xdr:sp macro="" textlink="">
      <xdr:nvSpPr>
        <xdr:cNvPr id="87" name="テキスト ボックス 86"/>
        <xdr:cNvSpPr txBox="1"/>
      </xdr:nvSpPr>
      <xdr:spPr>
        <a:xfrm>
          <a:off x="1784427"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74041</xdr:rowOff>
    </xdr:from>
    <xdr:to>
      <xdr:col>1</xdr:col>
      <xdr:colOff>485775</xdr:colOff>
      <xdr:row>32</xdr:row>
      <xdr:rowOff>4191</xdr:rowOff>
    </xdr:to>
    <xdr:sp macro="" textlink="">
      <xdr:nvSpPr>
        <xdr:cNvPr id="88" name="円/楕円 87"/>
        <xdr:cNvSpPr/>
      </xdr:nvSpPr>
      <xdr:spPr>
        <a:xfrm>
          <a:off x="1079500" y="53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20718</xdr:rowOff>
    </xdr:from>
    <xdr:ext cx="469744" cy="259045"/>
    <xdr:sp macro="" textlink="">
      <xdr:nvSpPr>
        <xdr:cNvPr id="89" name="テキスト ボックス 88"/>
        <xdr:cNvSpPr txBox="1"/>
      </xdr:nvSpPr>
      <xdr:spPr>
        <a:xfrm>
          <a:off x="895427" y="51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6" name="直線コネクタ 115"/>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7"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18" name="直線コネクタ 117"/>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19"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0" name="直線コネクタ 119"/>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61355</xdr:rowOff>
    </xdr:from>
    <xdr:to>
      <xdr:col>6</xdr:col>
      <xdr:colOff>511175</xdr:colOff>
      <xdr:row>57</xdr:row>
      <xdr:rowOff>115468</xdr:rowOff>
    </xdr:to>
    <xdr:cxnSp macro="">
      <xdr:nvCxnSpPr>
        <xdr:cNvPr id="121" name="直線コネクタ 120"/>
        <xdr:cNvCxnSpPr/>
      </xdr:nvCxnSpPr>
      <xdr:spPr>
        <a:xfrm flipV="1">
          <a:off x="3797300" y="9834005"/>
          <a:ext cx="8382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2"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3" name="フローチャート : 判断 122"/>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115468</xdr:rowOff>
    </xdr:from>
    <xdr:to>
      <xdr:col>5</xdr:col>
      <xdr:colOff>358775</xdr:colOff>
      <xdr:row>58</xdr:row>
      <xdr:rowOff>188</xdr:rowOff>
    </xdr:to>
    <xdr:cxnSp macro="">
      <xdr:nvCxnSpPr>
        <xdr:cNvPr id="124" name="直線コネクタ 123"/>
        <xdr:cNvCxnSpPr/>
      </xdr:nvCxnSpPr>
      <xdr:spPr>
        <a:xfrm flipV="1">
          <a:off x="2908300" y="98881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5" name="フローチャート : 判断 124"/>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6" name="テキスト ボックス 125"/>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132646</xdr:rowOff>
    </xdr:from>
    <xdr:to>
      <xdr:col>4</xdr:col>
      <xdr:colOff>155575</xdr:colOff>
      <xdr:row>58</xdr:row>
      <xdr:rowOff>188</xdr:rowOff>
    </xdr:to>
    <xdr:cxnSp macro="">
      <xdr:nvCxnSpPr>
        <xdr:cNvPr id="127" name="直線コネクタ 126"/>
        <xdr:cNvCxnSpPr/>
      </xdr:nvCxnSpPr>
      <xdr:spPr>
        <a:xfrm>
          <a:off x="2019300" y="9733846"/>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28" name="フローチャート : 判断 127"/>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29" name="テキスト ボックス 128"/>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12206</xdr:rowOff>
    </xdr:from>
    <xdr:to>
      <xdr:col>2</xdr:col>
      <xdr:colOff>638175</xdr:colOff>
      <xdr:row>56</xdr:row>
      <xdr:rowOff>132646</xdr:rowOff>
    </xdr:to>
    <xdr:cxnSp macro="">
      <xdr:nvCxnSpPr>
        <xdr:cNvPr id="130" name="直線コネクタ 129"/>
        <xdr:cNvCxnSpPr/>
      </xdr:nvCxnSpPr>
      <xdr:spPr>
        <a:xfrm>
          <a:off x="1130300" y="9270506"/>
          <a:ext cx="889000" cy="4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1" name="フローチャート : 判断 130"/>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2" name="テキスト ボックス 131"/>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758</xdr:rowOff>
    </xdr:from>
    <xdr:to>
      <xdr:col>1</xdr:col>
      <xdr:colOff>485775</xdr:colOff>
      <xdr:row>53</xdr:row>
      <xdr:rowOff>102358</xdr:rowOff>
    </xdr:to>
    <xdr:sp macro="" textlink="">
      <xdr:nvSpPr>
        <xdr:cNvPr id="133" name="フローチャート : 判断 132"/>
        <xdr:cNvSpPr/>
      </xdr:nvSpPr>
      <xdr:spPr>
        <a:xfrm>
          <a:off x="1079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118885</xdr:rowOff>
    </xdr:from>
    <xdr:ext cx="534377" cy="259045"/>
    <xdr:sp macro="" textlink="">
      <xdr:nvSpPr>
        <xdr:cNvPr id="134" name="テキスト ボックス 133"/>
        <xdr:cNvSpPr txBox="1"/>
      </xdr:nvSpPr>
      <xdr:spPr>
        <a:xfrm>
          <a:off x="863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10555</xdr:rowOff>
    </xdr:from>
    <xdr:to>
      <xdr:col>6</xdr:col>
      <xdr:colOff>561975</xdr:colOff>
      <xdr:row>57</xdr:row>
      <xdr:rowOff>112155</xdr:rowOff>
    </xdr:to>
    <xdr:sp macro="" textlink="">
      <xdr:nvSpPr>
        <xdr:cNvPr id="140" name="円/楕円 139"/>
        <xdr:cNvSpPr/>
      </xdr:nvSpPr>
      <xdr:spPr>
        <a:xfrm>
          <a:off x="45847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160432</xdr:rowOff>
    </xdr:from>
    <xdr:ext cx="534377" cy="259045"/>
    <xdr:sp macro="" textlink="">
      <xdr:nvSpPr>
        <xdr:cNvPr id="141" name="総務費該当値テキスト"/>
        <xdr:cNvSpPr txBox="1"/>
      </xdr:nvSpPr>
      <xdr:spPr>
        <a:xfrm>
          <a:off x="4686300" y="97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64668</xdr:rowOff>
    </xdr:from>
    <xdr:to>
      <xdr:col>5</xdr:col>
      <xdr:colOff>409575</xdr:colOff>
      <xdr:row>57</xdr:row>
      <xdr:rowOff>166268</xdr:rowOff>
    </xdr:to>
    <xdr:sp macro="" textlink="">
      <xdr:nvSpPr>
        <xdr:cNvPr id="142" name="円/楕円 141"/>
        <xdr:cNvSpPr/>
      </xdr:nvSpPr>
      <xdr:spPr>
        <a:xfrm>
          <a:off x="3746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157395</xdr:rowOff>
    </xdr:from>
    <xdr:ext cx="534377" cy="259045"/>
    <xdr:sp macro="" textlink="">
      <xdr:nvSpPr>
        <xdr:cNvPr id="143" name="テキスト ボックス 142"/>
        <xdr:cNvSpPr txBox="1"/>
      </xdr:nvSpPr>
      <xdr:spPr>
        <a:xfrm>
          <a:off x="3530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120838</xdr:rowOff>
    </xdr:from>
    <xdr:to>
      <xdr:col>4</xdr:col>
      <xdr:colOff>206375</xdr:colOff>
      <xdr:row>58</xdr:row>
      <xdr:rowOff>50988</xdr:rowOff>
    </xdr:to>
    <xdr:sp macro="" textlink="">
      <xdr:nvSpPr>
        <xdr:cNvPr id="144" name="円/楕円 143"/>
        <xdr:cNvSpPr/>
      </xdr:nvSpPr>
      <xdr:spPr>
        <a:xfrm>
          <a:off x="2857500" y="98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42115</xdr:rowOff>
    </xdr:from>
    <xdr:ext cx="534377" cy="259045"/>
    <xdr:sp macro="" textlink="">
      <xdr:nvSpPr>
        <xdr:cNvPr id="145" name="テキスト ボックス 144"/>
        <xdr:cNvSpPr txBox="1"/>
      </xdr:nvSpPr>
      <xdr:spPr>
        <a:xfrm>
          <a:off x="2641111" y="99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81846</xdr:rowOff>
    </xdr:from>
    <xdr:to>
      <xdr:col>3</xdr:col>
      <xdr:colOff>3175</xdr:colOff>
      <xdr:row>57</xdr:row>
      <xdr:rowOff>11996</xdr:rowOff>
    </xdr:to>
    <xdr:sp macro="" textlink="">
      <xdr:nvSpPr>
        <xdr:cNvPr id="146" name="円/楕円 145"/>
        <xdr:cNvSpPr/>
      </xdr:nvSpPr>
      <xdr:spPr>
        <a:xfrm>
          <a:off x="1968500" y="9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3123</xdr:rowOff>
    </xdr:from>
    <xdr:ext cx="534377" cy="259045"/>
    <xdr:sp macro="" textlink="">
      <xdr:nvSpPr>
        <xdr:cNvPr id="147" name="テキスト ボックス 146"/>
        <xdr:cNvSpPr txBox="1"/>
      </xdr:nvSpPr>
      <xdr:spPr>
        <a:xfrm>
          <a:off x="1752111" y="9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132856</xdr:rowOff>
    </xdr:from>
    <xdr:to>
      <xdr:col>1</xdr:col>
      <xdr:colOff>485775</xdr:colOff>
      <xdr:row>54</xdr:row>
      <xdr:rowOff>63006</xdr:rowOff>
    </xdr:to>
    <xdr:sp macro="" textlink="">
      <xdr:nvSpPr>
        <xdr:cNvPr id="148" name="円/楕円 147"/>
        <xdr:cNvSpPr/>
      </xdr:nvSpPr>
      <xdr:spPr>
        <a:xfrm>
          <a:off x="1079500" y="92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54133</xdr:rowOff>
    </xdr:from>
    <xdr:ext cx="534377" cy="259045"/>
    <xdr:sp macro="" textlink="">
      <xdr:nvSpPr>
        <xdr:cNvPr id="149" name="テキスト ボックス 148"/>
        <xdr:cNvSpPr txBox="1"/>
      </xdr:nvSpPr>
      <xdr:spPr>
        <a:xfrm>
          <a:off x="863111" y="93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4" name="直線コネクタ 173"/>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5"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6" name="直線コネクタ 175"/>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7"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8" name="直線コネクタ 177"/>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36449</xdr:rowOff>
    </xdr:from>
    <xdr:to>
      <xdr:col>6</xdr:col>
      <xdr:colOff>511175</xdr:colOff>
      <xdr:row>72</xdr:row>
      <xdr:rowOff>13932</xdr:rowOff>
    </xdr:to>
    <xdr:cxnSp macro="">
      <xdr:nvCxnSpPr>
        <xdr:cNvPr id="179" name="直線コネクタ 178"/>
        <xdr:cNvCxnSpPr/>
      </xdr:nvCxnSpPr>
      <xdr:spPr>
        <a:xfrm flipV="1">
          <a:off x="3797300" y="12209399"/>
          <a:ext cx="8382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0"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1" name="フローチャート : 判断 180"/>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13932</xdr:rowOff>
    </xdr:from>
    <xdr:to>
      <xdr:col>5</xdr:col>
      <xdr:colOff>358775</xdr:colOff>
      <xdr:row>72</xdr:row>
      <xdr:rowOff>165303</xdr:rowOff>
    </xdr:to>
    <xdr:cxnSp macro="">
      <xdr:nvCxnSpPr>
        <xdr:cNvPr id="182" name="直線コネクタ 181"/>
        <xdr:cNvCxnSpPr/>
      </xdr:nvCxnSpPr>
      <xdr:spPr>
        <a:xfrm flipV="1">
          <a:off x="2908300" y="12358332"/>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3" name="フローチャート : 判断 182"/>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4" name="テキスト ボックス 183"/>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165303</xdr:rowOff>
    </xdr:from>
    <xdr:to>
      <xdr:col>4</xdr:col>
      <xdr:colOff>155575</xdr:colOff>
      <xdr:row>74</xdr:row>
      <xdr:rowOff>40525</xdr:rowOff>
    </xdr:to>
    <xdr:cxnSp macro="">
      <xdr:nvCxnSpPr>
        <xdr:cNvPr id="185" name="直線コネクタ 184"/>
        <xdr:cNvCxnSpPr/>
      </xdr:nvCxnSpPr>
      <xdr:spPr>
        <a:xfrm flipV="1">
          <a:off x="2019300" y="12509703"/>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6" name="フローチャート : 判断 185"/>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7" name="テキスト ボックス 186"/>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40525</xdr:rowOff>
    </xdr:from>
    <xdr:to>
      <xdr:col>2</xdr:col>
      <xdr:colOff>638175</xdr:colOff>
      <xdr:row>74</xdr:row>
      <xdr:rowOff>151981</xdr:rowOff>
    </xdr:to>
    <xdr:cxnSp macro="">
      <xdr:nvCxnSpPr>
        <xdr:cNvPr id="188" name="直線コネクタ 187"/>
        <xdr:cNvCxnSpPr/>
      </xdr:nvCxnSpPr>
      <xdr:spPr>
        <a:xfrm flipV="1">
          <a:off x="1130300" y="12727825"/>
          <a:ext cx="889000" cy="1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9" name="フローチャート : 判断 188"/>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0" name="テキスト ボックス 189"/>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82448</xdr:rowOff>
    </xdr:from>
    <xdr:to>
      <xdr:col>1</xdr:col>
      <xdr:colOff>485775</xdr:colOff>
      <xdr:row>78</xdr:row>
      <xdr:rowOff>12598</xdr:rowOff>
    </xdr:to>
    <xdr:sp macro="" textlink="">
      <xdr:nvSpPr>
        <xdr:cNvPr id="191" name="フローチャート : 判断 190"/>
        <xdr:cNvSpPr/>
      </xdr:nvSpPr>
      <xdr:spPr>
        <a:xfrm>
          <a:off x="1079500" y="1328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3725</xdr:rowOff>
    </xdr:from>
    <xdr:ext cx="599010" cy="259045"/>
    <xdr:sp macro="" textlink="">
      <xdr:nvSpPr>
        <xdr:cNvPr id="192" name="テキスト ボックス 191"/>
        <xdr:cNvSpPr txBox="1"/>
      </xdr:nvSpPr>
      <xdr:spPr>
        <a:xfrm>
          <a:off x="830794" y="133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157099</xdr:rowOff>
    </xdr:from>
    <xdr:to>
      <xdr:col>6</xdr:col>
      <xdr:colOff>561975</xdr:colOff>
      <xdr:row>71</xdr:row>
      <xdr:rowOff>87249</xdr:rowOff>
    </xdr:to>
    <xdr:sp macro="" textlink="">
      <xdr:nvSpPr>
        <xdr:cNvPr id="198" name="円/楕円 197"/>
        <xdr:cNvSpPr/>
      </xdr:nvSpPr>
      <xdr:spPr>
        <a:xfrm>
          <a:off x="4584700" y="12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72026</xdr:rowOff>
    </xdr:from>
    <xdr:ext cx="599010" cy="259045"/>
    <xdr:sp macro="" textlink="">
      <xdr:nvSpPr>
        <xdr:cNvPr id="199" name="民生費該当値テキスト"/>
        <xdr:cNvSpPr txBox="1"/>
      </xdr:nvSpPr>
      <xdr:spPr>
        <a:xfrm>
          <a:off x="4686300" y="120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228,630</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134582</xdr:rowOff>
    </xdr:from>
    <xdr:to>
      <xdr:col>5</xdr:col>
      <xdr:colOff>409575</xdr:colOff>
      <xdr:row>72</xdr:row>
      <xdr:rowOff>64732</xdr:rowOff>
    </xdr:to>
    <xdr:sp macro="" textlink="">
      <xdr:nvSpPr>
        <xdr:cNvPr id="200" name="円/楕円 199"/>
        <xdr:cNvSpPr/>
      </xdr:nvSpPr>
      <xdr:spPr>
        <a:xfrm>
          <a:off x="3746500" y="12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81259</xdr:rowOff>
    </xdr:from>
    <xdr:ext cx="599010" cy="259045"/>
    <xdr:sp macro="" textlink="">
      <xdr:nvSpPr>
        <xdr:cNvPr id="201" name="テキスト ボックス 200"/>
        <xdr:cNvSpPr txBox="1"/>
      </xdr:nvSpPr>
      <xdr:spPr>
        <a:xfrm>
          <a:off x="3497794" y="120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114503</xdr:rowOff>
    </xdr:from>
    <xdr:to>
      <xdr:col>4</xdr:col>
      <xdr:colOff>206375</xdr:colOff>
      <xdr:row>73</xdr:row>
      <xdr:rowOff>44653</xdr:rowOff>
    </xdr:to>
    <xdr:sp macro="" textlink="">
      <xdr:nvSpPr>
        <xdr:cNvPr id="202" name="円/楕円 201"/>
        <xdr:cNvSpPr/>
      </xdr:nvSpPr>
      <xdr:spPr>
        <a:xfrm>
          <a:off x="2857500" y="124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61180</xdr:rowOff>
    </xdr:from>
    <xdr:ext cx="599010" cy="259045"/>
    <xdr:sp macro="" textlink="">
      <xdr:nvSpPr>
        <xdr:cNvPr id="203" name="テキスト ボックス 202"/>
        <xdr:cNvSpPr txBox="1"/>
      </xdr:nvSpPr>
      <xdr:spPr>
        <a:xfrm>
          <a:off x="2608794" y="122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204,984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161175</xdr:rowOff>
    </xdr:from>
    <xdr:to>
      <xdr:col>3</xdr:col>
      <xdr:colOff>3175</xdr:colOff>
      <xdr:row>74</xdr:row>
      <xdr:rowOff>91325</xdr:rowOff>
    </xdr:to>
    <xdr:sp macro="" textlink="">
      <xdr:nvSpPr>
        <xdr:cNvPr id="204" name="円/楕円 203"/>
        <xdr:cNvSpPr/>
      </xdr:nvSpPr>
      <xdr:spPr>
        <a:xfrm>
          <a:off x="1968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107852</xdr:rowOff>
    </xdr:from>
    <xdr:ext cx="599010" cy="259045"/>
    <xdr:sp macro="" textlink="">
      <xdr:nvSpPr>
        <xdr:cNvPr id="205" name="テキスト ボックス 204"/>
        <xdr:cNvSpPr txBox="1"/>
      </xdr:nvSpPr>
      <xdr:spPr>
        <a:xfrm>
          <a:off x="1719794" y="124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101181</xdr:rowOff>
    </xdr:from>
    <xdr:to>
      <xdr:col>1</xdr:col>
      <xdr:colOff>485775</xdr:colOff>
      <xdr:row>75</xdr:row>
      <xdr:rowOff>31331</xdr:rowOff>
    </xdr:to>
    <xdr:sp macro="" textlink="">
      <xdr:nvSpPr>
        <xdr:cNvPr id="206" name="円/楕円 205"/>
        <xdr:cNvSpPr/>
      </xdr:nvSpPr>
      <xdr:spPr>
        <a:xfrm>
          <a:off x="1079500" y="127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47858</xdr:rowOff>
    </xdr:from>
    <xdr:ext cx="599010" cy="259045"/>
    <xdr:sp macro="" textlink="">
      <xdr:nvSpPr>
        <xdr:cNvPr id="207" name="テキスト ボックス 206"/>
        <xdr:cNvSpPr txBox="1"/>
      </xdr:nvSpPr>
      <xdr:spPr>
        <a:xfrm>
          <a:off x="830794" y="12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0" name="直線コネクタ 229"/>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1"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2" name="直線コネクタ 231"/>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3"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4" name="直線コネクタ 233"/>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161714</xdr:rowOff>
    </xdr:from>
    <xdr:to>
      <xdr:col>6</xdr:col>
      <xdr:colOff>511175</xdr:colOff>
      <xdr:row>98</xdr:row>
      <xdr:rowOff>5169</xdr:rowOff>
    </xdr:to>
    <xdr:cxnSp macro="">
      <xdr:nvCxnSpPr>
        <xdr:cNvPr id="235" name="直線コネクタ 234"/>
        <xdr:cNvCxnSpPr/>
      </xdr:nvCxnSpPr>
      <xdr:spPr>
        <a:xfrm>
          <a:off x="3797300" y="16792364"/>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6"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7" name="フローチャート : 判断 236"/>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161714</xdr:rowOff>
    </xdr:from>
    <xdr:to>
      <xdr:col>5</xdr:col>
      <xdr:colOff>358775</xdr:colOff>
      <xdr:row>98</xdr:row>
      <xdr:rowOff>18862</xdr:rowOff>
    </xdr:to>
    <xdr:cxnSp macro="">
      <xdr:nvCxnSpPr>
        <xdr:cNvPr id="238" name="直線コネクタ 237"/>
        <xdr:cNvCxnSpPr/>
      </xdr:nvCxnSpPr>
      <xdr:spPr>
        <a:xfrm flipV="1">
          <a:off x="2908300" y="16792364"/>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9" name="フローチャート : 判断 238"/>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0" name="テキスト ボックス 239"/>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170492</xdr:rowOff>
    </xdr:from>
    <xdr:to>
      <xdr:col>4</xdr:col>
      <xdr:colOff>155575</xdr:colOff>
      <xdr:row>98</xdr:row>
      <xdr:rowOff>18862</xdr:rowOff>
    </xdr:to>
    <xdr:cxnSp macro="">
      <xdr:nvCxnSpPr>
        <xdr:cNvPr id="241" name="直線コネクタ 240"/>
        <xdr:cNvCxnSpPr/>
      </xdr:nvCxnSpPr>
      <xdr:spPr>
        <a:xfrm>
          <a:off x="2019300" y="16801142"/>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2" name="フローチャート : 判断 241"/>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3" name="テキスト ボックス 242"/>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170492</xdr:rowOff>
    </xdr:from>
    <xdr:to>
      <xdr:col>2</xdr:col>
      <xdr:colOff>638175</xdr:colOff>
      <xdr:row>98</xdr:row>
      <xdr:rowOff>11959</xdr:rowOff>
    </xdr:to>
    <xdr:cxnSp macro="">
      <xdr:nvCxnSpPr>
        <xdr:cNvPr id="244" name="直線コネクタ 243"/>
        <xdr:cNvCxnSpPr/>
      </xdr:nvCxnSpPr>
      <xdr:spPr>
        <a:xfrm flipV="1">
          <a:off x="1130300" y="1680114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5" name="フローチャート : 判断 244"/>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6" name="テキスト ボックス 245"/>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45603</xdr:rowOff>
    </xdr:from>
    <xdr:to>
      <xdr:col>1</xdr:col>
      <xdr:colOff>485775</xdr:colOff>
      <xdr:row>97</xdr:row>
      <xdr:rowOff>147203</xdr:rowOff>
    </xdr:to>
    <xdr:sp macro="" textlink="">
      <xdr:nvSpPr>
        <xdr:cNvPr id="247" name="フローチャート : 判断 246"/>
        <xdr:cNvSpPr/>
      </xdr:nvSpPr>
      <xdr:spPr>
        <a:xfrm>
          <a:off x="1079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163730</xdr:rowOff>
    </xdr:from>
    <xdr:ext cx="534377" cy="259045"/>
    <xdr:sp macro="" textlink="">
      <xdr:nvSpPr>
        <xdr:cNvPr id="248" name="テキスト ボックス 247"/>
        <xdr:cNvSpPr txBox="1"/>
      </xdr:nvSpPr>
      <xdr:spPr>
        <a:xfrm>
          <a:off x="863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125819</xdr:rowOff>
    </xdr:from>
    <xdr:to>
      <xdr:col>6</xdr:col>
      <xdr:colOff>561975</xdr:colOff>
      <xdr:row>98</xdr:row>
      <xdr:rowOff>55969</xdr:rowOff>
    </xdr:to>
    <xdr:sp macro="" textlink="">
      <xdr:nvSpPr>
        <xdr:cNvPr id="254" name="円/楕円 253"/>
        <xdr:cNvSpPr/>
      </xdr:nvSpPr>
      <xdr:spPr>
        <a:xfrm>
          <a:off x="45847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40746</xdr:rowOff>
    </xdr:from>
    <xdr:ext cx="534377" cy="259045"/>
    <xdr:sp macro="" textlink="">
      <xdr:nvSpPr>
        <xdr:cNvPr id="255" name="衛生費該当値テキスト"/>
        <xdr:cNvSpPr txBox="1"/>
      </xdr:nvSpPr>
      <xdr:spPr>
        <a:xfrm>
          <a:off x="4686300" y="166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110914</xdr:rowOff>
    </xdr:from>
    <xdr:to>
      <xdr:col>5</xdr:col>
      <xdr:colOff>409575</xdr:colOff>
      <xdr:row>98</xdr:row>
      <xdr:rowOff>41064</xdr:rowOff>
    </xdr:to>
    <xdr:sp macro="" textlink="">
      <xdr:nvSpPr>
        <xdr:cNvPr id="256" name="円/楕円 255"/>
        <xdr:cNvSpPr/>
      </xdr:nvSpPr>
      <xdr:spPr>
        <a:xfrm>
          <a:off x="3746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32191</xdr:rowOff>
    </xdr:from>
    <xdr:ext cx="534377" cy="259045"/>
    <xdr:sp macro="" textlink="">
      <xdr:nvSpPr>
        <xdr:cNvPr id="257" name="テキスト ボックス 256"/>
        <xdr:cNvSpPr txBox="1"/>
      </xdr:nvSpPr>
      <xdr:spPr>
        <a:xfrm>
          <a:off x="3530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139512</xdr:rowOff>
    </xdr:from>
    <xdr:to>
      <xdr:col>4</xdr:col>
      <xdr:colOff>206375</xdr:colOff>
      <xdr:row>98</xdr:row>
      <xdr:rowOff>69662</xdr:rowOff>
    </xdr:to>
    <xdr:sp macro="" textlink="">
      <xdr:nvSpPr>
        <xdr:cNvPr id="258" name="円/楕円 257"/>
        <xdr:cNvSpPr/>
      </xdr:nvSpPr>
      <xdr:spPr>
        <a:xfrm>
          <a:off x="2857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60789</xdr:rowOff>
    </xdr:from>
    <xdr:ext cx="534377" cy="259045"/>
    <xdr:sp macro="" textlink="">
      <xdr:nvSpPr>
        <xdr:cNvPr id="259" name="テキスト ボックス 258"/>
        <xdr:cNvSpPr txBox="1"/>
      </xdr:nvSpPr>
      <xdr:spPr>
        <a:xfrm>
          <a:off x="2641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119692</xdr:rowOff>
    </xdr:from>
    <xdr:to>
      <xdr:col>3</xdr:col>
      <xdr:colOff>3175</xdr:colOff>
      <xdr:row>98</xdr:row>
      <xdr:rowOff>49842</xdr:rowOff>
    </xdr:to>
    <xdr:sp macro="" textlink="">
      <xdr:nvSpPr>
        <xdr:cNvPr id="260" name="円/楕円 259"/>
        <xdr:cNvSpPr/>
      </xdr:nvSpPr>
      <xdr:spPr>
        <a:xfrm>
          <a:off x="19685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40969</xdr:rowOff>
    </xdr:from>
    <xdr:ext cx="534377" cy="259045"/>
    <xdr:sp macro="" textlink="">
      <xdr:nvSpPr>
        <xdr:cNvPr id="261" name="テキスト ボックス 260"/>
        <xdr:cNvSpPr txBox="1"/>
      </xdr:nvSpPr>
      <xdr:spPr>
        <a:xfrm>
          <a:off x="1752111" y="1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132609</xdr:rowOff>
    </xdr:from>
    <xdr:to>
      <xdr:col>1</xdr:col>
      <xdr:colOff>485775</xdr:colOff>
      <xdr:row>98</xdr:row>
      <xdr:rowOff>62759</xdr:rowOff>
    </xdr:to>
    <xdr:sp macro="" textlink="">
      <xdr:nvSpPr>
        <xdr:cNvPr id="262" name="円/楕円 261"/>
        <xdr:cNvSpPr/>
      </xdr:nvSpPr>
      <xdr:spPr>
        <a:xfrm>
          <a:off x="1079500" y="167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53886</xdr:rowOff>
    </xdr:from>
    <xdr:ext cx="534377" cy="259045"/>
    <xdr:sp macro="" textlink="">
      <xdr:nvSpPr>
        <xdr:cNvPr id="263" name="テキスト ボックス 262"/>
        <xdr:cNvSpPr txBox="1"/>
      </xdr:nvSpPr>
      <xdr:spPr>
        <a:xfrm>
          <a:off x="863111" y="168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5" name="直線コネクタ 284"/>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6"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7" name="直線コネクタ 286"/>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8"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9" name="直線コネクタ 288"/>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40030</xdr:rowOff>
    </xdr:from>
    <xdr:to>
      <xdr:col>15</xdr:col>
      <xdr:colOff>180975</xdr:colOff>
      <xdr:row>38</xdr:row>
      <xdr:rowOff>90322</xdr:rowOff>
    </xdr:to>
    <xdr:cxnSp macro="">
      <xdr:nvCxnSpPr>
        <xdr:cNvPr id="290" name="直線コネクタ 289"/>
        <xdr:cNvCxnSpPr/>
      </xdr:nvCxnSpPr>
      <xdr:spPr>
        <a:xfrm>
          <a:off x="9639300" y="6555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1"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2" name="フローチャート : 判断 291"/>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94894</xdr:rowOff>
    </xdr:from>
    <xdr:to>
      <xdr:col>14</xdr:col>
      <xdr:colOff>28575</xdr:colOff>
      <xdr:row>38</xdr:row>
      <xdr:rowOff>40030</xdr:rowOff>
    </xdr:to>
    <xdr:cxnSp macro="">
      <xdr:nvCxnSpPr>
        <xdr:cNvPr id="293" name="直線コネクタ 292"/>
        <xdr:cNvCxnSpPr/>
      </xdr:nvCxnSpPr>
      <xdr:spPr>
        <a:xfrm>
          <a:off x="8750300" y="6095644"/>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4" name="フローチャート : 判断 293"/>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5" name="テキスト ボックス 294"/>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63805</xdr:rowOff>
    </xdr:from>
    <xdr:to>
      <xdr:col>12</xdr:col>
      <xdr:colOff>511175</xdr:colOff>
      <xdr:row>35</xdr:row>
      <xdr:rowOff>94894</xdr:rowOff>
    </xdr:to>
    <xdr:cxnSp macro="">
      <xdr:nvCxnSpPr>
        <xdr:cNvPr id="296" name="直線コネクタ 295"/>
        <xdr:cNvCxnSpPr/>
      </xdr:nvCxnSpPr>
      <xdr:spPr>
        <a:xfrm>
          <a:off x="7861300" y="5550205"/>
          <a:ext cx="889000" cy="5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7" name="フローチャート : 判断 296"/>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298" name="テキスト ボックス 297"/>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63805</xdr:rowOff>
    </xdr:from>
    <xdr:to>
      <xdr:col>11</xdr:col>
      <xdr:colOff>307975</xdr:colOff>
      <xdr:row>34</xdr:row>
      <xdr:rowOff>51460</xdr:rowOff>
    </xdr:to>
    <xdr:cxnSp macro="">
      <xdr:nvCxnSpPr>
        <xdr:cNvPr id="299" name="直線コネクタ 298"/>
        <xdr:cNvCxnSpPr/>
      </xdr:nvCxnSpPr>
      <xdr:spPr>
        <a:xfrm flipV="1">
          <a:off x="6972300" y="5550205"/>
          <a:ext cx="889000" cy="3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0" name="フローチャート : 判断 299"/>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1" name="テキスト ボックス 300"/>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39522</xdr:rowOff>
    </xdr:from>
    <xdr:to>
      <xdr:col>15</xdr:col>
      <xdr:colOff>231775</xdr:colOff>
      <xdr:row>38</xdr:row>
      <xdr:rowOff>141122</xdr:rowOff>
    </xdr:to>
    <xdr:sp macro="" textlink="">
      <xdr:nvSpPr>
        <xdr:cNvPr id="309" name="円/楕円 308"/>
        <xdr:cNvSpPr/>
      </xdr:nvSpPr>
      <xdr:spPr>
        <a:xfrm>
          <a:off x="10426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125899</xdr:rowOff>
    </xdr:from>
    <xdr:ext cx="378565" cy="259045"/>
    <xdr:sp macro="" textlink="">
      <xdr:nvSpPr>
        <xdr:cNvPr id="310" name="労働費該当値テキスト"/>
        <xdr:cNvSpPr txBox="1"/>
      </xdr:nvSpPr>
      <xdr:spPr>
        <a:xfrm>
          <a:off x="10528300" y="64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160680</xdr:rowOff>
    </xdr:from>
    <xdr:to>
      <xdr:col>14</xdr:col>
      <xdr:colOff>79375</xdr:colOff>
      <xdr:row>38</xdr:row>
      <xdr:rowOff>90830</xdr:rowOff>
    </xdr:to>
    <xdr:sp macro="" textlink="">
      <xdr:nvSpPr>
        <xdr:cNvPr id="311" name="円/楕円 310"/>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81957</xdr:rowOff>
    </xdr:from>
    <xdr:ext cx="378565" cy="259045"/>
    <xdr:sp macro="" textlink="">
      <xdr:nvSpPr>
        <xdr:cNvPr id="312" name="テキスト ボックス 311"/>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44094</xdr:rowOff>
    </xdr:from>
    <xdr:to>
      <xdr:col>12</xdr:col>
      <xdr:colOff>561975</xdr:colOff>
      <xdr:row>35</xdr:row>
      <xdr:rowOff>145694</xdr:rowOff>
    </xdr:to>
    <xdr:sp macro="" textlink="">
      <xdr:nvSpPr>
        <xdr:cNvPr id="313" name="円/楕円 312"/>
        <xdr:cNvSpPr/>
      </xdr:nvSpPr>
      <xdr:spPr>
        <a:xfrm>
          <a:off x="8699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162221</xdr:rowOff>
    </xdr:from>
    <xdr:ext cx="469744" cy="259045"/>
    <xdr:sp macro="" textlink="">
      <xdr:nvSpPr>
        <xdr:cNvPr id="314" name="テキスト ボックス 313"/>
        <xdr:cNvSpPr txBox="1"/>
      </xdr:nvSpPr>
      <xdr:spPr>
        <a:xfrm>
          <a:off x="8515427" y="58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13005</xdr:rowOff>
    </xdr:from>
    <xdr:to>
      <xdr:col>11</xdr:col>
      <xdr:colOff>358775</xdr:colOff>
      <xdr:row>32</xdr:row>
      <xdr:rowOff>114605</xdr:rowOff>
    </xdr:to>
    <xdr:sp macro="" textlink="">
      <xdr:nvSpPr>
        <xdr:cNvPr id="315" name="円/楕円 314"/>
        <xdr:cNvSpPr/>
      </xdr:nvSpPr>
      <xdr:spPr>
        <a:xfrm>
          <a:off x="7810500" y="5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131132</xdr:rowOff>
    </xdr:from>
    <xdr:ext cx="469744" cy="259045"/>
    <xdr:sp macro="" textlink="">
      <xdr:nvSpPr>
        <xdr:cNvPr id="316" name="テキスト ボックス 315"/>
        <xdr:cNvSpPr txBox="1"/>
      </xdr:nvSpPr>
      <xdr:spPr>
        <a:xfrm>
          <a:off x="7626427" y="52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660</xdr:rowOff>
    </xdr:from>
    <xdr:to>
      <xdr:col>10</xdr:col>
      <xdr:colOff>155575</xdr:colOff>
      <xdr:row>34</xdr:row>
      <xdr:rowOff>102260</xdr:rowOff>
    </xdr:to>
    <xdr:sp macro="" textlink="">
      <xdr:nvSpPr>
        <xdr:cNvPr id="317" name="円/楕円 316"/>
        <xdr:cNvSpPr/>
      </xdr:nvSpPr>
      <xdr:spPr>
        <a:xfrm>
          <a:off x="6921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118787</xdr:rowOff>
    </xdr:from>
    <xdr:ext cx="469744" cy="259045"/>
    <xdr:sp macro="" textlink="">
      <xdr:nvSpPr>
        <xdr:cNvPr id="318" name="テキスト ボックス 317"/>
        <xdr:cNvSpPr txBox="1"/>
      </xdr:nvSpPr>
      <xdr:spPr>
        <a:xfrm>
          <a:off x="6737427"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4" name="直線コネクタ 343"/>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5"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6" name="直線コネクタ 345"/>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7"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8" name="直線コネクタ 347"/>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46410</xdr:rowOff>
    </xdr:from>
    <xdr:to>
      <xdr:col>15</xdr:col>
      <xdr:colOff>180975</xdr:colOff>
      <xdr:row>59</xdr:row>
      <xdr:rowOff>61650</xdr:rowOff>
    </xdr:to>
    <xdr:cxnSp macro="">
      <xdr:nvCxnSpPr>
        <xdr:cNvPr id="349" name="直線コネクタ 348"/>
        <xdr:cNvCxnSpPr/>
      </xdr:nvCxnSpPr>
      <xdr:spPr>
        <a:xfrm flipV="1">
          <a:off x="9639300" y="1016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0"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1" name="フローチャート : 判断 350"/>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55880</xdr:rowOff>
    </xdr:from>
    <xdr:to>
      <xdr:col>14</xdr:col>
      <xdr:colOff>28575</xdr:colOff>
      <xdr:row>59</xdr:row>
      <xdr:rowOff>61650</xdr:rowOff>
    </xdr:to>
    <xdr:cxnSp macro="">
      <xdr:nvCxnSpPr>
        <xdr:cNvPr id="352" name="直線コネクタ 351"/>
        <xdr:cNvCxnSpPr/>
      </xdr:nvCxnSpPr>
      <xdr:spPr>
        <a:xfrm>
          <a:off x="8750300" y="10171430"/>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3" name="フローチャート : 判断 352"/>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4" name="テキスト ボックス 353"/>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55335</xdr:rowOff>
    </xdr:from>
    <xdr:to>
      <xdr:col>12</xdr:col>
      <xdr:colOff>511175</xdr:colOff>
      <xdr:row>59</xdr:row>
      <xdr:rowOff>55880</xdr:rowOff>
    </xdr:to>
    <xdr:cxnSp macro="">
      <xdr:nvCxnSpPr>
        <xdr:cNvPr id="355" name="直線コネクタ 354"/>
        <xdr:cNvCxnSpPr/>
      </xdr:nvCxnSpPr>
      <xdr:spPr>
        <a:xfrm>
          <a:off x="7861300" y="1017088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6" name="フローチャート : 判断 355"/>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7" name="テキスト ボックス 356"/>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38136</xdr:rowOff>
    </xdr:from>
    <xdr:to>
      <xdr:col>11</xdr:col>
      <xdr:colOff>307975</xdr:colOff>
      <xdr:row>59</xdr:row>
      <xdr:rowOff>55335</xdr:rowOff>
    </xdr:to>
    <xdr:cxnSp macro="">
      <xdr:nvCxnSpPr>
        <xdr:cNvPr id="358" name="直線コネクタ 357"/>
        <xdr:cNvCxnSpPr/>
      </xdr:nvCxnSpPr>
      <xdr:spPr>
        <a:xfrm>
          <a:off x="6972300" y="10153686"/>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9" name="フローチャート : 判断 358"/>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0" name="テキスト ボックス 359"/>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2249</xdr:rowOff>
    </xdr:from>
    <xdr:to>
      <xdr:col>10</xdr:col>
      <xdr:colOff>155575</xdr:colOff>
      <xdr:row>56</xdr:row>
      <xdr:rowOff>103849</xdr:rowOff>
    </xdr:to>
    <xdr:sp macro="" textlink="">
      <xdr:nvSpPr>
        <xdr:cNvPr id="361" name="フローチャート : 判断 360"/>
        <xdr:cNvSpPr/>
      </xdr:nvSpPr>
      <xdr:spPr>
        <a:xfrm>
          <a:off x="6921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120376</xdr:rowOff>
    </xdr:from>
    <xdr:ext cx="469744" cy="259045"/>
    <xdr:sp macro="" textlink="">
      <xdr:nvSpPr>
        <xdr:cNvPr id="362" name="テキスト ボックス 361"/>
        <xdr:cNvSpPr txBox="1"/>
      </xdr:nvSpPr>
      <xdr:spPr>
        <a:xfrm>
          <a:off x="6737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167060</xdr:rowOff>
    </xdr:from>
    <xdr:to>
      <xdr:col>15</xdr:col>
      <xdr:colOff>231775</xdr:colOff>
      <xdr:row>59</xdr:row>
      <xdr:rowOff>97210</xdr:rowOff>
    </xdr:to>
    <xdr:sp macro="" textlink="">
      <xdr:nvSpPr>
        <xdr:cNvPr id="368" name="円/楕円 367"/>
        <xdr:cNvSpPr/>
      </xdr:nvSpPr>
      <xdr:spPr>
        <a:xfrm>
          <a:off x="10426700" y="101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81987</xdr:rowOff>
    </xdr:from>
    <xdr:ext cx="378565" cy="259045"/>
    <xdr:sp macro="" textlink="">
      <xdr:nvSpPr>
        <xdr:cNvPr id="369" name="農林水産業費該当値テキスト"/>
        <xdr:cNvSpPr txBox="1"/>
      </xdr:nvSpPr>
      <xdr:spPr>
        <a:xfrm>
          <a:off x="10528300" y="1002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10850</xdr:rowOff>
    </xdr:from>
    <xdr:to>
      <xdr:col>14</xdr:col>
      <xdr:colOff>79375</xdr:colOff>
      <xdr:row>59</xdr:row>
      <xdr:rowOff>112450</xdr:rowOff>
    </xdr:to>
    <xdr:sp macro="" textlink="">
      <xdr:nvSpPr>
        <xdr:cNvPr id="370" name="円/楕円 369"/>
        <xdr:cNvSpPr/>
      </xdr:nvSpPr>
      <xdr:spPr>
        <a:xfrm>
          <a:off x="9588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103577</xdr:rowOff>
    </xdr:from>
    <xdr:ext cx="378565" cy="259045"/>
    <xdr:sp macro="" textlink="">
      <xdr:nvSpPr>
        <xdr:cNvPr id="371" name="テキスト ボックス 370"/>
        <xdr:cNvSpPr txBox="1"/>
      </xdr:nvSpPr>
      <xdr:spPr>
        <a:xfrm>
          <a:off x="9450017" y="1021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5080</xdr:rowOff>
    </xdr:from>
    <xdr:to>
      <xdr:col>12</xdr:col>
      <xdr:colOff>561975</xdr:colOff>
      <xdr:row>59</xdr:row>
      <xdr:rowOff>106680</xdr:rowOff>
    </xdr:to>
    <xdr:sp macro="" textlink="">
      <xdr:nvSpPr>
        <xdr:cNvPr id="372" name="円/楕円 371"/>
        <xdr:cNvSpPr/>
      </xdr:nvSpPr>
      <xdr:spPr>
        <a:xfrm>
          <a:off x="8699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97807</xdr:rowOff>
    </xdr:from>
    <xdr:ext cx="378565" cy="259045"/>
    <xdr:sp macro="" textlink="">
      <xdr:nvSpPr>
        <xdr:cNvPr id="373" name="テキスト ボックス 372"/>
        <xdr:cNvSpPr txBox="1"/>
      </xdr:nvSpPr>
      <xdr:spPr>
        <a:xfrm>
          <a:off x="8561017" y="1021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4535</xdr:rowOff>
    </xdr:from>
    <xdr:to>
      <xdr:col>11</xdr:col>
      <xdr:colOff>358775</xdr:colOff>
      <xdr:row>59</xdr:row>
      <xdr:rowOff>106135</xdr:rowOff>
    </xdr:to>
    <xdr:sp macro="" textlink="">
      <xdr:nvSpPr>
        <xdr:cNvPr id="374" name="円/楕円 373"/>
        <xdr:cNvSpPr/>
      </xdr:nvSpPr>
      <xdr:spPr>
        <a:xfrm>
          <a:off x="7810500" y="101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97262</xdr:rowOff>
    </xdr:from>
    <xdr:ext cx="378565" cy="259045"/>
    <xdr:sp macro="" textlink="">
      <xdr:nvSpPr>
        <xdr:cNvPr id="375" name="テキスト ボックス 374"/>
        <xdr:cNvSpPr txBox="1"/>
      </xdr:nvSpPr>
      <xdr:spPr>
        <a:xfrm>
          <a:off x="7672017" y="1021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158786</xdr:rowOff>
    </xdr:from>
    <xdr:to>
      <xdr:col>10</xdr:col>
      <xdr:colOff>155575</xdr:colOff>
      <xdr:row>59</xdr:row>
      <xdr:rowOff>88936</xdr:rowOff>
    </xdr:to>
    <xdr:sp macro="" textlink="">
      <xdr:nvSpPr>
        <xdr:cNvPr id="376" name="円/楕円 375"/>
        <xdr:cNvSpPr/>
      </xdr:nvSpPr>
      <xdr:spPr>
        <a:xfrm>
          <a:off x="6921500" y="101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80063</xdr:rowOff>
    </xdr:from>
    <xdr:ext cx="378565" cy="259045"/>
    <xdr:sp macro="" textlink="">
      <xdr:nvSpPr>
        <xdr:cNvPr id="377" name="テキスト ボックス 376"/>
        <xdr:cNvSpPr txBox="1"/>
      </xdr:nvSpPr>
      <xdr:spPr>
        <a:xfrm>
          <a:off x="6783017" y="10195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9" name="直線コネクタ 398"/>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0"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1" name="直線コネクタ 400"/>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2"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3" name="直線コネクタ 402"/>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38339</xdr:rowOff>
    </xdr:from>
    <xdr:to>
      <xdr:col>15</xdr:col>
      <xdr:colOff>180975</xdr:colOff>
      <xdr:row>78</xdr:row>
      <xdr:rowOff>69062</xdr:rowOff>
    </xdr:to>
    <xdr:cxnSp macro="">
      <xdr:nvCxnSpPr>
        <xdr:cNvPr id="404" name="直線コネクタ 403"/>
        <xdr:cNvCxnSpPr/>
      </xdr:nvCxnSpPr>
      <xdr:spPr>
        <a:xfrm>
          <a:off x="9639300" y="13411439"/>
          <a:ext cx="8382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5"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6" name="フローチャート : 判断 405"/>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38339</xdr:rowOff>
    </xdr:from>
    <xdr:to>
      <xdr:col>14</xdr:col>
      <xdr:colOff>28575</xdr:colOff>
      <xdr:row>78</xdr:row>
      <xdr:rowOff>39664</xdr:rowOff>
    </xdr:to>
    <xdr:cxnSp macro="">
      <xdr:nvCxnSpPr>
        <xdr:cNvPr id="407" name="直線コネクタ 406"/>
        <xdr:cNvCxnSpPr/>
      </xdr:nvCxnSpPr>
      <xdr:spPr>
        <a:xfrm flipV="1">
          <a:off x="8750300" y="1341143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8" name="フローチャート : 判断 407"/>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09" name="テキスト ボックス 408"/>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142351</xdr:rowOff>
    </xdr:from>
    <xdr:to>
      <xdr:col>12</xdr:col>
      <xdr:colOff>511175</xdr:colOff>
      <xdr:row>78</xdr:row>
      <xdr:rowOff>39664</xdr:rowOff>
    </xdr:to>
    <xdr:cxnSp macro="">
      <xdr:nvCxnSpPr>
        <xdr:cNvPr id="410" name="直線コネクタ 409"/>
        <xdr:cNvCxnSpPr/>
      </xdr:nvCxnSpPr>
      <xdr:spPr>
        <a:xfrm>
          <a:off x="7861300" y="13344001"/>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1" name="フローチャート : 判断 410"/>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2" name="テキスト ボックス 411"/>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142351</xdr:rowOff>
    </xdr:from>
    <xdr:to>
      <xdr:col>11</xdr:col>
      <xdr:colOff>307975</xdr:colOff>
      <xdr:row>77</xdr:row>
      <xdr:rowOff>168618</xdr:rowOff>
    </xdr:to>
    <xdr:cxnSp macro="">
      <xdr:nvCxnSpPr>
        <xdr:cNvPr id="413" name="直線コネクタ 412"/>
        <xdr:cNvCxnSpPr/>
      </xdr:nvCxnSpPr>
      <xdr:spPr>
        <a:xfrm flipV="1">
          <a:off x="6972300" y="13344001"/>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4" name="フローチャート : 判断 413"/>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5" name="テキスト ボックス 414"/>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80418</xdr:rowOff>
    </xdr:from>
    <xdr:to>
      <xdr:col>10</xdr:col>
      <xdr:colOff>155575</xdr:colOff>
      <xdr:row>78</xdr:row>
      <xdr:rowOff>10568</xdr:rowOff>
    </xdr:to>
    <xdr:sp macro="" textlink="">
      <xdr:nvSpPr>
        <xdr:cNvPr id="416" name="フローチャート : 判断 415"/>
        <xdr:cNvSpPr/>
      </xdr:nvSpPr>
      <xdr:spPr>
        <a:xfrm>
          <a:off x="6921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27095</xdr:rowOff>
    </xdr:from>
    <xdr:ext cx="469744" cy="259045"/>
    <xdr:sp macro="" textlink="">
      <xdr:nvSpPr>
        <xdr:cNvPr id="417" name="テキスト ボックス 416"/>
        <xdr:cNvSpPr txBox="1"/>
      </xdr:nvSpPr>
      <xdr:spPr>
        <a:xfrm>
          <a:off x="6737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18262</xdr:rowOff>
    </xdr:from>
    <xdr:to>
      <xdr:col>15</xdr:col>
      <xdr:colOff>231775</xdr:colOff>
      <xdr:row>78</xdr:row>
      <xdr:rowOff>119862</xdr:rowOff>
    </xdr:to>
    <xdr:sp macro="" textlink="">
      <xdr:nvSpPr>
        <xdr:cNvPr id="423" name="円/楕円 422"/>
        <xdr:cNvSpPr/>
      </xdr:nvSpPr>
      <xdr:spPr>
        <a:xfrm>
          <a:off x="10426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104639</xdr:rowOff>
    </xdr:from>
    <xdr:ext cx="469744" cy="259045"/>
    <xdr:sp macro="" textlink="">
      <xdr:nvSpPr>
        <xdr:cNvPr id="424" name="商工費該当値テキスト"/>
        <xdr:cNvSpPr txBox="1"/>
      </xdr:nvSpPr>
      <xdr:spPr>
        <a:xfrm>
          <a:off x="10528300" y="133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158989</xdr:rowOff>
    </xdr:from>
    <xdr:to>
      <xdr:col>14</xdr:col>
      <xdr:colOff>79375</xdr:colOff>
      <xdr:row>78</xdr:row>
      <xdr:rowOff>89139</xdr:rowOff>
    </xdr:to>
    <xdr:sp macro="" textlink="">
      <xdr:nvSpPr>
        <xdr:cNvPr id="425" name="円/楕円 424"/>
        <xdr:cNvSpPr/>
      </xdr:nvSpPr>
      <xdr:spPr>
        <a:xfrm>
          <a:off x="9588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80266</xdr:rowOff>
    </xdr:from>
    <xdr:ext cx="469744" cy="259045"/>
    <xdr:sp macro="" textlink="">
      <xdr:nvSpPr>
        <xdr:cNvPr id="426" name="テキスト ボックス 425"/>
        <xdr:cNvSpPr txBox="1"/>
      </xdr:nvSpPr>
      <xdr:spPr>
        <a:xfrm>
          <a:off x="9404427" y="134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160314</xdr:rowOff>
    </xdr:from>
    <xdr:to>
      <xdr:col>12</xdr:col>
      <xdr:colOff>561975</xdr:colOff>
      <xdr:row>78</xdr:row>
      <xdr:rowOff>90464</xdr:rowOff>
    </xdr:to>
    <xdr:sp macro="" textlink="">
      <xdr:nvSpPr>
        <xdr:cNvPr id="427" name="円/楕円 426"/>
        <xdr:cNvSpPr/>
      </xdr:nvSpPr>
      <xdr:spPr>
        <a:xfrm>
          <a:off x="86995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81591</xdr:rowOff>
    </xdr:from>
    <xdr:ext cx="469744" cy="259045"/>
    <xdr:sp macro="" textlink="">
      <xdr:nvSpPr>
        <xdr:cNvPr id="428" name="テキスト ボックス 427"/>
        <xdr:cNvSpPr txBox="1"/>
      </xdr:nvSpPr>
      <xdr:spPr>
        <a:xfrm>
          <a:off x="8515427" y="134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91551</xdr:rowOff>
    </xdr:from>
    <xdr:to>
      <xdr:col>11</xdr:col>
      <xdr:colOff>358775</xdr:colOff>
      <xdr:row>78</xdr:row>
      <xdr:rowOff>21701</xdr:rowOff>
    </xdr:to>
    <xdr:sp macro="" textlink="">
      <xdr:nvSpPr>
        <xdr:cNvPr id="429" name="円/楕円 428"/>
        <xdr:cNvSpPr/>
      </xdr:nvSpPr>
      <xdr:spPr>
        <a:xfrm>
          <a:off x="7810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12828</xdr:rowOff>
    </xdr:from>
    <xdr:ext cx="469744" cy="259045"/>
    <xdr:sp macro="" textlink="">
      <xdr:nvSpPr>
        <xdr:cNvPr id="430" name="テキスト ボックス 429"/>
        <xdr:cNvSpPr txBox="1"/>
      </xdr:nvSpPr>
      <xdr:spPr>
        <a:xfrm>
          <a:off x="7626427"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117818</xdr:rowOff>
    </xdr:from>
    <xdr:to>
      <xdr:col>10</xdr:col>
      <xdr:colOff>155575</xdr:colOff>
      <xdr:row>78</xdr:row>
      <xdr:rowOff>47968</xdr:rowOff>
    </xdr:to>
    <xdr:sp macro="" textlink="">
      <xdr:nvSpPr>
        <xdr:cNvPr id="431" name="円/楕円 430"/>
        <xdr:cNvSpPr/>
      </xdr:nvSpPr>
      <xdr:spPr>
        <a:xfrm>
          <a:off x="6921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39095</xdr:rowOff>
    </xdr:from>
    <xdr:ext cx="469744" cy="259045"/>
    <xdr:sp macro="" textlink="">
      <xdr:nvSpPr>
        <xdr:cNvPr id="432" name="テキスト ボックス 431"/>
        <xdr:cNvSpPr txBox="1"/>
      </xdr:nvSpPr>
      <xdr:spPr>
        <a:xfrm>
          <a:off x="6737427"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7" name="直線コネクタ 456"/>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8"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9" name="直線コネクタ 458"/>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0"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1" name="直線コネクタ 460"/>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21228</xdr:rowOff>
    </xdr:from>
    <xdr:to>
      <xdr:col>15</xdr:col>
      <xdr:colOff>180975</xdr:colOff>
      <xdr:row>94</xdr:row>
      <xdr:rowOff>91390</xdr:rowOff>
    </xdr:to>
    <xdr:cxnSp macro="">
      <xdr:nvCxnSpPr>
        <xdr:cNvPr id="462" name="直線コネクタ 461"/>
        <xdr:cNvCxnSpPr/>
      </xdr:nvCxnSpPr>
      <xdr:spPr>
        <a:xfrm flipV="1">
          <a:off x="9639300" y="16137528"/>
          <a:ext cx="8382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3"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4" name="フローチャート : 判断 463"/>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91390</xdr:rowOff>
    </xdr:from>
    <xdr:to>
      <xdr:col>14</xdr:col>
      <xdr:colOff>28575</xdr:colOff>
      <xdr:row>94</xdr:row>
      <xdr:rowOff>143853</xdr:rowOff>
    </xdr:to>
    <xdr:cxnSp macro="">
      <xdr:nvCxnSpPr>
        <xdr:cNvPr id="465" name="直線コネクタ 464"/>
        <xdr:cNvCxnSpPr/>
      </xdr:nvCxnSpPr>
      <xdr:spPr>
        <a:xfrm flipV="1">
          <a:off x="8750300" y="16207690"/>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6" name="フローチャート : 判断 465"/>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7" name="テキスト ボックス 466"/>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143853</xdr:rowOff>
    </xdr:from>
    <xdr:to>
      <xdr:col>12</xdr:col>
      <xdr:colOff>511175</xdr:colOff>
      <xdr:row>96</xdr:row>
      <xdr:rowOff>128690</xdr:rowOff>
    </xdr:to>
    <xdr:cxnSp macro="">
      <xdr:nvCxnSpPr>
        <xdr:cNvPr id="468" name="直線コネクタ 467"/>
        <xdr:cNvCxnSpPr/>
      </xdr:nvCxnSpPr>
      <xdr:spPr>
        <a:xfrm flipV="1">
          <a:off x="7861300" y="16260153"/>
          <a:ext cx="889000" cy="3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9" name="フローチャート : 判断 468"/>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0" name="テキスト ボックス 469"/>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51955</xdr:rowOff>
    </xdr:from>
    <xdr:to>
      <xdr:col>11</xdr:col>
      <xdr:colOff>307975</xdr:colOff>
      <xdr:row>96</xdr:row>
      <xdr:rowOff>128690</xdr:rowOff>
    </xdr:to>
    <xdr:cxnSp macro="">
      <xdr:nvCxnSpPr>
        <xdr:cNvPr id="471" name="直線コネクタ 470"/>
        <xdr:cNvCxnSpPr/>
      </xdr:nvCxnSpPr>
      <xdr:spPr>
        <a:xfrm>
          <a:off x="6972300" y="16511155"/>
          <a:ext cx="889000" cy="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2" name="フローチャート : 判断 471"/>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3" name="テキスト ボックス 472"/>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148337</xdr:rowOff>
    </xdr:from>
    <xdr:to>
      <xdr:col>10</xdr:col>
      <xdr:colOff>155575</xdr:colOff>
      <xdr:row>97</xdr:row>
      <xdr:rowOff>78487</xdr:rowOff>
    </xdr:to>
    <xdr:sp macro="" textlink="">
      <xdr:nvSpPr>
        <xdr:cNvPr id="474" name="フローチャート : 判断 473"/>
        <xdr:cNvSpPr/>
      </xdr:nvSpPr>
      <xdr:spPr>
        <a:xfrm>
          <a:off x="6921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69614</xdr:rowOff>
    </xdr:from>
    <xdr:ext cx="534377" cy="259045"/>
    <xdr:sp macro="" textlink="">
      <xdr:nvSpPr>
        <xdr:cNvPr id="475" name="テキスト ボックス 474"/>
        <xdr:cNvSpPr txBox="1"/>
      </xdr:nvSpPr>
      <xdr:spPr>
        <a:xfrm>
          <a:off x="6705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141878</xdr:rowOff>
    </xdr:from>
    <xdr:to>
      <xdr:col>15</xdr:col>
      <xdr:colOff>231775</xdr:colOff>
      <xdr:row>94</xdr:row>
      <xdr:rowOff>72028</xdr:rowOff>
    </xdr:to>
    <xdr:sp macro="" textlink="">
      <xdr:nvSpPr>
        <xdr:cNvPr id="481" name="円/楕円 480"/>
        <xdr:cNvSpPr/>
      </xdr:nvSpPr>
      <xdr:spPr>
        <a:xfrm>
          <a:off x="10426700" y="160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164755</xdr:rowOff>
    </xdr:from>
    <xdr:ext cx="534377" cy="259045"/>
    <xdr:sp macro="" textlink="">
      <xdr:nvSpPr>
        <xdr:cNvPr id="482" name="土木費該当値テキスト"/>
        <xdr:cNvSpPr txBox="1"/>
      </xdr:nvSpPr>
      <xdr:spPr>
        <a:xfrm>
          <a:off x="10528300" y="159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40590</xdr:rowOff>
    </xdr:from>
    <xdr:to>
      <xdr:col>14</xdr:col>
      <xdr:colOff>79375</xdr:colOff>
      <xdr:row>94</xdr:row>
      <xdr:rowOff>142190</xdr:rowOff>
    </xdr:to>
    <xdr:sp macro="" textlink="">
      <xdr:nvSpPr>
        <xdr:cNvPr id="483" name="円/楕円 482"/>
        <xdr:cNvSpPr/>
      </xdr:nvSpPr>
      <xdr:spPr>
        <a:xfrm>
          <a:off x="95885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158717</xdr:rowOff>
    </xdr:from>
    <xdr:ext cx="534377" cy="259045"/>
    <xdr:sp macro="" textlink="">
      <xdr:nvSpPr>
        <xdr:cNvPr id="484" name="テキスト ボックス 483"/>
        <xdr:cNvSpPr txBox="1"/>
      </xdr:nvSpPr>
      <xdr:spPr>
        <a:xfrm>
          <a:off x="9372111" y="159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93053</xdr:rowOff>
    </xdr:from>
    <xdr:to>
      <xdr:col>12</xdr:col>
      <xdr:colOff>561975</xdr:colOff>
      <xdr:row>95</xdr:row>
      <xdr:rowOff>23203</xdr:rowOff>
    </xdr:to>
    <xdr:sp macro="" textlink="">
      <xdr:nvSpPr>
        <xdr:cNvPr id="485" name="円/楕円 484"/>
        <xdr:cNvSpPr/>
      </xdr:nvSpPr>
      <xdr:spPr>
        <a:xfrm>
          <a:off x="86995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39730</xdr:rowOff>
    </xdr:from>
    <xdr:ext cx="534377" cy="259045"/>
    <xdr:sp macro="" textlink="">
      <xdr:nvSpPr>
        <xdr:cNvPr id="486" name="テキスト ボックス 485"/>
        <xdr:cNvSpPr txBox="1"/>
      </xdr:nvSpPr>
      <xdr:spPr>
        <a:xfrm>
          <a:off x="8483111" y="159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77890</xdr:rowOff>
    </xdr:from>
    <xdr:to>
      <xdr:col>11</xdr:col>
      <xdr:colOff>358775</xdr:colOff>
      <xdr:row>97</xdr:row>
      <xdr:rowOff>8040</xdr:rowOff>
    </xdr:to>
    <xdr:sp macro="" textlink="">
      <xdr:nvSpPr>
        <xdr:cNvPr id="487" name="円/楕円 486"/>
        <xdr:cNvSpPr/>
      </xdr:nvSpPr>
      <xdr:spPr>
        <a:xfrm>
          <a:off x="78105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170617</xdr:rowOff>
    </xdr:from>
    <xdr:ext cx="534377" cy="259045"/>
    <xdr:sp macro="" textlink="">
      <xdr:nvSpPr>
        <xdr:cNvPr id="488" name="テキスト ボックス 487"/>
        <xdr:cNvSpPr txBox="1"/>
      </xdr:nvSpPr>
      <xdr:spPr>
        <a:xfrm>
          <a:off x="7594111" y="166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1155</xdr:rowOff>
    </xdr:from>
    <xdr:to>
      <xdr:col>10</xdr:col>
      <xdr:colOff>155575</xdr:colOff>
      <xdr:row>96</xdr:row>
      <xdr:rowOff>102755</xdr:rowOff>
    </xdr:to>
    <xdr:sp macro="" textlink="">
      <xdr:nvSpPr>
        <xdr:cNvPr id="489" name="円/楕円 488"/>
        <xdr:cNvSpPr/>
      </xdr:nvSpPr>
      <xdr:spPr>
        <a:xfrm>
          <a:off x="6921500" y="16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119282</xdr:rowOff>
    </xdr:from>
    <xdr:ext cx="534377" cy="259045"/>
    <xdr:sp macro="" textlink="">
      <xdr:nvSpPr>
        <xdr:cNvPr id="490" name="テキスト ボックス 489"/>
        <xdr:cNvSpPr txBox="1"/>
      </xdr:nvSpPr>
      <xdr:spPr>
        <a:xfrm>
          <a:off x="6705111" y="162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29464</xdr:rowOff>
    </xdr:from>
    <xdr:to>
      <xdr:col>23</xdr:col>
      <xdr:colOff>516889</xdr:colOff>
      <xdr:row>37</xdr:row>
      <xdr:rowOff>73025</xdr:rowOff>
    </xdr:to>
    <xdr:cxnSp macro="">
      <xdr:nvCxnSpPr>
        <xdr:cNvPr id="515" name="直線コネクタ 514"/>
        <xdr:cNvCxnSpPr/>
      </xdr:nvCxnSpPr>
      <xdr:spPr>
        <a:xfrm flipV="1">
          <a:off x="16317595" y="5172964"/>
          <a:ext cx="1269" cy="124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76852</xdr:rowOff>
    </xdr:from>
    <xdr:ext cx="469744" cy="259045"/>
    <xdr:sp macro="" textlink="">
      <xdr:nvSpPr>
        <xdr:cNvPr id="516" name="消防費最小値テキスト"/>
        <xdr:cNvSpPr txBox="1"/>
      </xdr:nvSpPr>
      <xdr:spPr>
        <a:xfrm>
          <a:off x="163703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37</xdr:row>
      <xdr:rowOff>73025</xdr:rowOff>
    </xdr:from>
    <xdr:to>
      <xdr:col>23</xdr:col>
      <xdr:colOff>606425</xdr:colOff>
      <xdr:row>37</xdr:row>
      <xdr:rowOff>73025</xdr:rowOff>
    </xdr:to>
    <xdr:cxnSp macro="">
      <xdr:nvCxnSpPr>
        <xdr:cNvPr id="517" name="直線コネクタ 516"/>
        <xdr:cNvCxnSpPr/>
      </xdr:nvCxnSpPr>
      <xdr:spPr>
        <a:xfrm>
          <a:off x="16230600" y="6416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147591</xdr:rowOff>
    </xdr:from>
    <xdr:ext cx="534377" cy="259045"/>
    <xdr:sp macro="" textlink="">
      <xdr:nvSpPr>
        <xdr:cNvPr id="518" name="消防費最大値テキスト"/>
        <xdr:cNvSpPr txBox="1"/>
      </xdr:nvSpPr>
      <xdr:spPr>
        <a:xfrm>
          <a:off x="16370300" y="49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30</xdr:row>
      <xdr:rowOff>29464</xdr:rowOff>
    </xdr:from>
    <xdr:to>
      <xdr:col>23</xdr:col>
      <xdr:colOff>606425</xdr:colOff>
      <xdr:row>30</xdr:row>
      <xdr:rowOff>29464</xdr:rowOff>
    </xdr:to>
    <xdr:cxnSp macro="">
      <xdr:nvCxnSpPr>
        <xdr:cNvPr id="519" name="直線コネクタ 518"/>
        <xdr:cNvCxnSpPr/>
      </xdr:nvCxnSpPr>
      <xdr:spPr>
        <a:xfrm>
          <a:off x="16230600" y="51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142367</xdr:rowOff>
    </xdr:from>
    <xdr:to>
      <xdr:col>23</xdr:col>
      <xdr:colOff>517525</xdr:colOff>
      <xdr:row>37</xdr:row>
      <xdr:rowOff>73025</xdr:rowOff>
    </xdr:to>
    <xdr:cxnSp macro="">
      <xdr:nvCxnSpPr>
        <xdr:cNvPr id="520" name="直線コネクタ 519"/>
        <xdr:cNvCxnSpPr/>
      </xdr:nvCxnSpPr>
      <xdr:spPr>
        <a:xfrm>
          <a:off x="15481300" y="5628767"/>
          <a:ext cx="838200" cy="7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140733</xdr:rowOff>
    </xdr:from>
    <xdr:ext cx="534377" cy="259045"/>
    <xdr:sp macro="" textlink="">
      <xdr:nvSpPr>
        <xdr:cNvPr id="521" name="消防費平均値テキスト"/>
        <xdr:cNvSpPr txBox="1"/>
      </xdr:nvSpPr>
      <xdr:spPr>
        <a:xfrm>
          <a:off x="16370300" y="5798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117856</xdr:rowOff>
    </xdr:from>
    <xdr:to>
      <xdr:col>23</xdr:col>
      <xdr:colOff>568325</xdr:colOff>
      <xdr:row>35</xdr:row>
      <xdr:rowOff>48006</xdr:rowOff>
    </xdr:to>
    <xdr:sp macro="" textlink="">
      <xdr:nvSpPr>
        <xdr:cNvPr id="522" name="フローチャート : 判断 521"/>
        <xdr:cNvSpPr/>
      </xdr:nvSpPr>
      <xdr:spPr>
        <a:xfrm>
          <a:off x="162687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142367</xdr:rowOff>
    </xdr:from>
    <xdr:to>
      <xdr:col>22</xdr:col>
      <xdr:colOff>365125</xdr:colOff>
      <xdr:row>35</xdr:row>
      <xdr:rowOff>103251</xdr:rowOff>
    </xdr:to>
    <xdr:cxnSp macro="">
      <xdr:nvCxnSpPr>
        <xdr:cNvPr id="523" name="直線コネクタ 522"/>
        <xdr:cNvCxnSpPr/>
      </xdr:nvCxnSpPr>
      <xdr:spPr>
        <a:xfrm flipV="1">
          <a:off x="14592300" y="5628767"/>
          <a:ext cx="889000" cy="4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93853</xdr:rowOff>
    </xdr:from>
    <xdr:to>
      <xdr:col>22</xdr:col>
      <xdr:colOff>415925</xdr:colOff>
      <xdr:row>35</xdr:row>
      <xdr:rowOff>24003</xdr:rowOff>
    </xdr:to>
    <xdr:sp macro="" textlink="">
      <xdr:nvSpPr>
        <xdr:cNvPr id="524" name="フローチャート : 判断 523"/>
        <xdr:cNvSpPr/>
      </xdr:nvSpPr>
      <xdr:spPr>
        <a:xfrm>
          <a:off x="15430500" y="592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15130</xdr:rowOff>
    </xdr:from>
    <xdr:ext cx="534377" cy="259045"/>
    <xdr:sp macro="" textlink="">
      <xdr:nvSpPr>
        <xdr:cNvPr id="525" name="テキスト ボックス 524"/>
        <xdr:cNvSpPr txBox="1"/>
      </xdr:nvSpPr>
      <xdr:spPr>
        <a:xfrm>
          <a:off x="15214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103251</xdr:rowOff>
    </xdr:from>
    <xdr:to>
      <xdr:col>21</xdr:col>
      <xdr:colOff>161925</xdr:colOff>
      <xdr:row>37</xdr:row>
      <xdr:rowOff>63627</xdr:rowOff>
    </xdr:to>
    <xdr:cxnSp macro="">
      <xdr:nvCxnSpPr>
        <xdr:cNvPr id="526" name="直線コネクタ 525"/>
        <xdr:cNvCxnSpPr/>
      </xdr:nvCxnSpPr>
      <xdr:spPr>
        <a:xfrm flipV="1">
          <a:off x="13703300" y="6104001"/>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72898</xdr:rowOff>
    </xdr:from>
    <xdr:to>
      <xdr:col>21</xdr:col>
      <xdr:colOff>212725</xdr:colOff>
      <xdr:row>35</xdr:row>
      <xdr:rowOff>3048</xdr:rowOff>
    </xdr:to>
    <xdr:sp macro="" textlink="">
      <xdr:nvSpPr>
        <xdr:cNvPr id="527" name="フローチャート : 判断 526"/>
        <xdr:cNvSpPr/>
      </xdr:nvSpPr>
      <xdr:spPr>
        <a:xfrm>
          <a:off x="14541500" y="590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19575</xdr:rowOff>
    </xdr:from>
    <xdr:ext cx="534377" cy="259045"/>
    <xdr:sp macro="" textlink="">
      <xdr:nvSpPr>
        <xdr:cNvPr id="528" name="テキスト ボックス 527"/>
        <xdr:cNvSpPr txBox="1"/>
      </xdr:nvSpPr>
      <xdr:spPr>
        <a:xfrm>
          <a:off x="14325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63627</xdr:rowOff>
    </xdr:from>
    <xdr:to>
      <xdr:col>19</xdr:col>
      <xdr:colOff>644525</xdr:colOff>
      <xdr:row>37</xdr:row>
      <xdr:rowOff>113919</xdr:rowOff>
    </xdr:to>
    <xdr:cxnSp macro="">
      <xdr:nvCxnSpPr>
        <xdr:cNvPr id="529" name="直線コネクタ 528"/>
        <xdr:cNvCxnSpPr/>
      </xdr:nvCxnSpPr>
      <xdr:spPr>
        <a:xfrm flipV="1">
          <a:off x="12814300" y="640727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150114</xdr:rowOff>
    </xdr:from>
    <xdr:to>
      <xdr:col>20</xdr:col>
      <xdr:colOff>9525</xdr:colOff>
      <xdr:row>35</xdr:row>
      <xdr:rowOff>80264</xdr:rowOff>
    </xdr:to>
    <xdr:sp macro="" textlink="">
      <xdr:nvSpPr>
        <xdr:cNvPr id="530" name="フローチャート : 判断 529"/>
        <xdr:cNvSpPr/>
      </xdr:nvSpPr>
      <xdr:spPr>
        <a:xfrm>
          <a:off x="13652500" y="597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96791</xdr:rowOff>
    </xdr:from>
    <xdr:ext cx="534377" cy="259045"/>
    <xdr:sp macro="" textlink="">
      <xdr:nvSpPr>
        <xdr:cNvPr id="531" name="テキスト ボックス 530"/>
        <xdr:cNvSpPr txBox="1"/>
      </xdr:nvSpPr>
      <xdr:spPr>
        <a:xfrm>
          <a:off x="13436111" y="57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143002</xdr:rowOff>
    </xdr:from>
    <xdr:to>
      <xdr:col>18</xdr:col>
      <xdr:colOff>492125</xdr:colOff>
      <xdr:row>34</xdr:row>
      <xdr:rowOff>73152</xdr:rowOff>
    </xdr:to>
    <xdr:sp macro="" textlink="">
      <xdr:nvSpPr>
        <xdr:cNvPr id="532" name="フローチャート : 判断 531"/>
        <xdr:cNvSpPr/>
      </xdr:nvSpPr>
      <xdr:spPr>
        <a:xfrm>
          <a:off x="12763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89679</xdr:rowOff>
    </xdr:from>
    <xdr:ext cx="534377" cy="259045"/>
    <xdr:sp macro="" textlink="">
      <xdr:nvSpPr>
        <xdr:cNvPr id="533" name="テキスト ボックス 532"/>
        <xdr:cNvSpPr txBox="1"/>
      </xdr:nvSpPr>
      <xdr:spPr>
        <a:xfrm>
          <a:off x="12547111" y="55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22225</xdr:rowOff>
    </xdr:from>
    <xdr:to>
      <xdr:col>23</xdr:col>
      <xdr:colOff>568325</xdr:colOff>
      <xdr:row>37</xdr:row>
      <xdr:rowOff>123825</xdr:rowOff>
    </xdr:to>
    <xdr:sp macro="" textlink="">
      <xdr:nvSpPr>
        <xdr:cNvPr id="539" name="円/楕円 538"/>
        <xdr:cNvSpPr/>
      </xdr:nvSpPr>
      <xdr:spPr>
        <a:xfrm>
          <a:off x="16268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108602</xdr:rowOff>
    </xdr:from>
    <xdr:ext cx="469744" cy="259045"/>
    <xdr:sp macro="" textlink="">
      <xdr:nvSpPr>
        <xdr:cNvPr id="540" name="消防費該当値テキスト"/>
        <xdr:cNvSpPr txBox="1"/>
      </xdr:nvSpPr>
      <xdr:spPr>
        <a:xfrm>
          <a:off x="16370300" y="62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91567</xdr:rowOff>
    </xdr:from>
    <xdr:to>
      <xdr:col>22</xdr:col>
      <xdr:colOff>415925</xdr:colOff>
      <xdr:row>33</xdr:row>
      <xdr:rowOff>21717</xdr:rowOff>
    </xdr:to>
    <xdr:sp macro="" textlink="">
      <xdr:nvSpPr>
        <xdr:cNvPr id="541" name="円/楕円 540"/>
        <xdr:cNvSpPr/>
      </xdr:nvSpPr>
      <xdr:spPr>
        <a:xfrm>
          <a:off x="15430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38244</xdr:rowOff>
    </xdr:from>
    <xdr:ext cx="534377" cy="259045"/>
    <xdr:sp macro="" textlink="">
      <xdr:nvSpPr>
        <xdr:cNvPr id="542" name="テキスト ボックス 541"/>
        <xdr:cNvSpPr txBox="1"/>
      </xdr:nvSpPr>
      <xdr:spPr>
        <a:xfrm>
          <a:off x="15214111" y="53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52451</xdr:rowOff>
    </xdr:from>
    <xdr:to>
      <xdr:col>21</xdr:col>
      <xdr:colOff>212725</xdr:colOff>
      <xdr:row>35</xdr:row>
      <xdr:rowOff>154051</xdr:rowOff>
    </xdr:to>
    <xdr:sp macro="" textlink="">
      <xdr:nvSpPr>
        <xdr:cNvPr id="543" name="円/楕円 542"/>
        <xdr:cNvSpPr/>
      </xdr:nvSpPr>
      <xdr:spPr>
        <a:xfrm>
          <a:off x="14541500" y="60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145178</xdr:rowOff>
    </xdr:from>
    <xdr:ext cx="534377" cy="259045"/>
    <xdr:sp macro="" textlink="">
      <xdr:nvSpPr>
        <xdr:cNvPr id="544" name="テキスト ボックス 543"/>
        <xdr:cNvSpPr txBox="1"/>
      </xdr:nvSpPr>
      <xdr:spPr>
        <a:xfrm>
          <a:off x="14325111" y="61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12827</xdr:rowOff>
    </xdr:from>
    <xdr:to>
      <xdr:col>20</xdr:col>
      <xdr:colOff>9525</xdr:colOff>
      <xdr:row>37</xdr:row>
      <xdr:rowOff>114427</xdr:rowOff>
    </xdr:to>
    <xdr:sp macro="" textlink="">
      <xdr:nvSpPr>
        <xdr:cNvPr id="545" name="円/楕円 544"/>
        <xdr:cNvSpPr/>
      </xdr:nvSpPr>
      <xdr:spPr>
        <a:xfrm>
          <a:off x="136525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105554</xdr:rowOff>
    </xdr:from>
    <xdr:ext cx="469744" cy="259045"/>
    <xdr:sp macro="" textlink="">
      <xdr:nvSpPr>
        <xdr:cNvPr id="546" name="テキスト ボックス 545"/>
        <xdr:cNvSpPr txBox="1"/>
      </xdr:nvSpPr>
      <xdr:spPr>
        <a:xfrm>
          <a:off x="13468427"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63119</xdr:rowOff>
    </xdr:from>
    <xdr:to>
      <xdr:col>18</xdr:col>
      <xdr:colOff>492125</xdr:colOff>
      <xdr:row>37</xdr:row>
      <xdr:rowOff>164719</xdr:rowOff>
    </xdr:to>
    <xdr:sp macro="" textlink="">
      <xdr:nvSpPr>
        <xdr:cNvPr id="547" name="円/楕円 546"/>
        <xdr:cNvSpPr/>
      </xdr:nvSpPr>
      <xdr:spPr>
        <a:xfrm>
          <a:off x="127635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155846</xdr:rowOff>
    </xdr:from>
    <xdr:ext cx="469744" cy="259045"/>
    <xdr:sp macro="" textlink="">
      <xdr:nvSpPr>
        <xdr:cNvPr id="548" name="テキスト ボックス 547"/>
        <xdr:cNvSpPr txBox="1"/>
      </xdr:nvSpPr>
      <xdr:spPr>
        <a:xfrm>
          <a:off x="12579427" y="64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12941</xdr:rowOff>
    </xdr:from>
    <xdr:to>
      <xdr:col>23</xdr:col>
      <xdr:colOff>517525</xdr:colOff>
      <xdr:row>56</xdr:row>
      <xdr:rowOff>77292</xdr:rowOff>
    </xdr:to>
    <xdr:cxnSp macro="">
      <xdr:nvCxnSpPr>
        <xdr:cNvPr id="576" name="直線コネクタ 575"/>
        <xdr:cNvCxnSpPr/>
      </xdr:nvCxnSpPr>
      <xdr:spPr>
        <a:xfrm flipV="1">
          <a:off x="15481300" y="9614141"/>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77"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77292</xdr:rowOff>
    </xdr:from>
    <xdr:to>
      <xdr:col>22</xdr:col>
      <xdr:colOff>365125</xdr:colOff>
      <xdr:row>56</xdr:row>
      <xdr:rowOff>88402</xdr:rowOff>
    </xdr:to>
    <xdr:cxnSp macro="">
      <xdr:nvCxnSpPr>
        <xdr:cNvPr id="579" name="直線コネクタ 578"/>
        <xdr:cNvCxnSpPr/>
      </xdr:nvCxnSpPr>
      <xdr:spPr>
        <a:xfrm flipV="1">
          <a:off x="14592300" y="9678492"/>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64674</xdr:rowOff>
    </xdr:from>
    <xdr:to>
      <xdr:col>21</xdr:col>
      <xdr:colOff>161925</xdr:colOff>
      <xdr:row>56</xdr:row>
      <xdr:rowOff>88402</xdr:rowOff>
    </xdr:to>
    <xdr:cxnSp macro="">
      <xdr:nvCxnSpPr>
        <xdr:cNvPr id="582" name="直線コネクタ 581"/>
        <xdr:cNvCxnSpPr/>
      </xdr:nvCxnSpPr>
      <xdr:spPr>
        <a:xfrm>
          <a:off x="13703300" y="9665874"/>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64674</xdr:rowOff>
    </xdr:from>
    <xdr:to>
      <xdr:col>19</xdr:col>
      <xdr:colOff>644525</xdr:colOff>
      <xdr:row>57</xdr:row>
      <xdr:rowOff>3294</xdr:rowOff>
    </xdr:to>
    <xdr:cxnSp macro="">
      <xdr:nvCxnSpPr>
        <xdr:cNvPr id="585" name="直線コネクタ 584"/>
        <xdr:cNvCxnSpPr/>
      </xdr:nvCxnSpPr>
      <xdr:spPr>
        <a:xfrm flipV="1">
          <a:off x="12814300" y="9665874"/>
          <a:ext cx="889000" cy="1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44117</xdr:rowOff>
    </xdr:from>
    <xdr:to>
      <xdr:col>18</xdr:col>
      <xdr:colOff>492125</xdr:colOff>
      <xdr:row>56</xdr:row>
      <xdr:rowOff>145717</xdr:rowOff>
    </xdr:to>
    <xdr:sp macro="" textlink="">
      <xdr:nvSpPr>
        <xdr:cNvPr id="588" name="フローチャート : 判断 587"/>
        <xdr:cNvSpPr/>
      </xdr:nvSpPr>
      <xdr:spPr>
        <a:xfrm>
          <a:off x="12763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162244</xdr:rowOff>
    </xdr:from>
    <xdr:ext cx="534377" cy="259045"/>
    <xdr:sp macro="" textlink="">
      <xdr:nvSpPr>
        <xdr:cNvPr id="589" name="テキスト ボックス 588"/>
        <xdr:cNvSpPr txBox="1"/>
      </xdr:nvSpPr>
      <xdr:spPr>
        <a:xfrm>
          <a:off x="12547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133591</xdr:rowOff>
    </xdr:from>
    <xdr:to>
      <xdr:col>23</xdr:col>
      <xdr:colOff>568325</xdr:colOff>
      <xdr:row>56</xdr:row>
      <xdr:rowOff>63741</xdr:rowOff>
    </xdr:to>
    <xdr:sp macro="" textlink="">
      <xdr:nvSpPr>
        <xdr:cNvPr id="595" name="円/楕円 594"/>
        <xdr:cNvSpPr/>
      </xdr:nvSpPr>
      <xdr:spPr>
        <a:xfrm>
          <a:off x="16268700" y="95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156468</xdr:rowOff>
    </xdr:from>
    <xdr:ext cx="534377" cy="259045"/>
    <xdr:sp macro="" textlink="">
      <xdr:nvSpPr>
        <xdr:cNvPr id="596" name="教育費該当値テキスト"/>
        <xdr:cNvSpPr txBox="1"/>
      </xdr:nvSpPr>
      <xdr:spPr>
        <a:xfrm>
          <a:off x="16370300" y="94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26492</xdr:rowOff>
    </xdr:from>
    <xdr:to>
      <xdr:col>22</xdr:col>
      <xdr:colOff>415925</xdr:colOff>
      <xdr:row>56</xdr:row>
      <xdr:rowOff>128092</xdr:rowOff>
    </xdr:to>
    <xdr:sp macro="" textlink="">
      <xdr:nvSpPr>
        <xdr:cNvPr id="597" name="円/楕円 596"/>
        <xdr:cNvSpPr/>
      </xdr:nvSpPr>
      <xdr:spPr>
        <a:xfrm>
          <a:off x="15430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119219</xdr:rowOff>
    </xdr:from>
    <xdr:ext cx="534377" cy="259045"/>
    <xdr:sp macro="" textlink="">
      <xdr:nvSpPr>
        <xdr:cNvPr id="598" name="テキスト ボックス 597"/>
        <xdr:cNvSpPr txBox="1"/>
      </xdr:nvSpPr>
      <xdr:spPr>
        <a:xfrm>
          <a:off x="15214111" y="97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37602</xdr:rowOff>
    </xdr:from>
    <xdr:to>
      <xdr:col>21</xdr:col>
      <xdr:colOff>212725</xdr:colOff>
      <xdr:row>56</xdr:row>
      <xdr:rowOff>139202</xdr:rowOff>
    </xdr:to>
    <xdr:sp macro="" textlink="">
      <xdr:nvSpPr>
        <xdr:cNvPr id="599" name="円/楕円 598"/>
        <xdr:cNvSpPr/>
      </xdr:nvSpPr>
      <xdr:spPr>
        <a:xfrm>
          <a:off x="14541500" y="96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130329</xdr:rowOff>
    </xdr:from>
    <xdr:ext cx="534377" cy="259045"/>
    <xdr:sp macro="" textlink="">
      <xdr:nvSpPr>
        <xdr:cNvPr id="600" name="テキスト ボックス 599"/>
        <xdr:cNvSpPr txBox="1"/>
      </xdr:nvSpPr>
      <xdr:spPr>
        <a:xfrm>
          <a:off x="14325111" y="97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13874</xdr:rowOff>
    </xdr:from>
    <xdr:to>
      <xdr:col>20</xdr:col>
      <xdr:colOff>9525</xdr:colOff>
      <xdr:row>56</xdr:row>
      <xdr:rowOff>115474</xdr:rowOff>
    </xdr:to>
    <xdr:sp macro="" textlink="">
      <xdr:nvSpPr>
        <xdr:cNvPr id="601" name="円/楕円 600"/>
        <xdr:cNvSpPr/>
      </xdr:nvSpPr>
      <xdr:spPr>
        <a:xfrm>
          <a:off x="13652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106601</xdr:rowOff>
    </xdr:from>
    <xdr:ext cx="534377" cy="259045"/>
    <xdr:sp macro="" textlink="">
      <xdr:nvSpPr>
        <xdr:cNvPr id="602" name="テキスト ボックス 601"/>
        <xdr:cNvSpPr txBox="1"/>
      </xdr:nvSpPr>
      <xdr:spPr>
        <a:xfrm>
          <a:off x="13436111" y="97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123944</xdr:rowOff>
    </xdr:from>
    <xdr:to>
      <xdr:col>18</xdr:col>
      <xdr:colOff>492125</xdr:colOff>
      <xdr:row>57</xdr:row>
      <xdr:rowOff>54094</xdr:rowOff>
    </xdr:to>
    <xdr:sp macro="" textlink="">
      <xdr:nvSpPr>
        <xdr:cNvPr id="603" name="円/楕円 602"/>
        <xdr:cNvSpPr/>
      </xdr:nvSpPr>
      <xdr:spPr>
        <a:xfrm>
          <a:off x="12763500" y="97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45221</xdr:rowOff>
    </xdr:from>
    <xdr:ext cx="534377" cy="259045"/>
    <xdr:sp macro="" textlink="">
      <xdr:nvSpPr>
        <xdr:cNvPr id="604" name="テキスト ボックス 603"/>
        <xdr:cNvSpPr txBox="1"/>
      </xdr:nvSpPr>
      <xdr:spPr>
        <a:xfrm>
          <a:off x="12547111" y="981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96397</xdr:rowOff>
    </xdr:from>
    <xdr:to>
      <xdr:col>23</xdr:col>
      <xdr:colOff>517525</xdr:colOff>
      <xdr:row>79</xdr:row>
      <xdr:rowOff>98879</xdr:rowOff>
    </xdr:to>
    <xdr:cxnSp macro="">
      <xdr:nvCxnSpPr>
        <xdr:cNvPr id="635" name="直線コネクタ 634"/>
        <xdr:cNvCxnSpPr/>
      </xdr:nvCxnSpPr>
      <xdr:spPr>
        <a:xfrm flipV="1">
          <a:off x="15481300" y="13640947"/>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45597</xdr:rowOff>
    </xdr:from>
    <xdr:to>
      <xdr:col>23</xdr:col>
      <xdr:colOff>568325</xdr:colOff>
      <xdr:row>79</xdr:row>
      <xdr:rowOff>147197</xdr:rowOff>
    </xdr:to>
    <xdr:sp macro="" textlink="">
      <xdr:nvSpPr>
        <xdr:cNvPr id="654" name="円/楕円 653"/>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13932" cy="259045"/>
    <xdr:sp macro="" textlink="">
      <xdr:nvSpPr>
        <xdr:cNvPr id="655" name="災害復旧費該当値テキスト"/>
        <xdr:cNvSpPr txBox="1"/>
      </xdr:nvSpPr>
      <xdr:spPr>
        <a:xfrm>
          <a:off x="16370300" y="13526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137251</xdr:rowOff>
    </xdr:from>
    <xdr:to>
      <xdr:col>23</xdr:col>
      <xdr:colOff>517525</xdr:colOff>
      <xdr:row>93</xdr:row>
      <xdr:rowOff>159457</xdr:rowOff>
    </xdr:to>
    <xdr:cxnSp macro="">
      <xdr:nvCxnSpPr>
        <xdr:cNvPr id="695" name="直線コネクタ 694"/>
        <xdr:cNvCxnSpPr/>
      </xdr:nvCxnSpPr>
      <xdr:spPr>
        <a:xfrm>
          <a:off x="15481300" y="16082101"/>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116122</xdr:rowOff>
    </xdr:from>
    <xdr:to>
      <xdr:col>22</xdr:col>
      <xdr:colOff>365125</xdr:colOff>
      <xdr:row>93</xdr:row>
      <xdr:rowOff>137251</xdr:rowOff>
    </xdr:to>
    <xdr:cxnSp macro="">
      <xdr:nvCxnSpPr>
        <xdr:cNvPr id="698" name="直線コネクタ 697"/>
        <xdr:cNvCxnSpPr/>
      </xdr:nvCxnSpPr>
      <xdr:spPr>
        <a:xfrm>
          <a:off x="14592300" y="16060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116122</xdr:rowOff>
    </xdr:from>
    <xdr:to>
      <xdr:col>21</xdr:col>
      <xdr:colOff>161925</xdr:colOff>
      <xdr:row>93</xdr:row>
      <xdr:rowOff>150118</xdr:rowOff>
    </xdr:to>
    <xdr:cxnSp macro="">
      <xdr:nvCxnSpPr>
        <xdr:cNvPr id="701" name="直線コネクタ 700"/>
        <xdr:cNvCxnSpPr/>
      </xdr:nvCxnSpPr>
      <xdr:spPr>
        <a:xfrm flipV="1">
          <a:off x="13703300" y="16060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150118</xdr:rowOff>
    </xdr:from>
    <xdr:to>
      <xdr:col>19</xdr:col>
      <xdr:colOff>644525</xdr:colOff>
      <xdr:row>94</xdr:row>
      <xdr:rowOff>15342</xdr:rowOff>
    </xdr:to>
    <xdr:cxnSp macro="">
      <xdr:nvCxnSpPr>
        <xdr:cNvPr id="704" name="直線コネクタ 703"/>
        <xdr:cNvCxnSpPr/>
      </xdr:nvCxnSpPr>
      <xdr:spPr>
        <a:xfrm flipV="1">
          <a:off x="12814300" y="1609496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06" name="テキスト ボックス 705"/>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07" name="フローチャート : 判断 706"/>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08" name="テキスト ボックス 707"/>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108657</xdr:rowOff>
    </xdr:from>
    <xdr:to>
      <xdr:col>23</xdr:col>
      <xdr:colOff>568325</xdr:colOff>
      <xdr:row>94</xdr:row>
      <xdr:rowOff>38807</xdr:rowOff>
    </xdr:to>
    <xdr:sp macro="" textlink="">
      <xdr:nvSpPr>
        <xdr:cNvPr id="714" name="円/楕円 713"/>
        <xdr:cNvSpPr/>
      </xdr:nvSpPr>
      <xdr:spPr>
        <a:xfrm>
          <a:off x="16268700" y="16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131534</xdr:rowOff>
    </xdr:from>
    <xdr:ext cx="534377" cy="259045"/>
    <xdr:sp macro="" textlink="">
      <xdr:nvSpPr>
        <xdr:cNvPr id="715" name="公債費該当値テキスト"/>
        <xdr:cNvSpPr txBox="1"/>
      </xdr:nvSpPr>
      <xdr:spPr>
        <a:xfrm>
          <a:off x="16370300" y="159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86451</xdr:rowOff>
    </xdr:from>
    <xdr:to>
      <xdr:col>22</xdr:col>
      <xdr:colOff>415925</xdr:colOff>
      <xdr:row>94</xdr:row>
      <xdr:rowOff>16601</xdr:rowOff>
    </xdr:to>
    <xdr:sp macro="" textlink="">
      <xdr:nvSpPr>
        <xdr:cNvPr id="716" name="円/楕円 715"/>
        <xdr:cNvSpPr/>
      </xdr:nvSpPr>
      <xdr:spPr>
        <a:xfrm>
          <a:off x="15430500" y="160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33128</xdr:rowOff>
    </xdr:from>
    <xdr:ext cx="534377" cy="259045"/>
    <xdr:sp macro="" textlink="">
      <xdr:nvSpPr>
        <xdr:cNvPr id="717" name="テキスト ボックス 716"/>
        <xdr:cNvSpPr txBox="1"/>
      </xdr:nvSpPr>
      <xdr:spPr>
        <a:xfrm>
          <a:off x="15214111" y="158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65322</xdr:rowOff>
    </xdr:from>
    <xdr:to>
      <xdr:col>21</xdr:col>
      <xdr:colOff>212725</xdr:colOff>
      <xdr:row>93</xdr:row>
      <xdr:rowOff>166922</xdr:rowOff>
    </xdr:to>
    <xdr:sp macro="" textlink="">
      <xdr:nvSpPr>
        <xdr:cNvPr id="718" name="円/楕円 717"/>
        <xdr:cNvSpPr/>
      </xdr:nvSpPr>
      <xdr:spPr>
        <a:xfrm>
          <a:off x="14541500" y="16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11999</xdr:rowOff>
    </xdr:from>
    <xdr:ext cx="534377" cy="259045"/>
    <xdr:sp macro="" textlink="">
      <xdr:nvSpPr>
        <xdr:cNvPr id="719" name="テキスト ボックス 718"/>
        <xdr:cNvSpPr txBox="1"/>
      </xdr:nvSpPr>
      <xdr:spPr>
        <a:xfrm>
          <a:off x="14325111" y="15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99318</xdr:rowOff>
    </xdr:from>
    <xdr:to>
      <xdr:col>20</xdr:col>
      <xdr:colOff>9525</xdr:colOff>
      <xdr:row>94</xdr:row>
      <xdr:rowOff>29468</xdr:rowOff>
    </xdr:to>
    <xdr:sp macro="" textlink="">
      <xdr:nvSpPr>
        <xdr:cNvPr id="720" name="円/楕円 719"/>
        <xdr:cNvSpPr/>
      </xdr:nvSpPr>
      <xdr:spPr>
        <a:xfrm>
          <a:off x="13652500" y="16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20595</xdr:rowOff>
    </xdr:from>
    <xdr:ext cx="534377" cy="259045"/>
    <xdr:sp macro="" textlink="">
      <xdr:nvSpPr>
        <xdr:cNvPr id="721" name="テキスト ボックス 720"/>
        <xdr:cNvSpPr txBox="1"/>
      </xdr:nvSpPr>
      <xdr:spPr>
        <a:xfrm>
          <a:off x="13436111" y="161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135992</xdr:rowOff>
    </xdr:from>
    <xdr:to>
      <xdr:col>18</xdr:col>
      <xdr:colOff>492125</xdr:colOff>
      <xdr:row>94</xdr:row>
      <xdr:rowOff>66142</xdr:rowOff>
    </xdr:to>
    <xdr:sp macro="" textlink="">
      <xdr:nvSpPr>
        <xdr:cNvPr id="722" name="円/楕円 721"/>
        <xdr:cNvSpPr/>
      </xdr:nvSpPr>
      <xdr:spPr>
        <a:xfrm>
          <a:off x="12763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82669</xdr:rowOff>
    </xdr:from>
    <xdr:ext cx="534377" cy="259045"/>
    <xdr:sp macro="" textlink="">
      <xdr:nvSpPr>
        <xdr:cNvPr id="723" name="テキスト ボックス 722"/>
        <xdr:cNvSpPr txBox="1"/>
      </xdr:nvSpPr>
      <xdr:spPr>
        <a:xfrm>
          <a:off x="12547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148989</xdr:rowOff>
    </xdr:from>
    <xdr:to>
      <xdr:col>27</xdr:col>
      <xdr:colOff>161925</xdr:colOff>
      <xdr:row>39</xdr:row>
      <xdr:rowOff>79139</xdr:rowOff>
    </xdr:to>
    <xdr:sp macro="" textlink="">
      <xdr:nvSpPr>
        <xdr:cNvPr id="766" name="フローチャート : 判断 765"/>
        <xdr:cNvSpPr/>
      </xdr:nvSpPr>
      <xdr:spPr>
        <a:xfrm>
          <a:off x="18605500" y="66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95666</xdr:rowOff>
    </xdr:from>
    <xdr:ext cx="378565" cy="259045"/>
    <xdr:sp macro="" textlink="">
      <xdr:nvSpPr>
        <xdr:cNvPr id="767" name="テキスト ボックス 766"/>
        <xdr:cNvSpPr txBox="1"/>
      </xdr:nvSpPr>
      <xdr:spPr>
        <a:xfrm>
          <a:off x="18467017" y="643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3" name="円/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5" name="円/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6" name="テキスト ボックス 77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7" name="円/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8" name="テキスト ボックス 77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9" name="円/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0" name="テキスト ボックス 77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1" name="円/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2" name="テキスト ボックス 78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民生費および土木費の住民一人当たりのコストが類似団体と比較して高い状況である。</a:t>
          </a:r>
        </a:p>
        <a:p>
          <a:r>
            <a:rPr kumimoji="1" lang="ja-JP" altLang="en-US" sz="1300">
              <a:latin typeface="ＭＳ Ｐゴシック"/>
            </a:rPr>
            <a:t>　民生費は、性質別分析同様、生活保護費については微増となったが、待機児童解消加速化事業や障害福祉サービス等給付費の増が著しく、一人当たり</a:t>
          </a:r>
          <a:r>
            <a:rPr kumimoji="1" lang="en-US" altLang="ja-JP" sz="1300">
              <a:latin typeface="ＭＳ Ｐゴシック"/>
            </a:rPr>
            <a:t>11,727</a:t>
          </a:r>
          <a:r>
            <a:rPr kumimoji="1" lang="ja-JP" altLang="en-US" sz="1300">
              <a:latin typeface="ＭＳ Ｐゴシック"/>
            </a:rPr>
            <a:t>円の増額となった。また、土木費については、老朽化した市営住宅の建替事業の増や沖縄都市モノレール延伸事業の増によるもので、一人当たり</a:t>
          </a:r>
          <a:r>
            <a:rPr kumimoji="1" lang="en-US" altLang="ja-JP" sz="1300">
              <a:latin typeface="ＭＳ Ｐゴシック"/>
            </a:rPr>
            <a:t>3,683</a:t>
          </a:r>
          <a:r>
            <a:rPr kumimoji="1" lang="ja-JP" altLang="en-US" sz="1300">
              <a:latin typeface="ＭＳ Ｐゴシック"/>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残高及び実質収支額共に前年度比で減である。主な要因として、普通建設事業費の繰越明許費が増となったため、実質単年度収支が減少した。市税等収入拡充のため、未収金対策を引き続き実施し、収納率向上と市税収入の増に努めると共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の黒字額については水道事業会計、下水道事業会計及び一般会計における黒字が大部分を占めている。一方、赤字額については、国民健康保険事業特別会計における赤字によるものであるが、一般会計からの政策的繰出金の継続など、累積赤字解消のための各種取組みを進めてきた結果 </a:t>
          </a:r>
          <a:r>
            <a:rPr kumimoji="1" lang="ja-JP" altLang="ja-JP" sz="1400">
              <a:solidFill>
                <a:schemeClr val="dk1"/>
              </a:solidFill>
              <a:effectLst/>
              <a:latin typeface="+mn-lt"/>
              <a:ea typeface="+mn-ea"/>
              <a:cs typeface="+mn-cs"/>
            </a:rPr>
            <a:t>国民健康保険事業特別会計</a:t>
          </a:r>
          <a:r>
            <a:rPr kumimoji="1" lang="ja-JP" altLang="en-US" sz="1400">
              <a:solidFill>
                <a:schemeClr val="dk1"/>
              </a:solidFill>
              <a:effectLst/>
              <a:latin typeface="+mn-lt"/>
              <a:ea typeface="+mn-ea"/>
              <a:cs typeface="+mn-cs"/>
            </a:rPr>
            <a:t>の実質収支は対前年度で約</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億円増となった。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国民健康保険事業の運営主体が沖縄県へ移行されるが、交付金の確保や保険税収納率の向上対策、保健事業の展開や給付内容点検による医療費適正化など、歳入歳出両面からの積極的な取組みを図り、健全安定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元利償還金について、一般会計等に係る公債費の決算額が対前年度比で約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億円減、移行前病院事業債も減となっているほか、借換債の発行を行わなかったことから減となっている。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今後も事業を厳選し、元金償還額の範囲内で起債を行うなど</a:t>
          </a:r>
          <a:r>
            <a:rPr kumimoji="1" lang="ja-JP" altLang="en-US" sz="1400" baseline="0">
              <a:latin typeface="ＭＳ ゴシック" pitchFamily="49" charset="-128"/>
              <a:ea typeface="ＭＳ ゴシック" pitchFamily="49" charset="-128"/>
            </a:rPr>
            <a:t> 地方債の発行抑制を目指し、実質公債費比率の一層の改善に努める。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将来負担比率（分子）について、地方債現在高は主な要因として、一般会計で約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億円減少している。また、那覇市・南風原町環境施設組合などの組合等負担等見込額も約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億円減少しているほか、基金残高増などにより、充当可能財源等が約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億円増となったため、算定における分子の合計としては減となった。今後も事業の厳選による地方債発行額の抑制や充当可能基金積立金の増を図り、将来負担比率の改善に努める。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324,157
320,064
39.57
150,197,516
144,919,701
2,721,139
66,756,658
137,419,098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25;&#36001;)&#36001;&#25919;&#35506;\data%20-%20Zs-it-sv-01\data(&#26032;)\160&#12288;&#36001;&#25919;&#20844;&#34920;&#12395;&#38306;&#12377;&#12427;&#12371;&#12392;\060&#12288;&#36001;&#25919;&#29366;&#27841;&#31561;&#19968;&#35239;&#34920;\H29%20&#36001;&#25919;&#29366;&#27841;&#36039;&#26009;&#38598;&#65288;H28&#27770;&#31639;&#65289;\08_4.10&#30476;&#12424;&#12426;&#20381;&#38972;&#65288;5.7&#12294;&#12294;&#65289;\&#30476;&#12408;&#22238;&#31572;\&#12304;&#36001;&#25919;&#29366;&#27841;&#36039;&#26009;&#38598;&#12305;_472018_&#37027;&#35207;&#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131.1</v>
          </cell>
          <cell r="L73">
            <v>109.9</v>
          </cell>
          <cell r="M73">
            <v>100.1</v>
          </cell>
          <cell r="N73">
            <v>93.7</v>
          </cell>
          <cell r="O73">
            <v>81.8</v>
          </cell>
        </row>
        <row r="75">
          <cell r="K75">
            <v>14.2</v>
          </cell>
          <cell r="L75">
            <v>13.9</v>
          </cell>
          <cell r="M75">
            <v>13.8</v>
          </cell>
          <cell r="N75">
            <v>13.2</v>
          </cell>
          <cell r="O75">
            <v>12.8</v>
          </cell>
        </row>
        <row r="77">
          <cell r="G77" t="str">
            <v>類似団体内平均値</v>
          </cell>
          <cell r="K77">
            <v>42</v>
          </cell>
          <cell r="L77">
            <v>54.4</v>
          </cell>
          <cell r="M77">
            <v>47</v>
          </cell>
          <cell r="N77">
            <v>41.4</v>
          </cell>
          <cell r="O77">
            <v>38.9</v>
          </cell>
        </row>
        <row r="79">
          <cell r="K79">
            <v>6.8</v>
          </cell>
          <cell r="L79">
            <v>8.1</v>
          </cell>
          <cell r="M79">
            <v>7.3</v>
          </cell>
          <cell r="N79">
            <v>6.7</v>
          </cell>
          <cell r="O79">
            <v>6.4</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150197516</v>
      </c>
      <c r="BO4" s="351"/>
      <c r="BP4" s="351"/>
      <c r="BQ4" s="351"/>
      <c r="BR4" s="351"/>
      <c r="BS4" s="351"/>
      <c r="BT4" s="351"/>
      <c r="BU4" s="352"/>
      <c r="BV4" s="350">
        <v>146098081</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4.0999999999999996</v>
      </c>
      <c r="CU4" s="357"/>
      <c r="CV4" s="357"/>
      <c r="CW4" s="357"/>
      <c r="CX4" s="357"/>
      <c r="CY4" s="357"/>
      <c r="CZ4" s="357"/>
      <c r="DA4" s="358"/>
      <c r="DB4" s="356">
        <v>4.3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144919701</v>
      </c>
      <c r="BO5" s="388"/>
      <c r="BP5" s="388"/>
      <c r="BQ5" s="388"/>
      <c r="BR5" s="388"/>
      <c r="BS5" s="388"/>
      <c r="BT5" s="388"/>
      <c r="BU5" s="389"/>
      <c r="BV5" s="387">
        <v>141412332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89.8</v>
      </c>
      <c r="CU5" s="385"/>
      <c r="CV5" s="385"/>
      <c r="CW5" s="385"/>
      <c r="CX5" s="385"/>
      <c r="CY5" s="385"/>
      <c r="CZ5" s="385"/>
      <c r="DA5" s="386"/>
      <c r="DB5" s="384">
        <v>88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5277815</v>
      </c>
      <c r="BO6" s="388"/>
      <c r="BP6" s="388"/>
      <c r="BQ6" s="388"/>
      <c r="BR6" s="388"/>
      <c r="BS6" s="388"/>
      <c r="BT6" s="388"/>
      <c r="BU6" s="389"/>
      <c r="BV6" s="387">
        <v>4685749</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96.2</v>
      </c>
      <c r="CU6" s="425"/>
      <c r="CV6" s="425"/>
      <c r="CW6" s="425"/>
      <c r="CX6" s="425"/>
      <c r="CY6" s="425"/>
      <c r="CZ6" s="425"/>
      <c r="DA6" s="426"/>
      <c r="DB6" s="424">
        <v>95.4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2556676</v>
      </c>
      <c r="BO7" s="388"/>
      <c r="BP7" s="388"/>
      <c r="BQ7" s="388"/>
      <c r="BR7" s="388"/>
      <c r="BS7" s="388"/>
      <c r="BT7" s="388"/>
      <c r="BU7" s="389"/>
      <c r="BV7" s="387">
        <v>1848027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66756658</v>
      </c>
      <c r="CU7" s="388"/>
      <c r="CV7" s="388"/>
      <c r="CW7" s="388"/>
      <c r="CX7" s="388"/>
      <c r="CY7" s="388"/>
      <c r="CZ7" s="388"/>
      <c r="DA7" s="389"/>
      <c r="DB7" s="387">
        <v>65911450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2721139</v>
      </c>
      <c r="BO8" s="388"/>
      <c r="BP8" s="388"/>
      <c r="BQ8" s="388"/>
      <c r="BR8" s="388"/>
      <c r="BS8" s="388"/>
      <c r="BT8" s="388"/>
      <c r="BU8" s="389"/>
      <c r="BV8" s="387">
        <v>2837722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0.77</v>
      </c>
      <c r="CU8" s="428"/>
      <c r="CV8" s="428"/>
      <c r="CW8" s="428"/>
      <c r="CX8" s="428"/>
      <c r="CY8" s="428"/>
      <c r="CZ8" s="428"/>
      <c r="DA8" s="429"/>
      <c r="DB8" s="427">
        <v>0.75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319435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-88232</v>
      </c>
      <c r="BO9" s="388"/>
      <c r="BP9" s="388"/>
      <c r="BQ9" s="388"/>
      <c r="BR9" s="388"/>
      <c r="BS9" s="388"/>
      <c r="BT9" s="388"/>
      <c r="BU9" s="389"/>
      <c r="BV9" s="387">
        <v>46293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14.9</v>
      </c>
      <c r="CU9" s="385"/>
      <c r="CV9" s="385"/>
      <c r="CW9" s="385"/>
      <c r="CX9" s="385"/>
      <c r="CY9" s="385"/>
      <c r="CZ9" s="385"/>
      <c r="DA9" s="386"/>
      <c r="DB9" s="384">
        <v>15.1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315954</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78</v>
      </c>
      <c r="AV10" s="420"/>
      <c r="AW10" s="420"/>
      <c r="AX10" s="420"/>
      <c r="AY10" s="421" t="s">
        <v>105</v>
      </c>
      <c r="AZ10" s="422"/>
      <c r="BA10" s="422"/>
      <c r="BB10" s="422"/>
      <c r="BC10" s="422"/>
      <c r="BD10" s="422"/>
      <c r="BE10" s="422"/>
      <c r="BF10" s="422"/>
      <c r="BG10" s="422"/>
      <c r="BH10" s="422"/>
      <c r="BI10" s="422"/>
      <c r="BJ10" s="422"/>
      <c r="BK10" s="422"/>
      <c r="BL10" s="422"/>
      <c r="BM10" s="423"/>
      <c r="BN10" s="387">
        <v>1429833</v>
      </c>
      <c r="BO10" s="388"/>
      <c r="BP10" s="388"/>
      <c r="BQ10" s="388"/>
      <c r="BR10" s="388"/>
      <c r="BS10" s="388"/>
      <c r="BT10" s="388"/>
      <c r="BU10" s="389"/>
      <c r="BV10" s="387">
        <v>1407563</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100</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v>23300</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324157</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1375777</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320064</v>
      </c>
      <c r="S13" s="469"/>
      <c r="T13" s="469"/>
      <c r="U13" s="469"/>
      <c r="V13" s="470"/>
      <c r="W13" s="403" t="s">
        <v>123</v>
      </c>
      <c r="X13" s="404"/>
      <c r="Y13" s="404"/>
      <c r="Z13" s="404"/>
      <c r="AA13" s="404"/>
      <c r="AB13" s="394"/>
      <c r="AC13" s="438">
        <v>840</v>
      </c>
      <c r="AD13" s="439"/>
      <c r="AE13" s="439"/>
      <c r="AF13" s="439"/>
      <c r="AG13" s="478"/>
      <c r="AH13" s="438">
        <v>879</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-34176</v>
      </c>
      <c r="BO13" s="388"/>
      <c r="BP13" s="388"/>
      <c r="BQ13" s="388"/>
      <c r="BR13" s="388"/>
      <c r="BS13" s="388"/>
      <c r="BT13" s="388"/>
      <c r="BU13" s="389"/>
      <c r="BV13" s="387">
        <v>1477156</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12.8</v>
      </c>
      <c r="CU13" s="385"/>
      <c r="CV13" s="385"/>
      <c r="CW13" s="385"/>
      <c r="CX13" s="385"/>
      <c r="CY13" s="385"/>
      <c r="CZ13" s="385"/>
      <c r="DA13" s="386"/>
      <c r="DB13" s="384">
        <v>13.2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324169</v>
      </c>
      <c r="S14" s="469"/>
      <c r="T14" s="469"/>
      <c r="U14" s="469"/>
      <c r="V14" s="470"/>
      <c r="W14" s="377"/>
      <c r="X14" s="378"/>
      <c r="Y14" s="378"/>
      <c r="Z14" s="378"/>
      <c r="AA14" s="378"/>
      <c r="AB14" s="367"/>
      <c r="AC14" s="471">
        <v>0.7</v>
      </c>
      <c r="AD14" s="472"/>
      <c r="AE14" s="472"/>
      <c r="AF14" s="472"/>
      <c r="AG14" s="473"/>
      <c r="AH14" s="471">
        <v>0.8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81.8</v>
      </c>
      <c r="CU14" s="483"/>
      <c r="CV14" s="483"/>
      <c r="CW14" s="483"/>
      <c r="CX14" s="483"/>
      <c r="CY14" s="483"/>
      <c r="CZ14" s="483"/>
      <c r="DA14" s="484"/>
      <c r="DB14" s="482">
        <v>93.7</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320553</v>
      </c>
      <c r="S15" s="469"/>
      <c r="T15" s="469"/>
      <c r="U15" s="469"/>
      <c r="V15" s="470"/>
      <c r="W15" s="403" t="s">
        <v>130</v>
      </c>
      <c r="X15" s="404"/>
      <c r="Y15" s="404"/>
      <c r="Z15" s="404"/>
      <c r="AA15" s="404"/>
      <c r="AB15" s="394"/>
      <c r="AC15" s="438">
        <v>12475</v>
      </c>
      <c r="AD15" s="439"/>
      <c r="AE15" s="439"/>
      <c r="AF15" s="439"/>
      <c r="AG15" s="478"/>
      <c r="AH15" s="438">
        <v>12971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40353060</v>
      </c>
      <c r="BO15" s="351"/>
      <c r="BP15" s="351"/>
      <c r="BQ15" s="351"/>
      <c r="BR15" s="351"/>
      <c r="BS15" s="351"/>
      <c r="BT15" s="351"/>
      <c r="BU15" s="352"/>
      <c r="BV15" s="350">
        <v>38179831</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10.9</v>
      </c>
      <c r="AD16" s="472"/>
      <c r="AE16" s="472"/>
      <c r="AF16" s="472"/>
      <c r="AG16" s="473"/>
      <c r="AH16" s="471">
        <v>11.3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50185718</v>
      </c>
      <c r="BO16" s="388"/>
      <c r="BP16" s="388"/>
      <c r="BQ16" s="388"/>
      <c r="BR16" s="388"/>
      <c r="BS16" s="388"/>
      <c r="BT16" s="388"/>
      <c r="BU16" s="389"/>
      <c r="BV16" s="387">
        <v>49262665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101142</v>
      </c>
      <c r="AD17" s="439"/>
      <c r="AE17" s="439"/>
      <c r="AF17" s="439"/>
      <c r="AG17" s="478"/>
      <c r="AH17" s="438">
        <v>100762</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52391488</v>
      </c>
      <c r="BO17" s="388"/>
      <c r="BP17" s="388"/>
      <c r="BQ17" s="388"/>
      <c r="BR17" s="388"/>
      <c r="BS17" s="388"/>
      <c r="BT17" s="388"/>
      <c r="BU17" s="389"/>
      <c r="BV17" s="387">
        <v>49504368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39.57</v>
      </c>
      <c r="M18" s="500"/>
      <c r="N18" s="500"/>
      <c r="O18" s="500"/>
      <c r="P18" s="500"/>
      <c r="Q18" s="500"/>
      <c r="R18" s="501"/>
      <c r="S18" s="501"/>
      <c r="T18" s="501"/>
      <c r="U18" s="501"/>
      <c r="V18" s="502"/>
      <c r="W18" s="405"/>
      <c r="X18" s="406"/>
      <c r="Y18" s="406"/>
      <c r="Z18" s="406"/>
      <c r="AA18" s="406"/>
      <c r="AB18" s="397"/>
      <c r="AC18" s="503">
        <v>88.4</v>
      </c>
      <c r="AD18" s="504"/>
      <c r="AE18" s="504"/>
      <c r="AF18" s="504"/>
      <c r="AG18" s="505"/>
      <c r="AH18" s="503">
        <v>87.9</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61623883</v>
      </c>
      <c r="BO18" s="388"/>
      <c r="BP18" s="388"/>
      <c r="BQ18" s="388"/>
      <c r="BR18" s="388"/>
      <c r="BS18" s="388"/>
      <c r="BT18" s="388"/>
      <c r="BU18" s="389"/>
      <c r="BV18" s="387">
        <v>61503479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8073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75941309</v>
      </c>
      <c r="BO19" s="388"/>
      <c r="BP19" s="388"/>
      <c r="BQ19" s="388"/>
      <c r="BR19" s="388"/>
      <c r="BS19" s="388"/>
      <c r="BT19" s="388"/>
      <c r="BU19" s="389"/>
      <c r="BV19" s="387">
        <v>76560521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135532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137419098</v>
      </c>
      <c r="BO23" s="388"/>
      <c r="BP23" s="388"/>
      <c r="BQ23" s="388"/>
      <c r="BR23" s="388"/>
      <c r="BS23" s="388"/>
      <c r="BT23" s="388"/>
      <c r="BU23" s="389"/>
      <c r="BV23" s="387">
        <v>138961984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9770</v>
      </c>
      <c r="R24" s="439"/>
      <c r="S24" s="439"/>
      <c r="T24" s="439"/>
      <c r="U24" s="439"/>
      <c r="V24" s="478"/>
      <c r="W24" s="533"/>
      <c r="X24" s="521"/>
      <c r="Y24" s="522"/>
      <c r="Z24" s="437" t="s">
        <v>154</v>
      </c>
      <c r="AA24" s="417"/>
      <c r="AB24" s="417"/>
      <c r="AC24" s="417"/>
      <c r="AD24" s="417"/>
      <c r="AE24" s="417"/>
      <c r="AF24" s="417"/>
      <c r="AG24" s="418"/>
      <c r="AH24" s="438">
        <v>1962</v>
      </c>
      <c r="AI24" s="439"/>
      <c r="AJ24" s="439"/>
      <c r="AK24" s="439"/>
      <c r="AL24" s="478"/>
      <c r="AM24" s="438">
        <v>5984100</v>
      </c>
      <c r="AN24" s="439"/>
      <c r="AO24" s="439"/>
      <c r="AP24" s="439"/>
      <c r="AQ24" s="439"/>
      <c r="AR24" s="478"/>
      <c r="AS24" s="438">
        <v>3050</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117275585</v>
      </c>
      <c r="BO24" s="388"/>
      <c r="BP24" s="388"/>
      <c r="BQ24" s="388"/>
      <c r="BR24" s="388"/>
      <c r="BS24" s="388"/>
      <c r="BT24" s="388"/>
      <c r="BU24" s="389"/>
      <c r="BV24" s="387">
        <v>116394260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2</v>
      </c>
      <c r="M25" s="439"/>
      <c r="N25" s="439"/>
      <c r="O25" s="439"/>
      <c r="P25" s="478"/>
      <c r="Q25" s="438">
        <v>8010</v>
      </c>
      <c r="R25" s="439"/>
      <c r="S25" s="439"/>
      <c r="T25" s="439"/>
      <c r="U25" s="439"/>
      <c r="V25" s="478"/>
      <c r="W25" s="533"/>
      <c r="X25" s="521"/>
      <c r="Y25" s="522"/>
      <c r="Z25" s="437" t="s">
        <v>157</v>
      </c>
      <c r="AA25" s="417"/>
      <c r="AB25" s="417"/>
      <c r="AC25" s="417"/>
      <c r="AD25" s="417"/>
      <c r="AE25" s="417"/>
      <c r="AF25" s="417"/>
      <c r="AG25" s="418"/>
      <c r="AH25" s="438">
        <v>271</v>
      </c>
      <c r="AI25" s="439"/>
      <c r="AJ25" s="439"/>
      <c r="AK25" s="439"/>
      <c r="AL25" s="478"/>
      <c r="AM25" s="438">
        <v>787797</v>
      </c>
      <c r="AN25" s="439"/>
      <c r="AO25" s="439"/>
      <c r="AP25" s="439"/>
      <c r="AQ25" s="439"/>
      <c r="AR25" s="478"/>
      <c r="AS25" s="438">
        <v>2907</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19460277</v>
      </c>
      <c r="BO25" s="351"/>
      <c r="BP25" s="351"/>
      <c r="BQ25" s="351"/>
      <c r="BR25" s="351"/>
      <c r="BS25" s="351"/>
      <c r="BT25" s="351"/>
      <c r="BU25" s="352"/>
      <c r="BV25" s="350">
        <v>18691896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7030</v>
      </c>
      <c r="R26" s="439"/>
      <c r="S26" s="439"/>
      <c r="T26" s="439"/>
      <c r="U26" s="439"/>
      <c r="V26" s="478"/>
      <c r="W26" s="533"/>
      <c r="X26" s="521"/>
      <c r="Y26" s="522"/>
      <c r="Z26" s="437" t="s">
        <v>160</v>
      </c>
      <c r="AA26" s="543"/>
      <c r="AB26" s="543"/>
      <c r="AC26" s="543"/>
      <c r="AD26" s="543"/>
      <c r="AE26" s="543"/>
      <c r="AF26" s="543"/>
      <c r="AG26" s="544"/>
      <c r="AH26" s="438">
        <v>161</v>
      </c>
      <c r="AI26" s="439"/>
      <c r="AJ26" s="439"/>
      <c r="AK26" s="439"/>
      <c r="AL26" s="478"/>
      <c r="AM26" s="438">
        <v>544985</v>
      </c>
      <c r="AN26" s="439"/>
      <c r="AO26" s="439"/>
      <c r="AP26" s="439"/>
      <c r="AQ26" s="439"/>
      <c r="AR26" s="478"/>
      <c r="AS26" s="438">
        <v>3385</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6940</v>
      </c>
      <c r="R27" s="439"/>
      <c r="S27" s="439"/>
      <c r="T27" s="439"/>
      <c r="U27" s="439"/>
      <c r="V27" s="478"/>
      <c r="W27" s="533"/>
      <c r="X27" s="521"/>
      <c r="Y27" s="522"/>
      <c r="Z27" s="437" t="s">
        <v>163</v>
      </c>
      <c r="AA27" s="417"/>
      <c r="AB27" s="417"/>
      <c r="AC27" s="417"/>
      <c r="AD27" s="417"/>
      <c r="AE27" s="417"/>
      <c r="AF27" s="417"/>
      <c r="AG27" s="418"/>
      <c r="AH27" s="438">
        <v>101</v>
      </c>
      <c r="AI27" s="439"/>
      <c r="AJ27" s="439"/>
      <c r="AK27" s="439"/>
      <c r="AL27" s="478"/>
      <c r="AM27" s="438">
        <v>328654</v>
      </c>
      <c r="AN27" s="439"/>
      <c r="AO27" s="439"/>
      <c r="AP27" s="439"/>
      <c r="AQ27" s="439"/>
      <c r="AR27" s="478"/>
      <c r="AS27" s="438">
        <v>3254</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6260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7369022</v>
      </c>
      <c r="BO28" s="351"/>
      <c r="BP28" s="351"/>
      <c r="BQ28" s="351"/>
      <c r="BR28" s="351"/>
      <c r="BS28" s="351"/>
      <c r="BT28" s="351"/>
      <c r="BU28" s="352"/>
      <c r="BV28" s="350">
        <v>7314966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38</v>
      </c>
      <c r="M29" s="439"/>
      <c r="N29" s="439"/>
      <c r="O29" s="439"/>
      <c r="P29" s="478"/>
      <c r="Q29" s="438">
        <v>5860</v>
      </c>
      <c r="R29" s="439"/>
      <c r="S29" s="439"/>
      <c r="T29" s="439"/>
      <c r="U29" s="439"/>
      <c r="V29" s="478"/>
      <c r="W29" s="534"/>
      <c r="X29" s="535"/>
      <c r="Y29" s="536"/>
      <c r="Z29" s="437" t="s">
        <v>170</v>
      </c>
      <c r="AA29" s="417"/>
      <c r="AB29" s="417"/>
      <c r="AC29" s="417"/>
      <c r="AD29" s="417"/>
      <c r="AE29" s="417"/>
      <c r="AF29" s="417"/>
      <c r="AG29" s="418"/>
      <c r="AH29" s="438">
        <v>2063</v>
      </c>
      <c r="AI29" s="439"/>
      <c r="AJ29" s="439"/>
      <c r="AK29" s="439"/>
      <c r="AL29" s="478"/>
      <c r="AM29" s="438">
        <v>6312754</v>
      </c>
      <c r="AN29" s="439"/>
      <c r="AO29" s="439"/>
      <c r="AP29" s="439"/>
      <c r="AQ29" s="439"/>
      <c r="AR29" s="478"/>
      <c r="AS29" s="438">
        <v>3060</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3646880</v>
      </c>
      <c r="BO29" s="388"/>
      <c r="BP29" s="388"/>
      <c r="BQ29" s="388"/>
      <c r="BR29" s="388"/>
      <c r="BS29" s="388"/>
      <c r="BT29" s="388"/>
      <c r="BU29" s="389"/>
      <c r="BV29" s="387">
        <v>3641418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10103148</v>
      </c>
      <c r="BO30" s="557"/>
      <c r="BP30" s="557"/>
      <c r="BQ30" s="557"/>
      <c r="BR30" s="557"/>
      <c r="BS30" s="557"/>
      <c r="BT30" s="557"/>
      <c r="BU30" s="558"/>
      <c r="BV30" s="556">
        <v>9536210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6</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9</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沖縄県市町村自治会館管理組合</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泊ふ頭開発株式会社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土地区画整理事業特別会計</v>
      </c>
      <c r="F35" s="569"/>
      <c r="G35" s="569"/>
      <c r="H35" s="569"/>
      <c r="I35" s="569"/>
      <c r="J35" s="569"/>
      <c r="K35" s="569"/>
      <c r="L35" s="569"/>
      <c r="M35" s="569"/>
      <c r="N35" s="569"/>
      <c r="O35" s="569"/>
      <c r="P35" s="569"/>
      <c r="Q35" s="569"/>
      <c r="R35" s="569"/>
      <c r="S35" s="569"/>
      <c r="T35" s="167"/>
      <c r="U35" s="568">
        <f>IF(W35="","",U34+1)</f>
        <v>7</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10</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南部広域市町村圏事務組合（一般会計）</v>
      </c>
      <c r="BZ35" s="569"/>
      <c r="CA35" s="569"/>
      <c r="CB35" s="569"/>
      <c r="CC35" s="569"/>
      <c r="CD35" s="569"/>
      <c r="CE35" s="569"/>
      <c r="CF35" s="569"/>
      <c r="CG35" s="569"/>
      <c r="CH35" s="569"/>
      <c r="CI35" s="569"/>
      <c r="CJ35" s="569"/>
      <c r="CK35" s="569"/>
      <c r="CL35" s="569"/>
      <c r="CM35" s="569"/>
      <c r="CN35" s="167"/>
      <c r="CO35" s="568">
        <f t="shared" ref="CO35:CO43" si="3">IF(CQ35="","",CO34+1)</f>
        <v>22</v>
      </c>
      <c r="CP35" s="568"/>
      <c r="CQ35" s="569" t="str">
        <f>IF('各会計、関係団体の財政状況及び健全化判断比率'!BS8="","",'各会計、関係団体の財政状況及び健全化判断比率'!BS8)</f>
        <v>那覇市土地開発公社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市街地再開発事業特別会計</v>
      </c>
      <c r="F36" s="569"/>
      <c r="G36" s="569"/>
      <c r="H36" s="569"/>
      <c r="I36" s="569"/>
      <c r="J36" s="569"/>
      <c r="K36" s="569"/>
      <c r="L36" s="569"/>
      <c r="M36" s="569"/>
      <c r="N36" s="569"/>
      <c r="O36" s="569"/>
      <c r="P36" s="569"/>
      <c r="Q36" s="569"/>
      <c r="R36" s="569"/>
      <c r="S36" s="569"/>
      <c r="T36" s="167"/>
      <c r="U36" s="568">
        <f t="shared" ref="U36:U43" si="4">IF(W36="","",U35+1)</f>
        <v>8</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南部広域市町村圏事務組合（ふるさと市町村圏基金特別会計）</v>
      </c>
      <c r="BZ36" s="569"/>
      <c r="CA36" s="569"/>
      <c r="CB36" s="569"/>
      <c r="CC36" s="569"/>
      <c r="CD36" s="569"/>
      <c r="CE36" s="569"/>
      <c r="CF36" s="569"/>
      <c r="CG36" s="569"/>
      <c r="CH36" s="569"/>
      <c r="CI36" s="569"/>
      <c r="CJ36" s="569"/>
      <c r="CK36" s="569"/>
      <c r="CL36" s="569"/>
      <c r="CM36" s="569"/>
      <c r="CN36" s="167"/>
      <c r="CO36" s="568">
        <f t="shared" si="3"/>
        <v>23</v>
      </c>
      <c r="CP36" s="568"/>
      <c r="CQ36" s="569" t="str">
        <f>IF('各会計、関係団体の財政状況及び健全化判断比率'!BS9="","",'各会計、関係団体の財政状況及び健全化判断比率'!BS9)</f>
        <v>地方独立行政法人那覇市立病院</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病院事業債管理特別会計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南部広域市町村圏事務組合（いなんせ斎苑特別会計）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f t="shared" ref="C38:C43" si="5">IF(E38="","",C37+1)</f>
        <v>5</v>
      </c>
      <c r="D38" s="568"/>
      <c r="E38" s="569" t="str">
        <f>IF('各会計、関係団体の財政状況及び健全化判断比率'!B11="","",'各会計、関係団体の財政状況及び健全化判断比率'!B11)</f>
        <v>母子父子寡婦福祉資金貸付事業特別会計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南部広域市町村圏事務組合南斎場特別会計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那覇市・南風原町環境施設組合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那覇港管理組合（一般会計）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那覇港管理組合（特別会計）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沖縄県後期高齢者医療広域連合（一般会計）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20</v>
      </c>
      <c r="BX43" s="568"/>
      <c r="BY43" s="569" t="str">
        <f>IF('各会計、関係団体の財政状況及び健全化判断比率'!B77="","",'各会計、関係団体の財政状況及び健全化判断比率'!B77)</f>
        <v>沖縄県後期高齢者医療広域連合（特別会計）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47109661</v>
      </c>
      <c r="S5" s="585"/>
      <c r="T5" s="585"/>
      <c r="U5" s="585"/>
      <c r="V5" s="585"/>
      <c r="W5" s="585"/>
      <c r="X5" s="585"/>
      <c r="Y5" s="586"/>
      <c r="Z5" s="587">
        <v>31.4</v>
      </c>
      <c r="AA5" s="587"/>
      <c r="AB5" s="587"/>
      <c r="AC5" s="587"/>
      <c r="AD5" s="588">
        <v>47109661</v>
      </c>
      <c r="AE5" s="588"/>
      <c r="AF5" s="588"/>
      <c r="AG5" s="588"/>
      <c r="AH5" s="588"/>
      <c r="AI5" s="588"/>
      <c r="AJ5" s="588"/>
      <c r="AK5" s="588"/>
      <c r="AL5" s="589">
        <v>73.5</v>
      </c>
      <c r="AM5" s="590"/>
      <c r="AN5" s="590"/>
      <c r="AO5" s="591"/>
      <c r="AP5" s="581" t="s">
        <v>209</v>
      </c>
      <c r="AQ5" s="582"/>
      <c r="AR5" s="582"/>
      <c r="AS5" s="582"/>
      <c r="AT5" s="582"/>
      <c r="AU5" s="582"/>
      <c r="AV5" s="582"/>
      <c r="AW5" s="582"/>
      <c r="AX5" s="582"/>
      <c r="AY5" s="582"/>
      <c r="AZ5" s="582"/>
      <c r="BA5" s="582"/>
      <c r="BB5" s="582"/>
      <c r="BC5" s="582"/>
      <c r="BD5" s="582"/>
      <c r="BE5" s="582"/>
      <c r="BF5" s="583"/>
      <c r="BG5" s="595">
        <v>46124141</v>
      </c>
      <c r="BH5" s="596"/>
      <c r="BI5" s="596"/>
      <c r="BJ5" s="596"/>
      <c r="BK5" s="596"/>
      <c r="BL5" s="596"/>
      <c r="BM5" s="596"/>
      <c r="BN5" s="597"/>
      <c r="BO5" s="598">
        <v>97.9</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748615</v>
      </c>
      <c r="S6" s="596"/>
      <c r="T6" s="596"/>
      <c r="U6" s="596"/>
      <c r="V6" s="596"/>
      <c r="W6" s="596"/>
      <c r="X6" s="596"/>
      <c r="Y6" s="597"/>
      <c r="Z6" s="598">
        <v>0.5</v>
      </c>
      <c r="AA6" s="598"/>
      <c r="AB6" s="598"/>
      <c r="AC6" s="598"/>
      <c r="AD6" s="599">
        <v>748615</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46124141</v>
      </c>
      <c r="BH6" s="596"/>
      <c r="BI6" s="596"/>
      <c r="BJ6" s="596"/>
      <c r="BK6" s="596"/>
      <c r="BL6" s="596"/>
      <c r="BM6" s="596"/>
      <c r="BN6" s="597"/>
      <c r="BO6" s="598">
        <v>97.9</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733471</v>
      </c>
      <c r="CS6" s="596"/>
      <c r="CT6" s="596"/>
      <c r="CU6" s="596"/>
      <c r="CV6" s="596"/>
      <c r="CW6" s="596"/>
      <c r="CX6" s="596"/>
      <c r="CY6" s="597"/>
      <c r="CZ6" s="598">
        <v>0.5</v>
      </c>
      <c r="DA6" s="598"/>
      <c r="DB6" s="598"/>
      <c r="DC6" s="598"/>
      <c r="DD6" s="604" t="s">
        <v>210</v>
      </c>
      <c r="DE6" s="596"/>
      <c r="DF6" s="596"/>
      <c r="DG6" s="596"/>
      <c r="DH6" s="596"/>
      <c r="DI6" s="596"/>
      <c r="DJ6" s="596"/>
      <c r="DK6" s="596"/>
      <c r="DL6" s="596"/>
      <c r="DM6" s="596"/>
      <c r="DN6" s="596"/>
      <c r="DO6" s="596"/>
      <c r="DP6" s="597"/>
      <c r="DQ6" s="604">
        <v>714940</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33224</v>
      </c>
      <c r="S7" s="596"/>
      <c r="T7" s="596"/>
      <c r="U7" s="596"/>
      <c r="V7" s="596"/>
      <c r="W7" s="596"/>
      <c r="X7" s="596"/>
      <c r="Y7" s="597"/>
      <c r="Z7" s="598">
        <v>0</v>
      </c>
      <c r="AA7" s="598"/>
      <c r="AB7" s="598"/>
      <c r="AC7" s="598"/>
      <c r="AD7" s="599">
        <v>33224</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19502507</v>
      </c>
      <c r="BH7" s="596"/>
      <c r="BI7" s="596"/>
      <c r="BJ7" s="596"/>
      <c r="BK7" s="596"/>
      <c r="BL7" s="596"/>
      <c r="BM7" s="596"/>
      <c r="BN7" s="597"/>
      <c r="BO7" s="598">
        <v>41.4</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10259334</v>
      </c>
      <c r="CS7" s="596"/>
      <c r="CT7" s="596"/>
      <c r="CU7" s="596"/>
      <c r="CV7" s="596"/>
      <c r="CW7" s="596"/>
      <c r="CX7" s="596"/>
      <c r="CY7" s="597"/>
      <c r="CZ7" s="598">
        <v>7.1</v>
      </c>
      <c r="DA7" s="598"/>
      <c r="DB7" s="598"/>
      <c r="DC7" s="598"/>
      <c r="DD7" s="604">
        <v>16717</v>
      </c>
      <c r="DE7" s="596"/>
      <c r="DF7" s="596"/>
      <c r="DG7" s="596"/>
      <c r="DH7" s="596"/>
      <c r="DI7" s="596"/>
      <c r="DJ7" s="596"/>
      <c r="DK7" s="596"/>
      <c r="DL7" s="596"/>
      <c r="DM7" s="596"/>
      <c r="DN7" s="596"/>
      <c r="DO7" s="596"/>
      <c r="DP7" s="597"/>
      <c r="DQ7" s="604">
        <v>8488650</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54328</v>
      </c>
      <c r="S8" s="596"/>
      <c r="T8" s="596"/>
      <c r="U8" s="596"/>
      <c r="V8" s="596"/>
      <c r="W8" s="596"/>
      <c r="X8" s="596"/>
      <c r="Y8" s="597"/>
      <c r="Z8" s="598">
        <v>0</v>
      </c>
      <c r="AA8" s="598"/>
      <c r="AB8" s="598"/>
      <c r="AC8" s="598"/>
      <c r="AD8" s="599">
        <v>54328</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465880</v>
      </c>
      <c r="BH8" s="596"/>
      <c r="BI8" s="596"/>
      <c r="BJ8" s="596"/>
      <c r="BK8" s="596"/>
      <c r="BL8" s="596"/>
      <c r="BM8" s="596"/>
      <c r="BN8" s="597"/>
      <c r="BO8" s="598">
        <v>1</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74111877</v>
      </c>
      <c r="CS8" s="596"/>
      <c r="CT8" s="596"/>
      <c r="CU8" s="596"/>
      <c r="CV8" s="596"/>
      <c r="CW8" s="596"/>
      <c r="CX8" s="596"/>
      <c r="CY8" s="597"/>
      <c r="CZ8" s="598">
        <v>51.1</v>
      </c>
      <c r="DA8" s="598"/>
      <c r="DB8" s="598"/>
      <c r="DC8" s="598"/>
      <c r="DD8" s="604">
        <v>2569482</v>
      </c>
      <c r="DE8" s="596"/>
      <c r="DF8" s="596"/>
      <c r="DG8" s="596"/>
      <c r="DH8" s="596"/>
      <c r="DI8" s="596"/>
      <c r="DJ8" s="596"/>
      <c r="DK8" s="596"/>
      <c r="DL8" s="596"/>
      <c r="DM8" s="596"/>
      <c r="DN8" s="596"/>
      <c r="DO8" s="596"/>
      <c r="DP8" s="597"/>
      <c r="DQ8" s="604">
        <v>29266283</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42822</v>
      </c>
      <c r="S9" s="596"/>
      <c r="T9" s="596"/>
      <c r="U9" s="596"/>
      <c r="V9" s="596"/>
      <c r="W9" s="596"/>
      <c r="X9" s="596"/>
      <c r="Y9" s="597"/>
      <c r="Z9" s="598">
        <v>0</v>
      </c>
      <c r="AA9" s="598"/>
      <c r="AB9" s="598"/>
      <c r="AC9" s="598"/>
      <c r="AD9" s="599">
        <v>42822</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14119308</v>
      </c>
      <c r="BH9" s="596"/>
      <c r="BI9" s="596"/>
      <c r="BJ9" s="596"/>
      <c r="BK9" s="596"/>
      <c r="BL9" s="596"/>
      <c r="BM9" s="596"/>
      <c r="BN9" s="597"/>
      <c r="BO9" s="598">
        <v>30</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8390771</v>
      </c>
      <c r="CS9" s="596"/>
      <c r="CT9" s="596"/>
      <c r="CU9" s="596"/>
      <c r="CV9" s="596"/>
      <c r="CW9" s="596"/>
      <c r="CX9" s="596"/>
      <c r="CY9" s="597"/>
      <c r="CZ9" s="598">
        <v>5.8</v>
      </c>
      <c r="DA9" s="598"/>
      <c r="DB9" s="598"/>
      <c r="DC9" s="598"/>
      <c r="DD9" s="604">
        <v>509884</v>
      </c>
      <c r="DE9" s="596"/>
      <c r="DF9" s="596"/>
      <c r="DG9" s="596"/>
      <c r="DH9" s="596"/>
      <c r="DI9" s="596"/>
      <c r="DJ9" s="596"/>
      <c r="DK9" s="596"/>
      <c r="DL9" s="596"/>
      <c r="DM9" s="596"/>
      <c r="DN9" s="596"/>
      <c r="DO9" s="596"/>
      <c r="DP9" s="597"/>
      <c r="DQ9" s="604">
        <v>6960286</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5166075</v>
      </c>
      <c r="S10" s="596"/>
      <c r="T10" s="596"/>
      <c r="U10" s="596"/>
      <c r="V10" s="596"/>
      <c r="W10" s="596"/>
      <c r="X10" s="596"/>
      <c r="Y10" s="597"/>
      <c r="Z10" s="598">
        <v>3.4</v>
      </c>
      <c r="AA10" s="598"/>
      <c r="AB10" s="598"/>
      <c r="AC10" s="598"/>
      <c r="AD10" s="599">
        <v>5166075</v>
      </c>
      <c r="AE10" s="599"/>
      <c r="AF10" s="599"/>
      <c r="AG10" s="599"/>
      <c r="AH10" s="599"/>
      <c r="AI10" s="599"/>
      <c r="AJ10" s="599"/>
      <c r="AK10" s="599"/>
      <c r="AL10" s="600">
        <v>8.1</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1139889</v>
      </c>
      <c r="BH10" s="596"/>
      <c r="BI10" s="596"/>
      <c r="BJ10" s="596"/>
      <c r="BK10" s="596"/>
      <c r="BL10" s="596"/>
      <c r="BM10" s="596"/>
      <c r="BN10" s="597"/>
      <c r="BO10" s="598">
        <v>2.4</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35094</v>
      </c>
      <c r="CS10" s="596"/>
      <c r="CT10" s="596"/>
      <c r="CU10" s="596"/>
      <c r="CV10" s="596"/>
      <c r="CW10" s="596"/>
      <c r="CX10" s="596"/>
      <c r="CY10" s="597"/>
      <c r="CZ10" s="598">
        <v>0</v>
      </c>
      <c r="DA10" s="598"/>
      <c r="DB10" s="598"/>
      <c r="DC10" s="598"/>
      <c r="DD10" s="604">
        <v>20</v>
      </c>
      <c r="DE10" s="596"/>
      <c r="DF10" s="596"/>
      <c r="DG10" s="596"/>
      <c r="DH10" s="596"/>
      <c r="DI10" s="596"/>
      <c r="DJ10" s="596"/>
      <c r="DK10" s="596"/>
      <c r="DL10" s="596"/>
      <c r="DM10" s="596"/>
      <c r="DN10" s="596"/>
      <c r="DO10" s="596"/>
      <c r="DP10" s="597"/>
      <c r="DQ10" s="604">
        <v>32858</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3777430</v>
      </c>
      <c r="BH11" s="596"/>
      <c r="BI11" s="596"/>
      <c r="BJ11" s="596"/>
      <c r="BK11" s="596"/>
      <c r="BL11" s="596"/>
      <c r="BM11" s="596"/>
      <c r="BN11" s="597"/>
      <c r="BO11" s="598">
        <v>8</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156093</v>
      </c>
      <c r="CS11" s="596"/>
      <c r="CT11" s="596"/>
      <c r="CU11" s="596"/>
      <c r="CV11" s="596"/>
      <c r="CW11" s="596"/>
      <c r="CX11" s="596"/>
      <c r="CY11" s="597"/>
      <c r="CZ11" s="598">
        <v>0.1</v>
      </c>
      <c r="DA11" s="598"/>
      <c r="DB11" s="598"/>
      <c r="DC11" s="598"/>
      <c r="DD11" s="604" t="s">
        <v>111</v>
      </c>
      <c r="DE11" s="596"/>
      <c r="DF11" s="596"/>
      <c r="DG11" s="596"/>
      <c r="DH11" s="596"/>
      <c r="DI11" s="596"/>
      <c r="DJ11" s="596"/>
      <c r="DK11" s="596"/>
      <c r="DL11" s="596"/>
      <c r="DM11" s="596"/>
      <c r="DN11" s="596"/>
      <c r="DO11" s="596"/>
      <c r="DP11" s="597"/>
      <c r="DQ11" s="604">
        <v>96909</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21256818</v>
      </c>
      <c r="BH12" s="596"/>
      <c r="BI12" s="596"/>
      <c r="BJ12" s="596"/>
      <c r="BK12" s="596"/>
      <c r="BL12" s="596"/>
      <c r="BM12" s="596"/>
      <c r="BN12" s="597"/>
      <c r="BO12" s="598">
        <v>45.1</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1001716</v>
      </c>
      <c r="CS12" s="596"/>
      <c r="CT12" s="596"/>
      <c r="CU12" s="596"/>
      <c r="CV12" s="596"/>
      <c r="CW12" s="596"/>
      <c r="CX12" s="596"/>
      <c r="CY12" s="597"/>
      <c r="CZ12" s="598">
        <v>0.7</v>
      </c>
      <c r="DA12" s="598"/>
      <c r="DB12" s="598"/>
      <c r="DC12" s="598"/>
      <c r="DD12" s="604">
        <v>28860</v>
      </c>
      <c r="DE12" s="596"/>
      <c r="DF12" s="596"/>
      <c r="DG12" s="596"/>
      <c r="DH12" s="596"/>
      <c r="DI12" s="596"/>
      <c r="DJ12" s="596"/>
      <c r="DK12" s="596"/>
      <c r="DL12" s="596"/>
      <c r="DM12" s="596"/>
      <c r="DN12" s="596"/>
      <c r="DO12" s="596"/>
      <c r="DP12" s="597"/>
      <c r="DQ12" s="604">
        <v>514219</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89810</v>
      </c>
      <c r="S13" s="596"/>
      <c r="T13" s="596"/>
      <c r="U13" s="596"/>
      <c r="V13" s="596"/>
      <c r="W13" s="596"/>
      <c r="X13" s="596"/>
      <c r="Y13" s="597"/>
      <c r="Z13" s="598">
        <v>0.1</v>
      </c>
      <c r="AA13" s="598"/>
      <c r="AB13" s="598"/>
      <c r="AC13" s="598"/>
      <c r="AD13" s="599">
        <v>89810</v>
      </c>
      <c r="AE13" s="599"/>
      <c r="AF13" s="599"/>
      <c r="AG13" s="599"/>
      <c r="AH13" s="599"/>
      <c r="AI13" s="599"/>
      <c r="AJ13" s="599"/>
      <c r="AK13" s="599"/>
      <c r="AL13" s="600">
        <v>0.1</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20856559</v>
      </c>
      <c r="BH13" s="596"/>
      <c r="BI13" s="596"/>
      <c r="BJ13" s="596"/>
      <c r="BK13" s="596"/>
      <c r="BL13" s="596"/>
      <c r="BM13" s="596"/>
      <c r="BN13" s="597"/>
      <c r="BO13" s="598">
        <v>44.3</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21465303</v>
      </c>
      <c r="CS13" s="596"/>
      <c r="CT13" s="596"/>
      <c r="CU13" s="596"/>
      <c r="CV13" s="596"/>
      <c r="CW13" s="596"/>
      <c r="CX13" s="596"/>
      <c r="CY13" s="597"/>
      <c r="CZ13" s="598">
        <v>14.8</v>
      </c>
      <c r="DA13" s="598"/>
      <c r="DB13" s="598"/>
      <c r="DC13" s="598"/>
      <c r="DD13" s="604">
        <v>15123296</v>
      </c>
      <c r="DE13" s="596"/>
      <c r="DF13" s="596"/>
      <c r="DG13" s="596"/>
      <c r="DH13" s="596"/>
      <c r="DI13" s="596"/>
      <c r="DJ13" s="596"/>
      <c r="DK13" s="596"/>
      <c r="DL13" s="596"/>
      <c r="DM13" s="596"/>
      <c r="DN13" s="596"/>
      <c r="DO13" s="596"/>
      <c r="DP13" s="597"/>
      <c r="DQ13" s="604">
        <v>4817513</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684954</v>
      </c>
      <c r="BH14" s="596"/>
      <c r="BI14" s="596"/>
      <c r="BJ14" s="596"/>
      <c r="BK14" s="596"/>
      <c r="BL14" s="596"/>
      <c r="BM14" s="596"/>
      <c r="BN14" s="597"/>
      <c r="BO14" s="598">
        <v>1.5</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2747122</v>
      </c>
      <c r="CS14" s="596"/>
      <c r="CT14" s="596"/>
      <c r="CU14" s="596"/>
      <c r="CV14" s="596"/>
      <c r="CW14" s="596"/>
      <c r="CX14" s="596"/>
      <c r="CY14" s="597"/>
      <c r="CZ14" s="598">
        <v>1.9</v>
      </c>
      <c r="DA14" s="598"/>
      <c r="DB14" s="598"/>
      <c r="DC14" s="598"/>
      <c r="DD14" s="604">
        <v>438434</v>
      </c>
      <c r="DE14" s="596"/>
      <c r="DF14" s="596"/>
      <c r="DG14" s="596"/>
      <c r="DH14" s="596"/>
      <c r="DI14" s="596"/>
      <c r="DJ14" s="596"/>
      <c r="DK14" s="596"/>
      <c r="DL14" s="596"/>
      <c r="DM14" s="596"/>
      <c r="DN14" s="596"/>
      <c r="DO14" s="596"/>
      <c r="DP14" s="597"/>
      <c r="DQ14" s="604">
        <v>2257979</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77145</v>
      </c>
      <c r="S15" s="596"/>
      <c r="T15" s="596"/>
      <c r="U15" s="596"/>
      <c r="V15" s="596"/>
      <c r="W15" s="596"/>
      <c r="X15" s="596"/>
      <c r="Y15" s="597"/>
      <c r="Z15" s="598">
        <v>0.1</v>
      </c>
      <c r="AA15" s="598"/>
      <c r="AB15" s="598"/>
      <c r="AC15" s="598"/>
      <c r="AD15" s="599">
        <v>77145</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4679862</v>
      </c>
      <c r="BH15" s="596"/>
      <c r="BI15" s="596"/>
      <c r="BJ15" s="596"/>
      <c r="BK15" s="596"/>
      <c r="BL15" s="596"/>
      <c r="BM15" s="596"/>
      <c r="BN15" s="597"/>
      <c r="BO15" s="598">
        <v>9.9</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13143044</v>
      </c>
      <c r="CS15" s="596"/>
      <c r="CT15" s="596"/>
      <c r="CU15" s="596"/>
      <c r="CV15" s="596"/>
      <c r="CW15" s="596"/>
      <c r="CX15" s="596"/>
      <c r="CY15" s="597"/>
      <c r="CZ15" s="598">
        <v>9.1</v>
      </c>
      <c r="DA15" s="598"/>
      <c r="DB15" s="598"/>
      <c r="DC15" s="598"/>
      <c r="DD15" s="604">
        <v>4982094</v>
      </c>
      <c r="DE15" s="596"/>
      <c r="DF15" s="596"/>
      <c r="DG15" s="596"/>
      <c r="DH15" s="596"/>
      <c r="DI15" s="596"/>
      <c r="DJ15" s="596"/>
      <c r="DK15" s="596"/>
      <c r="DL15" s="596"/>
      <c r="DM15" s="596"/>
      <c r="DN15" s="596"/>
      <c r="DO15" s="596"/>
      <c r="DP15" s="597"/>
      <c r="DQ15" s="604">
        <v>7862088</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10680337</v>
      </c>
      <c r="S16" s="596"/>
      <c r="T16" s="596"/>
      <c r="U16" s="596"/>
      <c r="V16" s="596"/>
      <c r="W16" s="596"/>
      <c r="X16" s="596"/>
      <c r="Y16" s="597"/>
      <c r="Z16" s="598">
        <v>7.1</v>
      </c>
      <c r="AA16" s="598"/>
      <c r="AB16" s="598"/>
      <c r="AC16" s="598"/>
      <c r="AD16" s="599">
        <v>9807743</v>
      </c>
      <c r="AE16" s="599"/>
      <c r="AF16" s="599"/>
      <c r="AG16" s="599"/>
      <c r="AH16" s="599"/>
      <c r="AI16" s="599"/>
      <c r="AJ16" s="599"/>
      <c r="AK16" s="599"/>
      <c r="AL16" s="600">
        <v>15.3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24538</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20142</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9807743</v>
      </c>
      <c r="S17" s="596"/>
      <c r="T17" s="596"/>
      <c r="U17" s="596"/>
      <c r="V17" s="596"/>
      <c r="W17" s="596"/>
      <c r="X17" s="596"/>
      <c r="Y17" s="597"/>
      <c r="Z17" s="598">
        <v>6.5</v>
      </c>
      <c r="AA17" s="598"/>
      <c r="AB17" s="598"/>
      <c r="AC17" s="598"/>
      <c r="AD17" s="599">
        <v>9807743</v>
      </c>
      <c r="AE17" s="599"/>
      <c r="AF17" s="599"/>
      <c r="AG17" s="599"/>
      <c r="AH17" s="599"/>
      <c r="AI17" s="599"/>
      <c r="AJ17" s="599"/>
      <c r="AK17" s="599"/>
      <c r="AL17" s="600">
        <v>15.3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12851338</v>
      </c>
      <c r="CS17" s="596"/>
      <c r="CT17" s="596"/>
      <c r="CU17" s="596"/>
      <c r="CV17" s="596"/>
      <c r="CW17" s="596"/>
      <c r="CX17" s="596"/>
      <c r="CY17" s="597"/>
      <c r="CZ17" s="598">
        <v>8.9</v>
      </c>
      <c r="DA17" s="598"/>
      <c r="DB17" s="598"/>
      <c r="DC17" s="598"/>
      <c r="DD17" s="604" t="s">
        <v>111</v>
      </c>
      <c r="DE17" s="596"/>
      <c r="DF17" s="596"/>
      <c r="DG17" s="596"/>
      <c r="DH17" s="596"/>
      <c r="DI17" s="596"/>
      <c r="DJ17" s="596"/>
      <c r="DK17" s="596"/>
      <c r="DL17" s="596"/>
      <c r="DM17" s="596"/>
      <c r="DN17" s="596"/>
      <c r="DO17" s="596"/>
      <c r="DP17" s="597"/>
      <c r="DQ17" s="604">
        <v>11338920</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872502</v>
      </c>
      <c r="S18" s="596"/>
      <c r="T18" s="596"/>
      <c r="U18" s="596"/>
      <c r="V18" s="596"/>
      <c r="W18" s="596"/>
      <c r="X18" s="596"/>
      <c r="Y18" s="597"/>
      <c r="Z18" s="598">
        <v>0.6</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v>92</v>
      </c>
      <c r="S19" s="596"/>
      <c r="T19" s="596"/>
      <c r="U19" s="596"/>
      <c r="V19" s="596"/>
      <c r="W19" s="596"/>
      <c r="X19" s="596"/>
      <c r="Y19" s="597"/>
      <c r="Z19" s="598">
        <v>0</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985520</v>
      </c>
      <c r="BH19" s="596"/>
      <c r="BI19" s="596"/>
      <c r="BJ19" s="596"/>
      <c r="BK19" s="596"/>
      <c r="BL19" s="596"/>
      <c r="BM19" s="596"/>
      <c r="BN19" s="597"/>
      <c r="BO19" s="598">
        <v>2.1</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64002017</v>
      </c>
      <c r="S20" s="596"/>
      <c r="T20" s="596"/>
      <c r="U20" s="596"/>
      <c r="V20" s="596"/>
      <c r="W20" s="596"/>
      <c r="X20" s="596"/>
      <c r="Y20" s="597"/>
      <c r="Z20" s="598">
        <v>42.6</v>
      </c>
      <c r="AA20" s="598"/>
      <c r="AB20" s="598"/>
      <c r="AC20" s="598"/>
      <c r="AD20" s="599">
        <v>63129423</v>
      </c>
      <c r="AE20" s="599"/>
      <c r="AF20" s="599"/>
      <c r="AG20" s="599"/>
      <c r="AH20" s="599"/>
      <c r="AI20" s="599"/>
      <c r="AJ20" s="599"/>
      <c r="AK20" s="599"/>
      <c r="AL20" s="600">
        <v>98.5</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985520</v>
      </c>
      <c r="BH20" s="596"/>
      <c r="BI20" s="596"/>
      <c r="BJ20" s="596"/>
      <c r="BK20" s="596"/>
      <c r="BL20" s="596"/>
      <c r="BM20" s="596"/>
      <c r="BN20" s="597"/>
      <c r="BO20" s="598">
        <v>2.1</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144919701</v>
      </c>
      <c r="CS20" s="596"/>
      <c r="CT20" s="596"/>
      <c r="CU20" s="596"/>
      <c r="CV20" s="596"/>
      <c r="CW20" s="596"/>
      <c r="CX20" s="596"/>
      <c r="CY20" s="597"/>
      <c r="CZ20" s="598">
        <v>100</v>
      </c>
      <c r="DA20" s="598"/>
      <c r="DB20" s="598"/>
      <c r="DC20" s="598"/>
      <c r="DD20" s="604">
        <v>23668787</v>
      </c>
      <c r="DE20" s="596"/>
      <c r="DF20" s="596"/>
      <c r="DG20" s="596"/>
      <c r="DH20" s="596"/>
      <c r="DI20" s="596"/>
      <c r="DJ20" s="596"/>
      <c r="DK20" s="596"/>
      <c r="DL20" s="596"/>
      <c r="DM20" s="596"/>
      <c r="DN20" s="596"/>
      <c r="DO20" s="596"/>
      <c r="DP20" s="597"/>
      <c r="DQ20" s="604">
        <v>72370787</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46080</v>
      </c>
      <c r="S21" s="596"/>
      <c r="T21" s="596"/>
      <c r="U21" s="596"/>
      <c r="V21" s="596"/>
      <c r="W21" s="596"/>
      <c r="X21" s="596"/>
      <c r="Y21" s="597"/>
      <c r="Z21" s="598">
        <v>0</v>
      </c>
      <c r="AA21" s="598"/>
      <c r="AB21" s="598"/>
      <c r="AC21" s="598"/>
      <c r="AD21" s="599">
        <v>46080</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9733</v>
      </c>
      <c r="BH21" s="596"/>
      <c r="BI21" s="596"/>
      <c r="BJ21" s="596"/>
      <c r="BK21" s="596"/>
      <c r="BL21" s="596"/>
      <c r="BM21" s="596"/>
      <c r="BN21" s="597"/>
      <c r="BO21" s="598">
        <v>0</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1321725</v>
      </c>
      <c r="S22" s="596"/>
      <c r="T22" s="596"/>
      <c r="U22" s="596"/>
      <c r="V22" s="596"/>
      <c r="W22" s="596"/>
      <c r="X22" s="596"/>
      <c r="Y22" s="597"/>
      <c r="Z22" s="598">
        <v>0.9</v>
      </c>
      <c r="AA22" s="598"/>
      <c r="AB22" s="598"/>
      <c r="AC22" s="598"/>
      <c r="AD22" s="599">
        <v>137</v>
      </c>
      <c r="AE22" s="599"/>
      <c r="AF22" s="599"/>
      <c r="AG22" s="599"/>
      <c r="AH22" s="599"/>
      <c r="AI22" s="599"/>
      <c r="AJ22" s="599"/>
      <c r="AK22" s="599"/>
      <c r="AL22" s="600">
        <v>0</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v>975787</v>
      </c>
      <c r="BH22" s="596"/>
      <c r="BI22" s="596"/>
      <c r="BJ22" s="596"/>
      <c r="BK22" s="596"/>
      <c r="BL22" s="596"/>
      <c r="BM22" s="596"/>
      <c r="BN22" s="597"/>
      <c r="BO22" s="598">
        <v>2.1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2612810</v>
      </c>
      <c r="S23" s="596"/>
      <c r="T23" s="596"/>
      <c r="U23" s="596"/>
      <c r="V23" s="596"/>
      <c r="W23" s="596"/>
      <c r="X23" s="596"/>
      <c r="Y23" s="597"/>
      <c r="Z23" s="598">
        <v>1.7</v>
      </c>
      <c r="AA23" s="598"/>
      <c r="AB23" s="598"/>
      <c r="AC23" s="598"/>
      <c r="AD23" s="599">
        <v>264229</v>
      </c>
      <c r="AE23" s="599"/>
      <c r="AF23" s="599"/>
      <c r="AG23" s="599"/>
      <c r="AH23" s="599"/>
      <c r="AI23" s="599"/>
      <c r="AJ23" s="599"/>
      <c r="AK23" s="599"/>
      <c r="AL23" s="600">
        <v>0.4</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651952</v>
      </c>
      <c r="S24" s="596"/>
      <c r="T24" s="596"/>
      <c r="U24" s="596"/>
      <c r="V24" s="596"/>
      <c r="W24" s="596"/>
      <c r="X24" s="596"/>
      <c r="Y24" s="597"/>
      <c r="Z24" s="598">
        <v>0.4</v>
      </c>
      <c r="AA24" s="598"/>
      <c r="AB24" s="598"/>
      <c r="AC24" s="598"/>
      <c r="AD24" s="599">
        <v>1172</v>
      </c>
      <c r="AE24" s="599"/>
      <c r="AF24" s="599"/>
      <c r="AG24" s="599"/>
      <c r="AH24" s="599"/>
      <c r="AI24" s="599"/>
      <c r="AJ24" s="599"/>
      <c r="AK24" s="599"/>
      <c r="AL24" s="600">
        <v>0</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82298880</v>
      </c>
      <c r="CS24" s="585"/>
      <c r="CT24" s="585"/>
      <c r="CU24" s="585"/>
      <c r="CV24" s="585"/>
      <c r="CW24" s="585"/>
      <c r="CX24" s="585"/>
      <c r="CY24" s="586"/>
      <c r="CZ24" s="622">
        <v>56.8</v>
      </c>
      <c r="DA24" s="623"/>
      <c r="DB24" s="623"/>
      <c r="DC24" s="624"/>
      <c r="DD24" s="621">
        <v>40995417</v>
      </c>
      <c r="DE24" s="585"/>
      <c r="DF24" s="585"/>
      <c r="DG24" s="585"/>
      <c r="DH24" s="585"/>
      <c r="DI24" s="585"/>
      <c r="DJ24" s="585"/>
      <c r="DK24" s="586"/>
      <c r="DL24" s="621">
        <v>40549154</v>
      </c>
      <c r="DM24" s="585"/>
      <c r="DN24" s="585"/>
      <c r="DO24" s="585"/>
      <c r="DP24" s="585"/>
      <c r="DQ24" s="585"/>
      <c r="DR24" s="585"/>
      <c r="DS24" s="585"/>
      <c r="DT24" s="585"/>
      <c r="DU24" s="585"/>
      <c r="DV24" s="586"/>
      <c r="DW24" s="589">
        <v>59.1</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42146977</v>
      </c>
      <c r="S25" s="596"/>
      <c r="T25" s="596"/>
      <c r="U25" s="596"/>
      <c r="V25" s="596"/>
      <c r="W25" s="596"/>
      <c r="X25" s="596"/>
      <c r="Y25" s="597"/>
      <c r="Z25" s="598">
        <v>28.1</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17919515</v>
      </c>
      <c r="CS25" s="627"/>
      <c r="CT25" s="627"/>
      <c r="CU25" s="627"/>
      <c r="CV25" s="627"/>
      <c r="CW25" s="627"/>
      <c r="CX25" s="627"/>
      <c r="CY25" s="628"/>
      <c r="CZ25" s="629">
        <v>12.4</v>
      </c>
      <c r="DA25" s="630"/>
      <c r="DB25" s="630"/>
      <c r="DC25" s="631"/>
      <c r="DD25" s="604">
        <v>16262129</v>
      </c>
      <c r="DE25" s="627"/>
      <c r="DF25" s="627"/>
      <c r="DG25" s="627"/>
      <c r="DH25" s="627"/>
      <c r="DI25" s="627"/>
      <c r="DJ25" s="627"/>
      <c r="DK25" s="628"/>
      <c r="DL25" s="604">
        <v>15891200</v>
      </c>
      <c r="DM25" s="627"/>
      <c r="DN25" s="627"/>
      <c r="DO25" s="627"/>
      <c r="DP25" s="627"/>
      <c r="DQ25" s="627"/>
      <c r="DR25" s="627"/>
      <c r="DS25" s="627"/>
      <c r="DT25" s="627"/>
      <c r="DU25" s="627"/>
      <c r="DV25" s="628"/>
      <c r="DW25" s="600">
        <v>23.2</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v>289868</v>
      </c>
      <c r="S26" s="596"/>
      <c r="T26" s="596"/>
      <c r="U26" s="596"/>
      <c r="V26" s="596"/>
      <c r="W26" s="596"/>
      <c r="X26" s="596"/>
      <c r="Y26" s="597"/>
      <c r="Z26" s="598">
        <v>0.2</v>
      </c>
      <c r="AA26" s="598"/>
      <c r="AB26" s="598"/>
      <c r="AC26" s="598"/>
      <c r="AD26" s="599">
        <v>289868</v>
      </c>
      <c r="AE26" s="599"/>
      <c r="AF26" s="599"/>
      <c r="AG26" s="599"/>
      <c r="AH26" s="599"/>
      <c r="AI26" s="599"/>
      <c r="AJ26" s="599"/>
      <c r="AK26" s="599"/>
      <c r="AL26" s="600">
        <v>0.5</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11403427</v>
      </c>
      <c r="CS26" s="596"/>
      <c r="CT26" s="596"/>
      <c r="CU26" s="596"/>
      <c r="CV26" s="596"/>
      <c r="CW26" s="596"/>
      <c r="CX26" s="596"/>
      <c r="CY26" s="597"/>
      <c r="CZ26" s="629">
        <v>7.9</v>
      </c>
      <c r="DA26" s="630"/>
      <c r="DB26" s="630"/>
      <c r="DC26" s="631"/>
      <c r="DD26" s="604">
        <v>10508493</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19134989</v>
      </c>
      <c r="S27" s="596"/>
      <c r="T27" s="596"/>
      <c r="U27" s="596"/>
      <c r="V27" s="596"/>
      <c r="W27" s="596"/>
      <c r="X27" s="596"/>
      <c r="Y27" s="597"/>
      <c r="Z27" s="598">
        <v>12.7</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47109661</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51528027</v>
      </c>
      <c r="CS27" s="627"/>
      <c r="CT27" s="627"/>
      <c r="CU27" s="627"/>
      <c r="CV27" s="627"/>
      <c r="CW27" s="627"/>
      <c r="CX27" s="627"/>
      <c r="CY27" s="628"/>
      <c r="CZ27" s="629">
        <v>35.6</v>
      </c>
      <c r="DA27" s="630"/>
      <c r="DB27" s="630"/>
      <c r="DC27" s="631"/>
      <c r="DD27" s="604">
        <v>13394368</v>
      </c>
      <c r="DE27" s="627"/>
      <c r="DF27" s="627"/>
      <c r="DG27" s="627"/>
      <c r="DH27" s="627"/>
      <c r="DI27" s="627"/>
      <c r="DJ27" s="627"/>
      <c r="DK27" s="628"/>
      <c r="DL27" s="604">
        <v>13359920</v>
      </c>
      <c r="DM27" s="627"/>
      <c r="DN27" s="627"/>
      <c r="DO27" s="627"/>
      <c r="DP27" s="627"/>
      <c r="DQ27" s="627"/>
      <c r="DR27" s="627"/>
      <c r="DS27" s="627"/>
      <c r="DT27" s="627"/>
      <c r="DU27" s="627"/>
      <c r="DV27" s="628"/>
      <c r="DW27" s="600">
        <v>19.5</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1381160</v>
      </c>
      <c r="S28" s="596"/>
      <c r="T28" s="596"/>
      <c r="U28" s="596"/>
      <c r="V28" s="596"/>
      <c r="W28" s="596"/>
      <c r="X28" s="596"/>
      <c r="Y28" s="597"/>
      <c r="Z28" s="598">
        <v>0.9</v>
      </c>
      <c r="AA28" s="598"/>
      <c r="AB28" s="598"/>
      <c r="AC28" s="598"/>
      <c r="AD28" s="599">
        <v>218059</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12851338</v>
      </c>
      <c r="CS28" s="596"/>
      <c r="CT28" s="596"/>
      <c r="CU28" s="596"/>
      <c r="CV28" s="596"/>
      <c r="CW28" s="596"/>
      <c r="CX28" s="596"/>
      <c r="CY28" s="597"/>
      <c r="CZ28" s="629">
        <v>8.9</v>
      </c>
      <c r="DA28" s="630"/>
      <c r="DB28" s="630"/>
      <c r="DC28" s="631"/>
      <c r="DD28" s="604">
        <v>11338920</v>
      </c>
      <c r="DE28" s="596"/>
      <c r="DF28" s="596"/>
      <c r="DG28" s="596"/>
      <c r="DH28" s="596"/>
      <c r="DI28" s="596"/>
      <c r="DJ28" s="596"/>
      <c r="DK28" s="597"/>
      <c r="DL28" s="604">
        <v>11298034</v>
      </c>
      <c r="DM28" s="596"/>
      <c r="DN28" s="596"/>
      <c r="DO28" s="596"/>
      <c r="DP28" s="596"/>
      <c r="DQ28" s="596"/>
      <c r="DR28" s="596"/>
      <c r="DS28" s="596"/>
      <c r="DT28" s="596"/>
      <c r="DU28" s="596"/>
      <c r="DV28" s="597"/>
      <c r="DW28" s="600">
        <v>16.5</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190163</v>
      </c>
      <c r="S29" s="596"/>
      <c r="T29" s="596"/>
      <c r="U29" s="596"/>
      <c r="V29" s="596"/>
      <c r="W29" s="596"/>
      <c r="X29" s="596"/>
      <c r="Y29" s="597"/>
      <c r="Z29" s="598">
        <v>0.1</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12847772</v>
      </c>
      <c r="CS29" s="627"/>
      <c r="CT29" s="627"/>
      <c r="CU29" s="627"/>
      <c r="CV29" s="627"/>
      <c r="CW29" s="627"/>
      <c r="CX29" s="627"/>
      <c r="CY29" s="628"/>
      <c r="CZ29" s="629">
        <v>8.9</v>
      </c>
      <c r="DA29" s="630"/>
      <c r="DB29" s="630"/>
      <c r="DC29" s="631"/>
      <c r="DD29" s="604">
        <v>11335354</v>
      </c>
      <c r="DE29" s="627"/>
      <c r="DF29" s="627"/>
      <c r="DG29" s="627"/>
      <c r="DH29" s="627"/>
      <c r="DI29" s="627"/>
      <c r="DJ29" s="627"/>
      <c r="DK29" s="628"/>
      <c r="DL29" s="604">
        <v>11294468</v>
      </c>
      <c r="DM29" s="627"/>
      <c r="DN29" s="627"/>
      <c r="DO29" s="627"/>
      <c r="DP29" s="627"/>
      <c r="DQ29" s="627"/>
      <c r="DR29" s="627"/>
      <c r="DS29" s="627"/>
      <c r="DT29" s="627"/>
      <c r="DU29" s="627"/>
      <c r="DV29" s="628"/>
      <c r="DW29" s="600">
        <v>16.5</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2318691</v>
      </c>
      <c r="S30" s="596"/>
      <c r="T30" s="596"/>
      <c r="U30" s="596"/>
      <c r="V30" s="596"/>
      <c r="W30" s="596"/>
      <c r="X30" s="596"/>
      <c r="Y30" s="597"/>
      <c r="Z30" s="598">
        <v>1.5</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99.3</v>
      </c>
      <c r="BH30" s="654"/>
      <c r="BI30" s="654"/>
      <c r="BJ30" s="654"/>
      <c r="BK30" s="654"/>
      <c r="BL30" s="654"/>
      <c r="BM30" s="590">
        <v>97.9</v>
      </c>
      <c r="BN30" s="654"/>
      <c r="BO30" s="654"/>
      <c r="BP30" s="654"/>
      <c r="BQ30" s="655"/>
      <c r="BR30" s="653">
        <v>99.2</v>
      </c>
      <c r="BS30" s="654"/>
      <c r="BT30" s="654"/>
      <c r="BU30" s="654"/>
      <c r="BV30" s="654"/>
      <c r="BW30" s="654"/>
      <c r="BX30" s="590">
        <v>97.4</v>
      </c>
      <c r="BY30" s="654"/>
      <c r="BZ30" s="654"/>
      <c r="CA30" s="654"/>
      <c r="CB30" s="655"/>
      <c r="CD30" s="658"/>
      <c r="CE30" s="659"/>
      <c r="CF30" s="609" t="s">
        <v>292</v>
      </c>
      <c r="CG30" s="610"/>
      <c r="CH30" s="610"/>
      <c r="CI30" s="610"/>
      <c r="CJ30" s="610"/>
      <c r="CK30" s="610"/>
      <c r="CL30" s="610"/>
      <c r="CM30" s="610"/>
      <c r="CN30" s="610"/>
      <c r="CO30" s="610"/>
      <c r="CP30" s="610"/>
      <c r="CQ30" s="611"/>
      <c r="CR30" s="595">
        <v>11427013</v>
      </c>
      <c r="CS30" s="596"/>
      <c r="CT30" s="596"/>
      <c r="CU30" s="596"/>
      <c r="CV30" s="596"/>
      <c r="CW30" s="596"/>
      <c r="CX30" s="596"/>
      <c r="CY30" s="597"/>
      <c r="CZ30" s="629">
        <v>7.9</v>
      </c>
      <c r="DA30" s="630"/>
      <c r="DB30" s="630"/>
      <c r="DC30" s="631"/>
      <c r="DD30" s="604">
        <v>10209095</v>
      </c>
      <c r="DE30" s="596"/>
      <c r="DF30" s="596"/>
      <c r="DG30" s="596"/>
      <c r="DH30" s="596"/>
      <c r="DI30" s="596"/>
      <c r="DJ30" s="596"/>
      <c r="DK30" s="597"/>
      <c r="DL30" s="604">
        <v>10168209</v>
      </c>
      <c r="DM30" s="596"/>
      <c r="DN30" s="596"/>
      <c r="DO30" s="596"/>
      <c r="DP30" s="596"/>
      <c r="DQ30" s="596"/>
      <c r="DR30" s="596"/>
      <c r="DS30" s="596"/>
      <c r="DT30" s="596"/>
      <c r="DU30" s="596"/>
      <c r="DV30" s="597"/>
      <c r="DW30" s="600">
        <v>14.8</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4657398</v>
      </c>
      <c r="S31" s="596"/>
      <c r="T31" s="596"/>
      <c r="U31" s="596"/>
      <c r="V31" s="596"/>
      <c r="W31" s="596"/>
      <c r="X31" s="596"/>
      <c r="Y31" s="597"/>
      <c r="Z31" s="598">
        <v>3.1</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27"/>
      <c r="BI31" s="627"/>
      <c r="BJ31" s="627"/>
      <c r="BK31" s="627"/>
      <c r="BL31" s="627"/>
      <c r="BM31" s="601">
        <v>97.7</v>
      </c>
      <c r="BN31" s="651"/>
      <c r="BO31" s="651"/>
      <c r="BP31" s="651"/>
      <c r="BQ31" s="652"/>
      <c r="BR31" s="650">
        <v>99.1</v>
      </c>
      <c r="BS31" s="627"/>
      <c r="BT31" s="627"/>
      <c r="BU31" s="627"/>
      <c r="BV31" s="627"/>
      <c r="BW31" s="627"/>
      <c r="BX31" s="601">
        <v>97.3</v>
      </c>
      <c r="BY31" s="651"/>
      <c r="BZ31" s="651"/>
      <c r="CA31" s="651"/>
      <c r="CB31" s="652"/>
      <c r="CD31" s="658"/>
      <c r="CE31" s="659"/>
      <c r="CF31" s="609" t="s">
        <v>296</v>
      </c>
      <c r="CG31" s="610"/>
      <c r="CH31" s="610"/>
      <c r="CI31" s="610"/>
      <c r="CJ31" s="610"/>
      <c r="CK31" s="610"/>
      <c r="CL31" s="610"/>
      <c r="CM31" s="610"/>
      <c r="CN31" s="610"/>
      <c r="CO31" s="610"/>
      <c r="CP31" s="610"/>
      <c r="CQ31" s="611"/>
      <c r="CR31" s="595">
        <v>1420759</v>
      </c>
      <c r="CS31" s="627"/>
      <c r="CT31" s="627"/>
      <c r="CU31" s="627"/>
      <c r="CV31" s="627"/>
      <c r="CW31" s="627"/>
      <c r="CX31" s="627"/>
      <c r="CY31" s="628"/>
      <c r="CZ31" s="629">
        <v>1</v>
      </c>
      <c r="DA31" s="630"/>
      <c r="DB31" s="630"/>
      <c r="DC31" s="631"/>
      <c r="DD31" s="604">
        <v>1126259</v>
      </c>
      <c r="DE31" s="627"/>
      <c r="DF31" s="627"/>
      <c r="DG31" s="627"/>
      <c r="DH31" s="627"/>
      <c r="DI31" s="627"/>
      <c r="DJ31" s="627"/>
      <c r="DK31" s="628"/>
      <c r="DL31" s="604">
        <v>1126259</v>
      </c>
      <c r="DM31" s="627"/>
      <c r="DN31" s="627"/>
      <c r="DO31" s="627"/>
      <c r="DP31" s="627"/>
      <c r="DQ31" s="627"/>
      <c r="DR31" s="627"/>
      <c r="DS31" s="627"/>
      <c r="DT31" s="627"/>
      <c r="DU31" s="627"/>
      <c r="DV31" s="628"/>
      <c r="DW31" s="600">
        <v>1.6</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1559559</v>
      </c>
      <c r="S32" s="596"/>
      <c r="T32" s="596"/>
      <c r="U32" s="596"/>
      <c r="V32" s="596"/>
      <c r="W32" s="596"/>
      <c r="X32" s="596"/>
      <c r="Y32" s="597"/>
      <c r="Z32" s="598">
        <v>1</v>
      </c>
      <c r="AA32" s="598"/>
      <c r="AB32" s="598"/>
      <c r="AC32" s="598"/>
      <c r="AD32" s="599">
        <v>125304</v>
      </c>
      <c r="AE32" s="599"/>
      <c r="AF32" s="599"/>
      <c r="AG32" s="599"/>
      <c r="AH32" s="599"/>
      <c r="AI32" s="599"/>
      <c r="AJ32" s="599"/>
      <c r="AK32" s="599"/>
      <c r="AL32" s="600">
        <v>0.2</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99.1</v>
      </c>
      <c r="BH32" s="663"/>
      <c r="BI32" s="663"/>
      <c r="BJ32" s="663"/>
      <c r="BK32" s="663"/>
      <c r="BL32" s="663"/>
      <c r="BM32" s="664">
        <v>97.6</v>
      </c>
      <c r="BN32" s="663"/>
      <c r="BO32" s="663"/>
      <c r="BP32" s="663"/>
      <c r="BQ32" s="665"/>
      <c r="BR32" s="662">
        <v>99</v>
      </c>
      <c r="BS32" s="663"/>
      <c r="BT32" s="663"/>
      <c r="BU32" s="663"/>
      <c r="BV32" s="663"/>
      <c r="BW32" s="663"/>
      <c r="BX32" s="664">
        <v>97.1</v>
      </c>
      <c r="BY32" s="663"/>
      <c r="BZ32" s="663"/>
      <c r="CA32" s="663"/>
      <c r="CB32" s="665"/>
      <c r="CD32" s="660"/>
      <c r="CE32" s="661"/>
      <c r="CF32" s="609" t="s">
        <v>299</v>
      </c>
      <c r="CG32" s="610"/>
      <c r="CH32" s="610"/>
      <c r="CI32" s="610"/>
      <c r="CJ32" s="610"/>
      <c r="CK32" s="610"/>
      <c r="CL32" s="610"/>
      <c r="CM32" s="610"/>
      <c r="CN32" s="610"/>
      <c r="CO32" s="610"/>
      <c r="CP32" s="610"/>
      <c r="CQ32" s="611"/>
      <c r="CR32" s="595">
        <v>3566</v>
      </c>
      <c r="CS32" s="596"/>
      <c r="CT32" s="596"/>
      <c r="CU32" s="596"/>
      <c r="CV32" s="596"/>
      <c r="CW32" s="596"/>
      <c r="CX32" s="596"/>
      <c r="CY32" s="597"/>
      <c r="CZ32" s="629">
        <v>0</v>
      </c>
      <c r="DA32" s="630"/>
      <c r="DB32" s="630"/>
      <c r="DC32" s="631"/>
      <c r="DD32" s="604">
        <v>3566</v>
      </c>
      <c r="DE32" s="596"/>
      <c r="DF32" s="596"/>
      <c r="DG32" s="596"/>
      <c r="DH32" s="596"/>
      <c r="DI32" s="596"/>
      <c r="DJ32" s="596"/>
      <c r="DK32" s="597"/>
      <c r="DL32" s="604">
        <v>3566</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9884127</v>
      </c>
      <c r="S33" s="596"/>
      <c r="T33" s="596"/>
      <c r="U33" s="596"/>
      <c r="V33" s="596"/>
      <c r="W33" s="596"/>
      <c r="X33" s="596"/>
      <c r="Y33" s="597"/>
      <c r="Z33" s="598">
        <v>6.6</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38927496</v>
      </c>
      <c r="CS33" s="627"/>
      <c r="CT33" s="627"/>
      <c r="CU33" s="627"/>
      <c r="CV33" s="627"/>
      <c r="CW33" s="627"/>
      <c r="CX33" s="627"/>
      <c r="CY33" s="628"/>
      <c r="CZ33" s="629">
        <v>26.9</v>
      </c>
      <c r="DA33" s="630"/>
      <c r="DB33" s="630"/>
      <c r="DC33" s="631"/>
      <c r="DD33" s="604">
        <v>30130585</v>
      </c>
      <c r="DE33" s="627"/>
      <c r="DF33" s="627"/>
      <c r="DG33" s="627"/>
      <c r="DH33" s="627"/>
      <c r="DI33" s="627"/>
      <c r="DJ33" s="627"/>
      <c r="DK33" s="628"/>
      <c r="DL33" s="604">
        <v>21074729</v>
      </c>
      <c r="DM33" s="627"/>
      <c r="DN33" s="627"/>
      <c r="DO33" s="627"/>
      <c r="DP33" s="627"/>
      <c r="DQ33" s="627"/>
      <c r="DR33" s="627"/>
      <c r="DS33" s="627"/>
      <c r="DT33" s="627"/>
      <c r="DU33" s="627"/>
      <c r="DV33" s="628"/>
      <c r="DW33" s="600">
        <v>30.7</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12654255</v>
      </c>
      <c r="CS34" s="596"/>
      <c r="CT34" s="596"/>
      <c r="CU34" s="596"/>
      <c r="CV34" s="596"/>
      <c r="CW34" s="596"/>
      <c r="CX34" s="596"/>
      <c r="CY34" s="597"/>
      <c r="CZ34" s="629">
        <v>8.6999999999999993</v>
      </c>
      <c r="DA34" s="630"/>
      <c r="DB34" s="630"/>
      <c r="DC34" s="631"/>
      <c r="DD34" s="604">
        <v>9621335</v>
      </c>
      <c r="DE34" s="596"/>
      <c r="DF34" s="596"/>
      <c r="DG34" s="596"/>
      <c r="DH34" s="596"/>
      <c r="DI34" s="596"/>
      <c r="DJ34" s="596"/>
      <c r="DK34" s="597"/>
      <c r="DL34" s="604">
        <v>9041086</v>
      </c>
      <c r="DM34" s="596"/>
      <c r="DN34" s="596"/>
      <c r="DO34" s="596"/>
      <c r="DP34" s="596"/>
      <c r="DQ34" s="596"/>
      <c r="DR34" s="596"/>
      <c r="DS34" s="596"/>
      <c r="DT34" s="596"/>
      <c r="DU34" s="596"/>
      <c r="DV34" s="597"/>
      <c r="DW34" s="600">
        <v>13.2</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4557427</v>
      </c>
      <c r="S35" s="596"/>
      <c r="T35" s="596"/>
      <c r="U35" s="596"/>
      <c r="V35" s="596"/>
      <c r="W35" s="596"/>
      <c r="X35" s="596"/>
      <c r="Y35" s="597"/>
      <c r="Z35" s="598">
        <v>3</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15803323</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-569496</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504173</v>
      </c>
      <c r="CS35" s="627"/>
      <c r="CT35" s="627"/>
      <c r="CU35" s="627"/>
      <c r="CV35" s="627"/>
      <c r="CW35" s="627"/>
      <c r="CX35" s="627"/>
      <c r="CY35" s="628"/>
      <c r="CZ35" s="629">
        <v>0.3</v>
      </c>
      <c r="DA35" s="630"/>
      <c r="DB35" s="630"/>
      <c r="DC35" s="631"/>
      <c r="DD35" s="604">
        <v>405851</v>
      </c>
      <c r="DE35" s="627"/>
      <c r="DF35" s="627"/>
      <c r="DG35" s="627"/>
      <c r="DH35" s="627"/>
      <c r="DI35" s="627"/>
      <c r="DJ35" s="627"/>
      <c r="DK35" s="628"/>
      <c r="DL35" s="604">
        <v>375251</v>
      </c>
      <c r="DM35" s="627"/>
      <c r="DN35" s="627"/>
      <c r="DO35" s="627"/>
      <c r="DP35" s="627"/>
      <c r="DQ35" s="627"/>
      <c r="DR35" s="627"/>
      <c r="DS35" s="627"/>
      <c r="DT35" s="627"/>
      <c r="DU35" s="627"/>
      <c r="DV35" s="628"/>
      <c r="DW35" s="600">
        <v>0.5</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150197516</v>
      </c>
      <c r="S36" s="668"/>
      <c r="T36" s="668"/>
      <c r="U36" s="668"/>
      <c r="V36" s="668"/>
      <c r="W36" s="668"/>
      <c r="X36" s="668"/>
      <c r="Y36" s="669"/>
      <c r="Z36" s="670">
        <v>100</v>
      </c>
      <c r="AA36" s="670"/>
      <c r="AB36" s="670"/>
      <c r="AC36" s="670"/>
      <c r="AD36" s="671">
        <v>64074272</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1379585</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-5552382</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8340825</v>
      </c>
      <c r="CS36" s="596"/>
      <c r="CT36" s="596"/>
      <c r="CU36" s="596"/>
      <c r="CV36" s="596"/>
      <c r="CW36" s="596"/>
      <c r="CX36" s="596"/>
      <c r="CY36" s="597"/>
      <c r="CZ36" s="629">
        <v>5.8</v>
      </c>
      <c r="DA36" s="630"/>
      <c r="DB36" s="630"/>
      <c r="DC36" s="631"/>
      <c r="DD36" s="604">
        <v>6022864</v>
      </c>
      <c r="DE36" s="596"/>
      <c r="DF36" s="596"/>
      <c r="DG36" s="596"/>
      <c r="DH36" s="596"/>
      <c r="DI36" s="596"/>
      <c r="DJ36" s="596"/>
      <c r="DK36" s="597"/>
      <c r="DL36" s="604">
        <v>4152948</v>
      </c>
      <c r="DM36" s="596"/>
      <c r="DN36" s="596"/>
      <c r="DO36" s="596"/>
      <c r="DP36" s="596"/>
      <c r="DQ36" s="596"/>
      <c r="DR36" s="596"/>
      <c r="DS36" s="596"/>
      <c r="DT36" s="596"/>
      <c r="DU36" s="596"/>
      <c r="DV36" s="597"/>
      <c r="DW36" s="600">
        <v>6.1</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45300</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52130</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3154472</v>
      </c>
      <c r="CS37" s="627"/>
      <c r="CT37" s="627"/>
      <c r="CU37" s="627"/>
      <c r="CV37" s="627"/>
      <c r="CW37" s="627"/>
      <c r="CX37" s="627"/>
      <c r="CY37" s="628"/>
      <c r="CZ37" s="629">
        <v>2.2000000000000002</v>
      </c>
      <c r="DA37" s="630"/>
      <c r="DB37" s="630"/>
      <c r="DC37" s="631"/>
      <c r="DD37" s="604">
        <v>2460627</v>
      </c>
      <c r="DE37" s="627"/>
      <c r="DF37" s="627"/>
      <c r="DG37" s="627"/>
      <c r="DH37" s="627"/>
      <c r="DI37" s="627"/>
      <c r="DJ37" s="627"/>
      <c r="DK37" s="628"/>
      <c r="DL37" s="604">
        <v>2445778</v>
      </c>
      <c r="DM37" s="627"/>
      <c r="DN37" s="627"/>
      <c r="DO37" s="627"/>
      <c r="DP37" s="627"/>
      <c r="DQ37" s="627"/>
      <c r="DR37" s="627"/>
      <c r="DS37" s="627"/>
      <c r="DT37" s="627"/>
      <c r="DU37" s="627"/>
      <c r="DV37" s="628"/>
      <c r="DW37" s="600">
        <v>3.6</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86733</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14378438</v>
      </c>
      <c r="CS38" s="596"/>
      <c r="CT38" s="596"/>
      <c r="CU38" s="596"/>
      <c r="CV38" s="596"/>
      <c r="CW38" s="596"/>
      <c r="CX38" s="596"/>
      <c r="CY38" s="597"/>
      <c r="CZ38" s="629">
        <v>9.9</v>
      </c>
      <c r="DA38" s="630"/>
      <c r="DB38" s="630"/>
      <c r="DC38" s="631"/>
      <c r="DD38" s="604">
        <v>12215139</v>
      </c>
      <c r="DE38" s="596"/>
      <c r="DF38" s="596"/>
      <c r="DG38" s="596"/>
      <c r="DH38" s="596"/>
      <c r="DI38" s="596"/>
      <c r="DJ38" s="596"/>
      <c r="DK38" s="597"/>
      <c r="DL38" s="604">
        <v>7505315</v>
      </c>
      <c r="DM38" s="596"/>
      <c r="DN38" s="596"/>
      <c r="DO38" s="596"/>
      <c r="DP38" s="596"/>
      <c r="DQ38" s="596"/>
      <c r="DR38" s="596"/>
      <c r="DS38" s="596"/>
      <c r="DT38" s="596"/>
      <c r="DU38" s="596"/>
      <c r="DV38" s="597"/>
      <c r="DW38" s="600">
        <v>10.9</v>
      </c>
      <c r="DX38" s="625"/>
      <c r="DY38" s="625"/>
      <c r="DZ38" s="625"/>
      <c r="EA38" s="625"/>
      <c r="EB38" s="625"/>
      <c r="EC38" s="626"/>
    </row>
    <row r="39" spans="2:133" ht="11.25" customHeight="1" x14ac:dyDescent="0.15">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72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2684556</v>
      </c>
      <c r="CS39" s="627"/>
      <c r="CT39" s="627"/>
      <c r="CU39" s="627"/>
      <c r="CV39" s="627"/>
      <c r="CW39" s="627"/>
      <c r="CX39" s="627"/>
      <c r="CY39" s="628"/>
      <c r="CZ39" s="629">
        <v>1.9</v>
      </c>
      <c r="DA39" s="630"/>
      <c r="DB39" s="630"/>
      <c r="DC39" s="631"/>
      <c r="DD39" s="604">
        <v>1840267</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7459005</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173</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365249</v>
      </c>
      <c r="CS40" s="596"/>
      <c r="CT40" s="596"/>
      <c r="CU40" s="596"/>
      <c r="CV40" s="596"/>
      <c r="CW40" s="596"/>
      <c r="CX40" s="596"/>
      <c r="CY40" s="597"/>
      <c r="CZ40" s="629">
        <v>0.3</v>
      </c>
      <c r="DA40" s="630"/>
      <c r="DB40" s="630"/>
      <c r="DC40" s="631"/>
      <c r="DD40" s="604">
        <v>25129</v>
      </c>
      <c r="DE40" s="596"/>
      <c r="DF40" s="596"/>
      <c r="DG40" s="596"/>
      <c r="DH40" s="596"/>
      <c r="DI40" s="596"/>
      <c r="DJ40" s="596"/>
      <c r="DK40" s="597"/>
      <c r="DL40" s="604">
        <v>129</v>
      </c>
      <c r="DM40" s="596"/>
      <c r="DN40" s="596"/>
      <c r="DO40" s="596"/>
      <c r="DP40" s="596"/>
      <c r="DQ40" s="596"/>
      <c r="DR40" s="596"/>
      <c r="DS40" s="596"/>
      <c r="DT40" s="596"/>
      <c r="DU40" s="596"/>
      <c r="DV40" s="597"/>
      <c r="DW40" s="600">
        <v>0</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6919433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290</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23693325</v>
      </c>
      <c r="CS42" s="596"/>
      <c r="CT42" s="596"/>
      <c r="CU42" s="596"/>
      <c r="CV42" s="596"/>
      <c r="CW42" s="596"/>
      <c r="CX42" s="596"/>
      <c r="CY42" s="597"/>
      <c r="CZ42" s="629">
        <v>16.3</v>
      </c>
      <c r="DA42" s="678"/>
      <c r="DB42" s="678"/>
      <c r="DC42" s="679"/>
      <c r="DD42" s="604">
        <v>1244785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50815</v>
      </c>
      <c r="CS43" s="627"/>
      <c r="CT43" s="627"/>
      <c r="CU43" s="627"/>
      <c r="CV43" s="627"/>
      <c r="CW43" s="627"/>
      <c r="CX43" s="627"/>
      <c r="CY43" s="628"/>
      <c r="CZ43" s="629">
        <v>0</v>
      </c>
      <c r="DA43" s="630"/>
      <c r="DB43" s="630"/>
      <c r="DC43" s="631"/>
      <c r="DD43" s="604">
        <v>29892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23668787</v>
      </c>
      <c r="CS44" s="596"/>
      <c r="CT44" s="596"/>
      <c r="CU44" s="596"/>
      <c r="CV44" s="596"/>
      <c r="CW44" s="596"/>
      <c r="CX44" s="596"/>
      <c r="CY44" s="597"/>
      <c r="CZ44" s="629">
        <v>16.3</v>
      </c>
      <c r="DA44" s="678"/>
      <c r="DB44" s="678"/>
      <c r="DC44" s="679"/>
      <c r="DD44" s="604">
        <v>1224643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21853677</v>
      </c>
      <c r="CS45" s="627"/>
      <c r="CT45" s="627"/>
      <c r="CU45" s="627"/>
      <c r="CV45" s="627"/>
      <c r="CW45" s="627"/>
      <c r="CX45" s="627"/>
      <c r="CY45" s="628"/>
      <c r="CZ45" s="629">
        <v>15.1</v>
      </c>
      <c r="DA45" s="630"/>
      <c r="DB45" s="630"/>
      <c r="DC45" s="631"/>
      <c r="DD45" s="604">
        <v>550588</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1815110</v>
      </c>
      <c r="CS46" s="596"/>
      <c r="CT46" s="596"/>
      <c r="CU46" s="596"/>
      <c r="CV46" s="596"/>
      <c r="CW46" s="596"/>
      <c r="CX46" s="596"/>
      <c r="CY46" s="597"/>
      <c r="CZ46" s="629">
        <v>1.3</v>
      </c>
      <c r="DA46" s="678"/>
      <c r="DB46" s="678"/>
      <c r="DC46" s="679"/>
      <c r="DD46" s="604">
        <v>674055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24538</v>
      </c>
      <c r="CS47" s="627"/>
      <c r="CT47" s="627"/>
      <c r="CU47" s="627"/>
      <c r="CV47" s="627"/>
      <c r="CW47" s="627"/>
      <c r="CX47" s="627"/>
      <c r="CY47" s="628"/>
      <c r="CZ47" s="629">
        <v>0</v>
      </c>
      <c r="DA47" s="630"/>
      <c r="DB47" s="630"/>
      <c r="DC47" s="631"/>
      <c r="DD47" s="604">
        <v>20142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144919701</v>
      </c>
      <c r="CS49" s="663"/>
      <c r="CT49" s="663"/>
      <c r="CU49" s="663"/>
      <c r="CV49" s="663"/>
      <c r="CW49" s="663"/>
      <c r="CX49" s="663"/>
      <c r="CY49" s="690"/>
      <c r="CZ49" s="691">
        <v>100</v>
      </c>
      <c r="DA49" s="692"/>
      <c r="DB49" s="692"/>
      <c r="DC49" s="693"/>
      <c r="DD49" s="694">
        <v>72370787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147668</v>
      </c>
      <c r="R7" s="725"/>
      <c r="S7" s="725"/>
      <c r="T7" s="725"/>
      <c r="U7" s="725"/>
      <c r="V7" s="725">
        <v>142606</v>
      </c>
      <c r="W7" s="725"/>
      <c r="X7" s="725"/>
      <c r="Y7" s="725"/>
      <c r="Z7" s="725"/>
      <c r="AA7" s="725">
        <v>5062</v>
      </c>
      <c r="AB7" s="725"/>
      <c r="AC7" s="725"/>
      <c r="AD7" s="725"/>
      <c r="AE7" s="726"/>
      <c r="AF7" s="727">
        <v>2722</v>
      </c>
      <c r="AG7" s="728"/>
      <c r="AH7" s="728"/>
      <c r="AI7" s="728"/>
      <c r="AJ7" s="729"/>
      <c r="AK7" s="764">
        <v>2200</v>
      </c>
      <c r="AL7" s="765"/>
      <c r="AM7" s="765"/>
      <c r="AN7" s="765"/>
      <c r="AO7" s="765"/>
      <c r="AP7" s="765">
        <v>133110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562</v>
      </c>
      <c r="BT7" s="769"/>
      <c r="BU7" s="769"/>
      <c r="BV7" s="769"/>
      <c r="BW7" s="769"/>
      <c r="BX7" s="769"/>
      <c r="BY7" s="769"/>
      <c r="BZ7" s="769"/>
      <c r="CA7" s="769"/>
      <c r="CB7" s="769"/>
      <c r="CC7" s="769"/>
      <c r="CD7" s="769"/>
      <c r="CE7" s="769"/>
      <c r="CF7" s="769"/>
      <c r="CG7" s="770"/>
      <c r="CH7" s="761">
        <v>127</v>
      </c>
      <c r="CI7" s="762"/>
      <c r="CJ7" s="762"/>
      <c r="CK7" s="762"/>
      <c r="CL7" s="763"/>
      <c r="CM7" s="761">
        <v>395</v>
      </c>
      <c r="CN7" s="762"/>
      <c r="CO7" s="762"/>
      <c r="CP7" s="762"/>
      <c r="CQ7" s="763"/>
      <c r="CR7" s="761">
        <v>600</v>
      </c>
      <c r="CS7" s="762"/>
      <c r="CT7" s="762"/>
      <c r="CU7" s="762"/>
      <c r="CV7" s="763"/>
      <c r="CW7" s="761" t="s">
        <v>482</v>
      </c>
      <c r="CX7" s="762"/>
      <c r="CY7" s="762"/>
      <c r="CZ7" s="762"/>
      <c r="DA7" s="763"/>
      <c r="DB7" s="761" t="s">
        <v>482</v>
      </c>
      <c r="DC7" s="762"/>
      <c r="DD7" s="762"/>
      <c r="DE7" s="762"/>
      <c r="DF7" s="763"/>
      <c r="DG7" s="761" t="s">
        <v>482</v>
      </c>
      <c r="DH7" s="762"/>
      <c r="DI7" s="762"/>
      <c r="DJ7" s="762"/>
      <c r="DK7" s="763"/>
      <c r="DL7" s="761" t="s">
        <v>482</v>
      </c>
      <c r="DM7" s="762"/>
      <c r="DN7" s="762"/>
      <c r="DO7" s="762"/>
      <c r="DP7" s="763"/>
      <c r="DQ7" s="761" t="s">
        <v>482</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64</v>
      </c>
      <c r="R8" s="749"/>
      <c r="S8" s="749"/>
      <c r="T8" s="749"/>
      <c r="U8" s="749"/>
      <c r="V8" s="749">
        <v>54</v>
      </c>
      <c r="W8" s="749"/>
      <c r="X8" s="749"/>
      <c r="Y8" s="749"/>
      <c r="Z8" s="749"/>
      <c r="AA8" s="749">
        <v>10</v>
      </c>
      <c r="AB8" s="749"/>
      <c r="AC8" s="749"/>
      <c r="AD8" s="749"/>
      <c r="AE8" s="750"/>
      <c r="AF8" s="751">
        <v>10</v>
      </c>
      <c r="AG8" s="752"/>
      <c r="AH8" s="752"/>
      <c r="AI8" s="752"/>
      <c r="AJ8" s="753"/>
      <c r="AK8" s="754">
        <v>13</v>
      </c>
      <c r="AL8" s="755"/>
      <c r="AM8" s="755"/>
      <c r="AN8" s="755"/>
      <c r="AO8" s="755"/>
      <c r="AP8" s="755" t="s">
        <v>544</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563</v>
      </c>
      <c r="BT8" s="759"/>
      <c r="BU8" s="759"/>
      <c r="BV8" s="759"/>
      <c r="BW8" s="759"/>
      <c r="BX8" s="759"/>
      <c r="BY8" s="759"/>
      <c r="BZ8" s="759"/>
      <c r="CA8" s="759"/>
      <c r="CB8" s="759"/>
      <c r="CC8" s="759"/>
      <c r="CD8" s="759"/>
      <c r="CE8" s="759"/>
      <c r="CF8" s="759"/>
      <c r="CG8" s="760"/>
      <c r="CH8" s="771">
        <v>1</v>
      </c>
      <c r="CI8" s="772"/>
      <c r="CJ8" s="772"/>
      <c r="CK8" s="772"/>
      <c r="CL8" s="773"/>
      <c r="CM8" s="771">
        <v>494</v>
      </c>
      <c r="CN8" s="772"/>
      <c r="CO8" s="772"/>
      <c r="CP8" s="772"/>
      <c r="CQ8" s="773"/>
      <c r="CR8" s="771">
        <v>10</v>
      </c>
      <c r="CS8" s="772"/>
      <c r="CT8" s="772"/>
      <c r="CU8" s="772"/>
      <c r="CV8" s="773"/>
      <c r="CW8" s="771" t="s">
        <v>482</v>
      </c>
      <c r="CX8" s="772"/>
      <c r="CY8" s="772"/>
      <c r="CZ8" s="772"/>
      <c r="DA8" s="773"/>
      <c r="DB8" s="771" t="s">
        <v>482</v>
      </c>
      <c r="DC8" s="772"/>
      <c r="DD8" s="772"/>
      <c r="DE8" s="772"/>
      <c r="DF8" s="773"/>
      <c r="DG8" s="771" t="s">
        <v>482</v>
      </c>
      <c r="DH8" s="772"/>
      <c r="DI8" s="772"/>
      <c r="DJ8" s="772"/>
      <c r="DK8" s="773"/>
      <c r="DL8" s="771" t="s">
        <v>482</v>
      </c>
      <c r="DM8" s="772"/>
      <c r="DN8" s="772"/>
      <c r="DO8" s="772"/>
      <c r="DP8" s="773"/>
      <c r="DQ8" s="771" t="s">
        <v>482</v>
      </c>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2280</v>
      </c>
      <c r="R9" s="749"/>
      <c r="S9" s="749"/>
      <c r="T9" s="749"/>
      <c r="U9" s="749"/>
      <c r="V9" s="749">
        <v>2225</v>
      </c>
      <c r="W9" s="749"/>
      <c r="X9" s="749"/>
      <c r="Y9" s="749"/>
      <c r="Z9" s="749"/>
      <c r="AA9" s="749">
        <v>55</v>
      </c>
      <c r="AB9" s="749"/>
      <c r="AC9" s="749"/>
      <c r="AD9" s="749"/>
      <c r="AE9" s="750"/>
      <c r="AF9" s="751">
        <v>0</v>
      </c>
      <c r="AG9" s="752"/>
      <c r="AH9" s="752"/>
      <c r="AI9" s="752"/>
      <c r="AJ9" s="753"/>
      <c r="AK9" s="754">
        <v>306</v>
      </c>
      <c r="AL9" s="755"/>
      <c r="AM9" s="755"/>
      <c r="AN9" s="755"/>
      <c r="AO9" s="755"/>
      <c r="AP9" s="755">
        <v>2970</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564</v>
      </c>
      <c r="BT9" s="759"/>
      <c r="BU9" s="759"/>
      <c r="BV9" s="759"/>
      <c r="BW9" s="759"/>
      <c r="BX9" s="759"/>
      <c r="BY9" s="759"/>
      <c r="BZ9" s="759"/>
      <c r="CA9" s="759"/>
      <c r="CB9" s="759"/>
      <c r="CC9" s="759"/>
      <c r="CD9" s="759"/>
      <c r="CE9" s="759"/>
      <c r="CF9" s="759"/>
      <c r="CG9" s="760"/>
      <c r="CH9" s="771">
        <v>11</v>
      </c>
      <c r="CI9" s="772"/>
      <c r="CJ9" s="772"/>
      <c r="CK9" s="772"/>
      <c r="CL9" s="773"/>
      <c r="CM9" s="771">
        <v>6907</v>
      </c>
      <c r="CN9" s="772"/>
      <c r="CO9" s="772"/>
      <c r="CP9" s="772"/>
      <c r="CQ9" s="773"/>
      <c r="CR9" s="771">
        <v>1299</v>
      </c>
      <c r="CS9" s="772"/>
      <c r="CT9" s="772"/>
      <c r="CU9" s="772"/>
      <c r="CV9" s="773"/>
      <c r="CW9" s="771">
        <v>276</v>
      </c>
      <c r="CX9" s="772"/>
      <c r="CY9" s="772"/>
      <c r="CZ9" s="772"/>
      <c r="DA9" s="773"/>
      <c r="DB9" s="771" t="s">
        <v>482</v>
      </c>
      <c r="DC9" s="772"/>
      <c r="DD9" s="772"/>
      <c r="DE9" s="772"/>
      <c r="DF9" s="773"/>
      <c r="DG9" s="771" t="s">
        <v>482</v>
      </c>
      <c r="DH9" s="772"/>
      <c r="DI9" s="772"/>
      <c r="DJ9" s="772"/>
      <c r="DK9" s="773"/>
      <c r="DL9" s="771" t="s">
        <v>482</v>
      </c>
      <c r="DM9" s="772"/>
      <c r="DN9" s="772"/>
      <c r="DO9" s="772"/>
      <c r="DP9" s="773"/>
      <c r="DQ9" s="771" t="s">
        <v>482</v>
      </c>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299</v>
      </c>
      <c r="R10" s="749"/>
      <c r="S10" s="749"/>
      <c r="T10" s="749"/>
      <c r="U10" s="749"/>
      <c r="V10" s="749">
        <v>299</v>
      </c>
      <c r="W10" s="749"/>
      <c r="X10" s="749"/>
      <c r="Y10" s="749"/>
      <c r="Z10" s="749"/>
      <c r="AA10" s="749" t="s">
        <v>545</v>
      </c>
      <c r="AB10" s="749"/>
      <c r="AC10" s="749"/>
      <c r="AD10" s="749"/>
      <c r="AE10" s="750"/>
      <c r="AF10" s="751" t="s">
        <v>111</v>
      </c>
      <c r="AG10" s="752"/>
      <c r="AH10" s="752"/>
      <c r="AI10" s="752"/>
      <c r="AJ10" s="753"/>
      <c r="AK10" s="754" t="s">
        <v>547</v>
      </c>
      <c r="AL10" s="755"/>
      <c r="AM10" s="755"/>
      <c r="AN10" s="755"/>
      <c r="AO10" s="755"/>
      <c r="AP10" s="755">
        <v>1353</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t="s">
        <v>369</v>
      </c>
      <c r="C11" s="746"/>
      <c r="D11" s="746"/>
      <c r="E11" s="746"/>
      <c r="F11" s="746"/>
      <c r="G11" s="746"/>
      <c r="H11" s="746"/>
      <c r="I11" s="746"/>
      <c r="J11" s="746"/>
      <c r="K11" s="746"/>
      <c r="L11" s="746"/>
      <c r="M11" s="746"/>
      <c r="N11" s="746"/>
      <c r="O11" s="746"/>
      <c r="P11" s="747"/>
      <c r="Q11" s="748">
        <v>259</v>
      </c>
      <c r="R11" s="749"/>
      <c r="S11" s="749"/>
      <c r="T11" s="749"/>
      <c r="U11" s="749"/>
      <c r="V11" s="749">
        <v>105</v>
      </c>
      <c r="W11" s="749"/>
      <c r="X11" s="749"/>
      <c r="Y11" s="749"/>
      <c r="Z11" s="749"/>
      <c r="AA11" s="749">
        <v>154</v>
      </c>
      <c r="AB11" s="749"/>
      <c r="AC11" s="749"/>
      <c r="AD11" s="749"/>
      <c r="AE11" s="750"/>
      <c r="AF11" s="751">
        <v>1</v>
      </c>
      <c r="AG11" s="752"/>
      <c r="AH11" s="752"/>
      <c r="AI11" s="752"/>
      <c r="AJ11" s="753"/>
      <c r="AK11" s="754">
        <v>68</v>
      </c>
      <c r="AL11" s="755"/>
      <c r="AM11" s="755"/>
      <c r="AN11" s="755"/>
      <c r="AO11" s="755"/>
      <c r="AP11" s="755">
        <v>421</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150148</v>
      </c>
      <c r="R23" s="784"/>
      <c r="S23" s="784"/>
      <c r="T23" s="784"/>
      <c r="U23" s="784"/>
      <c r="V23" s="784">
        <v>144867</v>
      </c>
      <c r="W23" s="784"/>
      <c r="X23" s="784"/>
      <c r="Y23" s="784"/>
      <c r="Z23" s="784"/>
      <c r="AA23" s="784">
        <v>5281</v>
      </c>
      <c r="AB23" s="784"/>
      <c r="AC23" s="784"/>
      <c r="AD23" s="784"/>
      <c r="AE23" s="785"/>
      <c r="AF23" s="786">
        <v>2734</v>
      </c>
      <c r="AG23" s="784"/>
      <c r="AH23" s="784"/>
      <c r="AI23" s="784"/>
      <c r="AJ23" s="787"/>
      <c r="AK23" s="788"/>
      <c r="AL23" s="789"/>
      <c r="AM23" s="789"/>
      <c r="AN23" s="789"/>
      <c r="AO23" s="789"/>
      <c r="AP23" s="784">
        <v>137854</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49080</v>
      </c>
      <c r="R28" s="813"/>
      <c r="S28" s="813"/>
      <c r="T28" s="813"/>
      <c r="U28" s="813"/>
      <c r="V28" s="813">
        <v>49649</v>
      </c>
      <c r="W28" s="813"/>
      <c r="X28" s="813"/>
      <c r="Y28" s="813"/>
      <c r="Z28" s="813"/>
      <c r="AA28" s="813">
        <v>-569</v>
      </c>
      <c r="AB28" s="813"/>
      <c r="AC28" s="813"/>
      <c r="AD28" s="813"/>
      <c r="AE28" s="814"/>
      <c r="AF28" s="815">
        <v>-569</v>
      </c>
      <c r="AG28" s="813"/>
      <c r="AH28" s="813"/>
      <c r="AI28" s="813"/>
      <c r="AJ28" s="816"/>
      <c r="AK28" s="817">
        <v>7403</v>
      </c>
      <c r="AL28" s="808"/>
      <c r="AM28" s="808"/>
      <c r="AN28" s="808"/>
      <c r="AO28" s="808"/>
      <c r="AP28" s="808" t="s">
        <v>544</v>
      </c>
      <c r="AQ28" s="808"/>
      <c r="AR28" s="808"/>
      <c r="AS28" s="808"/>
      <c r="AT28" s="808"/>
      <c r="AU28" s="808" t="s">
        <v>549</v>
      </c>
      <c r="AV28" s="808"/>
      <c r="AW28" s="808"/>
      <c r="AX28" s="808"/>
      <c r="AY28" s="808"/>
      <c r="AZ28" s="809" t="s">
        <v>544</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23933</v>
      </c>
      <c r="R29" s="749"/>
      <c r="S29" s="749"/>
      <c r="T29" s="749"/>
      <c r="U29" s="749"/>
      <c r="V29" s="749">
        <v>23488</v>
      </c>
      <c r="W29" s="749"/>
      <c r="X29" s="749"/>
      <c r="Y29" s="749"/>
      <c r="Z29" s="749"/>
      <c r="AA29" s="749">
        <v>444</v>
      </c>
      <c r="AB29" s="749"/>
      <c r="AC29" s="749"/>
      <c r="AD29" s="749"/>
      <c r="AE29" s="750"/>
      <c r="AF29" s="751">
        <v>444</v>
      </c>
      <c r="AG29" s="752"/>
      <c r="AH29" s="752"/>
      <c r="AI29" s="752"/>
      <c r="AJ29" s="753"/>
      <c r="AK29" s="820">
        <v>3521</v>
      </c>
      <c r="AL29" s="821"/>
      <c r="AM29" s="821"/>
      <c r="AN29" s="821"/>
      <c r="AO29" s="821"/>
      <c r="AP29" s="821" t="s">
        <v>544</v>
      </c>
      <c r="AQ29" s="821"/>
      <c r="AR29" s="821"/>
      <c r="AS29" s="821"/>
      <c r="AT29" s="821"/>
      <c r="AU29" s="821" t="s">
        <v>549</v>
      </c>
      <c r="AV29" s="821"/>
      <c r="AW29" s="821"/>
      <c r="AX29" s="821"/>
      <c r="AY29" s="821"/>
      <c r="AZ29" s="822" t="s">
        <v>544</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3107</v>
      </c>
      <c r="R30" s="749"/>
      <c r="S30" s="749"/>
      <c r="T30" s="749"/>
      <c r="U30" s="749"/>
      <c r="V30" s="749">
        <v>2916</v>
      </c>
      <c r="W30" s="749"/>
      <c r="X30" s="749"/>
      <c r="Y30" s="749"/>
      <c r="Z30" s="749"/>
      <c r="AA30" s="749">
        <v>191</v>
      </c>
      <c r="AB30" s="749"/>
      <c r="AC30" s="749"/>
      <c r="AD30" s="749"/>
      <c r="AE30" s="750"/>
      <c r="AF30" s="751">
        <v>191</v>
      </c>
      <c r="AG30" s="752"/>
      <c r="AH30" s="752"/>
      <c r="AI30" s="752"/>
      <c r="AJ30" s="753"/>
      <c r="AK30" s="820">
        <v>641</v>
      </c>
      <c r="AL30" s="821"/>
      <c r="AM30" s="821"/>
      <c r="AN30" s="821"/>
      <c r="AO30" s="821"/>
      <c r="AP30" s="821" t="s">
        <v>544</v>
      </c>
      <c r="AQ30" s="821"/>
      <c r="AR30" s="821"/>
      <c r="AS30" s="821"/>
      <c r="AT30" s="821"/>
      <c r="AU30" s="821" t="s">
        <v>549</v>
      </c>
      <c r="AV30" s="821"/>
      <c r="AW30" s="821"/>
      <c r="AX30" s="821"/>
      <c r="AY30" s="821"/>
      <c r="AZ30" s="822" t="s">
        <v>544</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7880</v>
      </c>
      <c r="R31" s="749"/>
      <c r="S31" s="749"/>
      <c r="T31" s="749"/>
      <c r="U31" s="749"/>
      <c r="V31" s="749">
        <v>6953</v>
      </c>
      <c r="W31" s="749"/>
      <c r="X31" s="749"/>
      <c r="Y31" s="749"/>
      <c r="Z31" s="749"/>
      <c r="AA31" s="749">
        <v>927</v>
      </c>
      <c r="AB31" s="749"/>
      <c r="AC31" s="749"/>
      <c r="AD31" s="749"/>
      <c r="AE31" s="750"/>
      <c r="AF31" s="751">
        <v>10913</v>
      </c>
      <c r="AG31" s="752"/>
      <c r="AH31" s="752"/>
      <c r="AI31" s="752"/>
      <c r="AJ31" s="753"/>
      <c r="AK31" s="820">
        <v>45</v>
      </c>
      <c r="AL31" s="821"/>
      <c r="AM31" s="821"/>
      <c r="AN31" s="821"/>
      <c r="AO31" s="821"/>
      <c r="AP31" s="821">
        <v>2355</v>
      </c>
      <c r="AQ31" s="821"/>
      <c r="AR31" s="821"/>
      <c r="AS31" s="821"/>
      <c r="AT31" s="821"/>
      <c r="AU31" s="821" t="s">
        <v>546</v>
      </c>
      <c r="AV31" s="821"/>
      <c r="AW31" s="821"/>
      <c r="AX31" s="821"/>
      <c r="AY31" s="821"/>
      <c r="AZ31" s="822" t="s">
        <v>544</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5254</v>
      </c>
      <c r="R32" s="749"/>
      <c r="S32" s="749"/>
      <c r="T32" s="749"/>
      <c r="U32" s="749"/>
      <c r="V32" s="749">
        <v>4834</v>
      </c>
      <c r="W32" s="749"/>
      <c r="X32" s="749"/>
      <c r="Y32" s="749"/>
      <c r="Z32" s="749"/>
      <c r="AA32" s="749">
        <v>420</v>
      </c>
      <c r="AB32" s="749"/>
      <c r="AC32" s="749"/>
      <c r="AD32" s="749"/>
      <c r="AE32" s="750"/>
      <c r="AF32" s="751">
        <v>2936</v>
      </c>
      <c r="AG32" s="752"/>
      <c r="AH32" s="752"/>
      <c r="AI32" s="752"/>
      <c r="AJ32" s="753"/>
      <c r="AK32" s="820">
        <v>1380</v>
      </c>
      <c r="AL32" s="821"/>
      <c r="AM32" s="821"/>
      <c r="AN32" s="821"/>
      <c r="AO32" s="821"/>
      <c r="AP32" s="821">
        <v>14813</v>
      </c>
      <c r="AQ32" s="821"/>
      <c r="AR32" s="821"/>
      <c r="AS32" s="821"/>
      <c r="AT32" s="821"/>
      <c r="AU32" s="821">
        <v>7999</v>
      </c>
      <c r="AV32" s="821"/>
      <c r="AW32" s="821"/>
      <c r="AX32" s="821"/>
      <c r="AY32" s="821"/>
      <c r="AZ32" s="822" t="s">
        <v>544</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13915</v>
      </c>
      <c r="AG63" s="832"/>
      <c r="AH63" s="832"/>
      <c r="AI63" s="832"/>
      <c r="AJ63" s="833"/>
      <c r="AK63" s="834"/>
      <c r="AL63" s="829"/>
      <c r="AM63" s="829"/>
      <c r="AN63" s="829"/>
      <c r="AO63" s="829"/>
      <c r="AP63" s="832">
        <v>17168</v>
      </c>
      <c r="AQ63" s="832"/>
      <c r="AR63" s="832"/>
      <c r="AS63" s="832"/>
      <c r="AT63" s="832"/>
      <c r="AU63" s="832">
        <v>7999</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392</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393</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548</v>
      </c>
      <c r="C68" s="860"/>
      <c r="D68" s="860"/>
      <c r="E68" s="860"/>
      <c r="F68" s="860"/>
      <c r="G68" s="860"/>
      <c r="H68" s="860"/>
      <c r="I68" s="860"/>
      <c r="J68" s="860"/>
      <c r="K68" s="860"/>
      <c r="L68" s="860"/>
      <c r="M68" s="860"/>
      <c r="N68" s="860"/>
      <c r="O68" s="860"/>
      <c r="P68" s="861"/>
      <c r="Q68" s="862">
        <v>240</v>
      </c>
      <c r="R68" s="856"/>
      <c r="S68" s="856"/>
      <c r="T68" s="856"/>
      <c r="U68" s="856"/>
      <c r="V68" s="856">
        <v>227</v>
      </c>
      <c r="W68" s="856"/>
      <c r="X68" s="856"/>
      <c r="Y68" s="856"/>
      <c r="Z68" s="856"/>
      <c r="AA68" s="856">
        <v>13</v>
      </c>
      <c r="AB68" s="856"/>
      <c r="AC68" s="856"/>
      <c r="AD68" s="856"/>
      <c r="AE68" s="856"/>
      <c r="AF68" s="856">
        <v>13</v>
      </c>
      <c r="AG68" s="856"/>
      <c r="AH68" s="856"/>
      <c r="AI68" s="856"/>
      <c r="AJ68" s="856"/>
      <c r="AK68" s="856" t="s">
        <v>549</v>
      </c>
      <c r="AL68" s="856"/>
      <c r="AM68" s="856"/>
      <c r="AN68" s="856"/>
      <c r="AO68" s="856"/>
      <c r="AP68" s="856" t="s">
        <v>549</v>
      </c>
      <c r="AQ68" s="856"/>
      <c r="AR68" s="856"/>
      <c r="AS68" s="856"/>
      <c r="AT68" s="856"/>
      <c r="AU68" s="856" t="s">
        <v>549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550</v>
      </c>
      <c r="C69" s="864"/>
      <c r="D69" s="864"/>
      <c r="E69" s="864"/>
      <c r="F69" s="864"/>
      <c r="G69" s="864"/>
      <c r="H69" s="864"/>
      <c r="I69" s="864"/>
      <c r="J69" s="864"/>
      <c r="K69" s="864"/>
      <c r="L69" s="864"/>
      <c r="M69" s="864"/>
      <c r="N69" s="864"/>
      <c r="O69" s="864"/>
      <c r="P69" s="865"/>
      <c r="Q69" s="866">
        <v>84</v>
      </c>
      <c r="R69" s="821"/>
      <c r="S69" s="821"/>
      <c r="T69" s="821"/>
      <c r="U69" s="821"/>
      <c r="V69" s="821">
        <v>84</v>
      </c>
      <c r="W69" s="821"/>
      <c r="X69" s="821"/>
      <c r="Y69" s="821"/>
      <c r="Z69" s="821"/>
      <c r="AA69" s="821">
        <v>1</v>
      </c>
      <c r="AB69" s="821"/>
      <c r="AC69" s="821"/>
      <c r="AD69" s="821"/>
      <c r="AE69" s="821"/>
      <c r="AF69" s="821">
        <v>1</v>
      </c>
      <c r="AG69" s="821"/>
      <c r="AH69" s="821"/>
      <c r="AI69" s="821"/>
      <c r="AJ69" s="821"/>
      <c r="AK69" s="821">
        <v>2</v>
      </c>
      <c r="AL69" s="821"/>
      <c r="AM69" s="821"/>
      <c r="AN69" s="821"/>
      <c r="AO69" s="821"/>
      <c r="AP69" s="821" t="s">
        <v>551</v>
      </c>
      <c r="AQ69" s="821"/>
      <c r="AR69" s="821"/>
      <c r="AS69" s="821"/>
      <c r="AT69" s="821"/>
      <c r="AU69" s="821" t="s">
        <v>551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552</v>
      </c>
      <c r="C70" s="864"/>
      <c r="D70" s="864"/>
      <c r="E70" s="864"/>
      <c r="F70" s="864"/>
      <c r="G70" s="864"/>
      <c r="H70" s="864"/>
      <c r="I70" s="864"/>
      <c r="J70" s="864"/>
      <c r="K70" s="864"/>
      <c r="L70" s="864"/>
      <c r="M70" s="864"/>
      <c r="N70" s="864"/>
      <c r="O70" s="864"/>
      <c r="P70" s="865"/>
      <c r="Q70" s="866">
        <v>12</v>
      </c>
      <c r="R70" s="821"/>
      <c r="S70" s="821"/>
      <c r="T70" s="821"/>
      <c r="U70" s="821"/>
      <c r="V70" s="821">
        <v>11</v>
      </c>
      <c r="W70" s="821"/>
      <c r="X70" s="821"/>
      <c r="Y70" s="821"/>
      <c r="Z70" s="821"/>
      <c r="AA70" s="821">
        <v>1</v>
      </c>
      <c r="AB70" s="821"/>
      <c r="AC70" s="821"/>
      <c r="AD70" s="821"/>
      <c r="AE70" s="821"/>
      <c r="AF70" s="821">
        <v>1</v>
      </c>
      <c r="AG70" s="821"/>
      <c r="AH70" s="821"/>
      <c r="AI70" s="821"/>
      <c r="AJ70" s="821"/>
      <c r="AK70" s="821">
        <v>5</v>
      </c>
      <c r="AL70" s="821"/>
      <c r="AM70" s="821"/>
      <c r="AN70" s="821"/>
      <c r="AO70" s="821"/>
      <c r="AP70" s="821" t="s">
        <v>553</v>
      </c>
      <c r="AQ70" s="821"/>
      <c r="AR70" s="821"/>
      <c r="AS70" s="821"/>
      <c r="AT70" s="821"/>
      <c r="AU70" s="821" t="s">
        <v>551</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554</v>
      </c>
      <c r="C71" s="864"/>
      <c r="D71" s="864"/>
      <c r="E71" s="864"/>
      <c r="F71" s="864"/>
      <c r="G71" s="864"/>
      <c r="H71" s="864"/>
      <c r="I71" s="864"/>
      <c r="J71" s="864"/>
      <c r="K71" s="864"/>
      <c r="L71" s="864"/>
      <c r="M71" s="864"/>
      <c r="N71" s="864"/>
      <c r="O71" s="864"/>
      <c r="P71" s="865"/>
      <c r="Q71" s="866">
        <v>207</v>
      </c>
      <c r="R71" s="821"/>
      <c r="S71" s="821"/>
      <c r="T71" s="821"/>
      <c r="U71" s="821"/>
      <c r="V71" s="821">
        <v>179</v>
      </c>
      <c r="W71" s="821"/>
      <c r="X71" s="821"/>
      <c r="Y71" s="821"/>
      <c r="Z71" s="821"/>
      <c r="AA71" s="821">
        <v>29</v>
      </c>
      <c r="AB71" s="821"/>
      <c r="AC71" s="821"/>
      <c r="AD71" s="821"/>
      <c r="AE71" s="821"/>
      <c r="AF71" s="821">
        <v>29</v>
      </c>
      <c r="AG71" s="821"/>
      <c r="AH71" s="821"/>
      <c r="AI71" s="821"/>
      <c r="AJ71" s="821"/>
      <c r="AK71" s="821" t="s">
        <v>553</v>
      </c>
      <c r="AL71" s="821"/>
      <c r="AM71" s="821"/>
      <c r="AN71" s="821"/>
      <c r="AO71" s="821"/>
      <c r="AP71" s="821" t="s">
        <v>551</v>
      </c>
      <c r="AQ71" s="821"/>
      <c r="AR71" s="821"/>
      <c r="AS71" s="821"/>
      <c r="AT71" s="821"/>
      <c r="AU71" s="821" t="s">
        <v>551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555</v>
      </c>
      <c r="C72" s="864"/>
      <c r="D72" s="864"/>
      <c r="E72" s="864"/>
      <c r="F72" s="864"/>
      <c r="G72" s="864"/>
      <c r="H72" s="864"/>
      <c r="I72" s="864"/>
      <c r="J72" s="864"/>
      <c r="K72" s="864"/>
      <c r="L72" s="864"/>
      <c r="M72" s="864"/>
      <c r="N72" s="864"/>
      <c r="O72" s="864"/>
      <c r="P72" s="865"/>
      <c r="Q72" s="866">
        <v>285</v>
      </c>
      <c r="R72" s="821"/>
      <c r="S72" s="821"/>
      <c r="T72" s="821"/>
      <c r="U72" s="821"/>
      <c r="V72" s="821">
        <v>267</v>
      </c>
      <c r="W72" s="821"/>
      <c r="X72" s="821"/>
      <c r="Y72" s="821"/>
      <c r="Z72" s="821"/>
      <c r="AA72" s="821">
        <v>18</v>
      </c>
      <c r="AB72" s="821"/>
      <c r="AC72" s="821"/>
      <c r="AD72" s="821"/>
      <c r="AE72" s="821"/>
      <c r="AF72" s="821">
        <v>18</v>
      </c>
      <c r="AG72" s="821"/>
      <c r="AH72" s="821"/>
      <c r="AI72" s="821"/>
      <c r="AJ72" s="821"/>
      <c r="AK72" s="821">
        <v>21</v>
      </c>
      <c r="AL72" s="821"/>
      <c r="AM72" s="821"/>
      <c r="AN72" s="821"/>
      <c r="AO72" s="821"/>
      <c r="AP72" s="821" t="s">
        <v>551</v>
      </c>
      <c r="AQ72" s="821"/>
      <c r="AR72" s="821"/>
      <c r="AS72" s="821"/>
      <c r="AT72" s="821"/>
      <c r="AU72" s="821" t="s">
        <v>551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556</v>
      </c>
      <c r="C73" s="864"/>
      <c r="D73" s="864"/>
      <c r="E73" s="864"/>
      <c r="F73" s="864"/>
      <c r="G73" s="864"/>
      <c r="H73" s="864"/>
      <c r="I73" s="864"/>
      <c r="J73" s="864"/>
      <c r="K73" s="864"/>
      <c r="L73" s="864"/>
      <c r="M73" s="864"/>
      <c r="N73" s="864"/>
      <c r="O73" s="864"/>
      <c r="P73" s="865"/>
      <c r="Q73" s="866">
        <v>4119</v>
      </c>
      <c r="R73" s="821"/>
      <c r="S73" s="821"/>
      <c r="T73" s="821"/>
      <c r="U73" s="821"/>
      <c r="V73" s="821">
        <v>3887</v>
      </c>
      <c r="W73" s="821"/>
      <c r="X73" s="821"/>
      <c r="Y73" s="821"/>
      <c r="Z73" s="821"/>
      <c r="AA73" s="821">
        <v>232</v>
      </c>
      <c r="AB73" s="821"/>
      <c r="AC73" s="821"/>
      <c r="AD73" s="821"/>
      <c r="AE73" s="821"/>
      <c r="AF73" s="821">
        <v>67</v>
      </c>
      <c r="AG73" s="821"/>
      <c r="AH73" s="821"/>
      <c r="AI73" s="821"/>
      <c r="AJ73" s="821"/>
      <c r="AK73" s="821">
        <v>282</v>
      </c>
      <c r="AL73" s="821"/>
      <c r="AM73" s="821"/>
      <c r="AN73" s="821"/>
      <c r="AO73" s="821"/>
      <c r="AP73" s="821">
        <v>3888</v>
      </c>
      <c r="AQ73" s="821"/>
      <c r="AR73" s="821"/>
      <c r="AS73" s="821"/>
      <c r="AT73" s="821"/>
      <c r="AU73" s="821">
        <v>3529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557</v>
      </c>
      <c r="C74" s="864"/>
      <c r="D74" s="864"/>
      <c r="E74" s="864"/>
      <c r="F74" s="864"/>
      <c r="G74" s="864"/>
      <c r="H74" s="864"/>
      <c r="I74" s="864"/>
      <c r="J74" s="864"/>
      <c r="K74" s="864"/>
      <c r="L74" s="864"/>
      <c r="M74" s="864"/>
      <c r="N74" s="864"/>
      <c r="O74" s="864"/>
      <c r="P74" s="865"/>
      <c r="Q74" s="866">
        <v>5411</v>
      </c>
      <c r="R74" s="821"/>
      <c r="S74" s="821"/>
      <c r="T74" s="821"/>
      <c r="U74" s="821"/>
      <c r="V74" s="821">
        <v>5183</v>
      </c>
      <c r="W74" s="821"/>
      <c r="X74" s="821"/>
      <c r="Y74" s="821"/>
      <c r="Z74" s="821"/>
      <c r="AA74" s="821">
        <v>229</v>
      </c>
      <c r="AB74" s="821"/>
      <c r="AC74" s="821"/>
      <c r="AD74" s="821"/>
      <c r="AE74" s="821"/>
      <c r="AF74" s="821">
        <v>186</v>
      </c>
      <c r="AG74" s="821"/>
      <c r="AH74" s="821"/>
      <c r="AI74" s="821"/>
      <c r="AJ74" s="821"/>
      <c r="AK74" s="821">
        <v>67</v>
      </c>
      <c r="AL74" s="821"/>
      <c r="AM74" s="821"/>
      <c r="AN74" s="821"/>
      <c r="AO74" s="821"/>
      <c r="AP74" s="821">
        <v>8581</v>
      </c>
      <c r="AQ74" s="821"/>
      <c r="AR74" s="821"/>
      <c r="AS74" s="821"/>
      <c r="AT74" s="821"/>
      <c r="AU74" s="821">
        <v>3036</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558</v>
      </c>
      <c r="C75" s="864"/>
      <c r="D75" s="864"/>
      <c r="E75" s="864"/>
      <c r="F75" s="864"/>
      <c r="G75" s="864"/>
      <c r="H75" s="864"/>
      <c r="I75" s="864"/>
      <c r="J75" s="864"/>
      <c r="K75" s="864"/>
      <c r="L75" s="864"/>
      <c r="M75" s="864"/>
      <c r="N75" s="864"/>
      <c r="O75" s="864"/>
      <c r="P75" s="865"/>
      <c r="Q75" s="869">
        <v>1683</v>
      </c>
      <c r="R75" s="870"/>
      <c r="S75" s="870"/>
      <c r="T75" s="870"/>
      <c r="U75" s="820"/>
      <c r="V75" s="871">
        <v>1561</v>
      </c>
      <c r="W75" s="870"/>
      <c r="X75" s="870"/>
      <c r="Y75" s="870"/>
      <c r="Z75" s="820"/>
      <c r="AA75" s="871">
        <v>122</v>
      </c>
      <c r="AB75" s="870"/>
      <c r="AC75" s="870"/>
      <c r="AD75" s="870"/>
      <c r="AE75" s="820"/>
      <c r="AF75" s="871">
        <v>20</v>
      </c>
      <c r="AG75" s="870"/>
      <c r="AH75" s="870"/>
      <c r="AI75" s="870"/>
      <c r="AJ75" s="820"/>
      <c r="AK75" s="871" t="s">
        <v>561</v>
      </c>
      <c r="AL75" s="870"/>
      <c r="AM75" s="870"/>
      <c r="AN75" s="870"/>
      <c r="AO75" s="820"/>
      <c r="AP75" s="871">
        <v>7999</v>
      </c>
      <c r="AQ75" s="870"/>
      <c r="AR75" s="870"/>
      <c r="AS75" s="870"/>
      <c r="AT75" s="820"/>
      <c r="AU75" s="871" t="s">
        <v>561</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559</v>
      </c>
      <c r="C76" s="864"/>
      <c r="D76" s="864"/>
      <c r="E76" s="864"/>
      <c r="F76" s="864"/>
      <c r="G76" s="864"/>
      <c r="H76" s="864"/>
      <c r="I76" s="864"/>
      <c r="J76" s="864"/>
      <c r="K76" s="864"/>
      <c r="L76" s="864"/>
      <c r="M76" s="864"/>
      <c r="N76" s="864"/>
      <c r="O76" s="864"/>
      <c r="P76" s="865"/>
      <c r="Q76" s="869">
        <v>271</v>
      </c>
      <c r="R76" s="870"/>
      <c r="S76" s="870"/>
      <c r="T76" s="870"/>
      <c r="U76" s="820"/>
      <c r="V76" s="871">
        <v>249</v>
      </c>
      <c r="W76" s="870"/>
      <c r="X76" s="870"/>
      <c r="Y76" s="870"/>
      <c r="Z76" s="820"/>
      <c r="AA76" s="871">
        <v>22</v>
      </c>
      <c r="AB76" s="870"/>
      <c r="AC76" s="870"/>
      <c r="AD76" s="870"/>
      <c r="AE76" s="820"/>
      <c r="AF76" s="871">
        <v>22</v>
      </c>
      <c r="AG76" s="870"/>
      <c r="AH76" s="870"/>
      <c r="AI76" s="870"/>
      <c r="AJ76" s="820"/>
      <c r="AK76" s="871" t="s">
        <v>561</v>
      </c>
      <c r="AL76" s="870"/>
      <c r="AM76" s="870"/>
      <c r="AN76" s="870"/>
      <c r="AO76" s="820"/>
      <c r="AP76" s="871" t="s">
        <v>561</v>
      </c>
      <c r="AQ76" s="870"/>
      <c r="AR76" s="870"/>
      <c r="AS76" s="870"/>
      <c r="AT76" s="820"/>
      <c r="AU76" s="871" t="s">
        <v>561</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560</v>
      </c>
      <c r="C77" s="864"/>
      <c r="D77" s="864"/>
      <c r="E77" s="864"/>
      <c r="F77" s="864"/>
      <c r="G77" s="864"/>
      <c r="H77" s="864"/>
      <c r="I77" s="864"/>
      <c r="J77" s="864"/>
      <c r="K77" s="864"/>
      <c r="L77" s="864"/>
      <c r="M77" s="864"/>
      <c r="N77" s="864"/>
      <c r="O77" s="864"/>
      <c r="P77" s="865"/>
      <c r="Q77" s="869">
        <v>142626</v>
      </c>
      <c r="R77" s="870"/>
      <c r="S77" s="870"/>
      <c r="T77" s="870"/>
      <c r="U77" s="820"/>
      <c r="V77" s="871">
        <v>136995</v>
      </c>
      <c r="W77" s="870"/>
      <c r="X77" s="870"/>
      <c r="Y77" s="870"/>
      <c r="Z77" s="820"/>
      <c r="AA77" s="871">
        <v>5631</v>
      </c>
      <c r="AB77" s="870"/>
      <c r="AC77" s="870"/>
      <c r="AD77" s="870"/>
      <c r="AE77" s="820"/>
      <c r="AF77" s="871">
        <v>5631</v>
      </c>
      <c r="AG77" s="870"/>
      <c r="AH77" s="870"/>
      <c r="AI77" s="870"/>
      <c r="AJ77" s="820"/>
      <c r="AK77" s="871" t="s">
        <v>561</v>
      </c>
      <c r="AL77" s="870"/>
      <c r="AM77" s="870"/>
      <c r="AN77" s="870"/>
      <c r="AO77" s="820"/>
      <c r="AP77" s="871" t="s">
        <v>561</v>
      </c>
      <c r="AQ77" s="870"/>
      <c r="AR77" s="870"/>
      <c r="AS77" s="870"/>
      <c r="AT77" s="820"/>
      <c r="AU77" s="871" t="s">
        <v>561</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5988</v>
      </c>
      <c r="AG88" s="832"/>
      <c r="AH88" s="832"/>
      <c r="AI88" s="832"/>
      <c r="AJ88" s="832"/>
      <c r="AK88" s="829"/>
      <c r="AL88" s="829"/>
      <c r="AM88" s="829"/>
      <c r="AN88" s="829"/>
      <c r="AO88" s="829"/>
      <c r="AP88" s="832">
        <v>20468</v>
      </c>
      <c r="AQ88" s="832"/>
      <c r="AR88" s="832"/>
      <c r="AS88" s="832"/>
      <c r="AT88" s="832"/>
      <c r="AU88" s="832">
        <v>6565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1909</v>
      </c>
      <c r="CS102" s="840"/>
      <c r="CT102" s="840"/>
      <c r="CU102" s="840"/>
      <c r="CV102" s="883"/>
      <c r="CW102" s="882">
        <v>276</v>
      </c>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287</v>
      </c>
      <c r="AG109" s="885"/>
      <c r="AH109" s="885"/>
      <c r="AI109" s="885"/>
      <c r="AJ109" s="886"/>
      <c r="AK109" s="884" t="s">
        <v>286</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287</v>
      </c>
      <c r="BW109" s="885"/>
      <c r="BX109" s="885"/>
      <c r="BY109" s="885"/>
      <c r="BZ109" s="886"/>
      <c r="CA109" s="884" t="s">
        <v>286</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287</v>
      </c>
      <c r="DM109" s="885"/>
      <c r="DN109" s="885"/>
      <c r="DO109" s="885"/>
      <c r="DP109" s="886"/>
      <c r="DQ109" s="884" t="s">
        <v>286</v>
      </c>
      <c r="DR109" s="885"/>
      <c r="DS109" s="885"/>
      <c r="DT109" s="885"/>
      <c r="DU109" s="886"/>
      <c r="DV109" s="884" t="s">
        <v>404</v>
      </c>
      <c r="DW109" s="885"/>
      <c r="DX109" s="885"/>
      <c r="DY109" s="885"/>
      <c r="DZ109" s="887"/>
    </row>
    <row r="110" spans="1:131" s="199" customFormat="1" ht="26.25" customHeight="1" x14ac:dyDescent="0.15">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13412104</v>
      </c>
      <c r="AB110" s="892"/>
      <c r="AC110" s="892"/>
      <c r="AD110" s="892"/>
      <c r="AE110" s="893"/>
      <c r="AF110" s="894">
        <v>13161873</v>
      </c>
      <c r="AG110" s="892"/>
      <c r="AH110" s="892"/>
      <c r="AI110" s="892"/>
      <c r="AJ110" s="893"/>
      <c r="AK110" s="894">
        <v>12880502</v>
      </c>
      <c r="AL110" s="892"/>
      <c r="AM110" s="892"/>
      <c r="AN110" s="892"/>
      <c r="AO110" s="893"/>
      <c r="AP110" s="895">
        <v>21.3</v>
      </c>
      <c r="AQ110" s="896"/>
      <c r="AR110" s="896"/>
      <c r="AS110" s="896"/>
      <c r="AT110" s="897"/>
      <c r="AU110" s="898" t="s">
        <v>61</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138034986</v>
      </c>
      <c r="BR110" s="927"/>
      <c r="BS110" s="927"/>
      <c r="BT110" s="927"/>
      <c r="BU110" s="927"/>
      <c r="BV110" s="927">
        <v>139297356</v>
      </c>
      <c r="BW110" s="927"/>
      <c r="BX110" s="927"/>
      <c r="BY110" s="927"/>
      <c r="BZ110" s="927"/>
      <c r="CA110" s="927">
        <v>137854234</v>
      </c>
      <c r="CB110" s="927"/>
      <c r="CC110" s="927"/>
      <c r="CD110" s="927"/>
      <c r="CE110" s="927"/>
      <c r="CF110" s="941">
        <v>227.5</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1958128</v>
      </c>
      <c r="BR111" s="920"/>
      <c r="BS111" s="920"/>
      <c r="BT111" s="920"/>
      <c r="BU111" s="920"/>
      <c r="BV111" s="920">
        <v>1709655</v>
      </c>
      <c r="BW111" s="920"/>
      <c r="BX111" s="920"/>
      <c r="BY111" s="920"/>
      <c r="BZ111" s="920"/>
      <c r="CA111" s="920">
        <v>1454308</v>
      </c>
      <c r="CB111" s="920"/>
      <c r="CC111" s="920"/>
      <c r="CD111" s="920"/>
      <c r="CE111" s="920"/>
      <c r="CF111" s="914">
        <v>2.4</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8671310</v>
      </c>
      <c r="BR112" s="920"/>
      <c r="BS112" s="920"/>
      <c r="BT112" s="920"/>
      <c r="BU112" s="920"/>
      <c r="BV112" s="920">
        <v>8361885</v>
      </c>
      <c r="BW112" s="920"/>
      <c r="BX112" s="920"/>
      <c r="BY112" s="920"/>
      <c r="BZ112" s="920"/>
      <c r="CA112" s="920">
        <v>7999027</v>
      </c>
      <c r="CB112" s="920"/>
      <c r="CC112" s="920"/>
      <c r="CD112" s="920"/>
      <c r="CE112" s="920"/>
      <c r="CF112" s="914">
        <v>13.2</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821785</v>
      </c>
      <c r="AB113" s="934"/>
      <c r="AC113" s="934"/>
      <c r="AD113" s="934"/>
      <c r="AE113" s="935"/>
      <c r="AF113" s="936">
        <v>819518</v>
      </c>
      <c r="AG113" s="934"/>
      <c r="AH113" s="934"/>
      <c r="AI113" s="934"/>
      <c r="AJ113" s="935"/>
      <c r="AK113" s="936">
        <v>793433</v>
      </c>
      <c r="AL113" s="934"/>
      <c r="AM113" s="934"/>
      <c r="AN113" s="934"/>
      <c r="AO113" s="935"/>
      <c r="AP113" s="937">
        <v>1.3</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8700246</v>
      </c>
      <c r="BR113" s="920"/>
      <c r="BS113" s="920"/>
      <c r="BT113" s="920"/>
      <c r="BU113" s="920"/>
      <c r="BV113" s="920">
        <v>7502617</v>
      </c>
      <c r="BW113" s="920"/>
      <c r="BX113" s="920"/>
      <c r="BY113" s="920"/>
      <c r="BZ113" s="920"/>
      <c r="CA113" s="920">
        <v>6565159</v>
      </c>
      <c r="CB113" s="920"/>
      <c r="CC113" s="920"/>
      <c r="CD113" s="920"/>
      <c r="CE113" s="920"/>
      <c r="CF113" s="914">
        <v>10.8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1034161</v>
      </c>
      <c r="AB114" s="959"/>
      <c r="AC114" s="959"/>
      <c r="AD114" s="959"/>
      <c r="AE114" s="960"/>
      <c r="AF114" s="961">
        <v>1096363</v>
      </c>
      <c r="AG114" s="959"/>
      <c r="AH114" s="959"/>
      <c r="AI114" s="959"/>
      <c r="AJ114" s="960"/>
      <c r="AK114" s="961">
        <v>1012604</v>
      </c>
      <c r="AL114" s="959"/>
      <c r="AM114" s="959"/>
      <c r="AN114" s="959"/>
      <c r="AO114" s="960"/>
      <c r="AP114" s="962">
        <v>1.7</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16252515</v>
      </c>
      <c r="BR114" s="920"/>
      <c r="BS114" s="920"/>
      <c r="BT114" s="920"/>
      <c r="BU114" s="920"/>
      <c r="BV114" s="920">
        <v>16376230</v>
      </c>
      <c r="BW114" s="920"/>
      <c r="BX114" s="920"/>
      <c r="BY114" s="920"/>
      <c r="BZ114" s="920"/>
      <c r="CA114" s="920">
        <v>15892563</v>
      </c>
      <c r="CB114" s="920"/>
      <c r="CC114" s="920"/>
      <c r="CD114" s="920"/>
      <c r="CE114" s="920"/>
      <c r="CF114" s="914">
        <v>26.2</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294864</v>
      </c>
      <c r="AB115" s="934"/>
      <c r="AC115" s="934"/>
      <c r="AD115" s="934"/>
      <c r="AE115" s="935"/>
      <c r="AF115" s="936">
        <v>294864</v>
      </c>
      <c r="AG115" s="934"/>
      <c r="AH115" s="934"/>
      <c r="AI115" s="934"/>
      <c r="AJ115" s="935"/>
      <c r="AK115" s="936">
        <v>294864</v>
      </c>
      <c r="AL115" s="934"/>
      <c r="AM115" s="934"/>
      <c r="AN115" s="934"/>
      <c r="AO115" s="935"/>
      <c r="AP115" s="937">
        <v>0.5</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v>7951</v>
      </c>
      <c r="BR115" s="920"/>
      <c r="BS115" s="920"/>
      <c r="BT115" s="920"/>
      <c r="BU115" s="920"/>
      <c r="BV115" s="920">
        <v>7330</v>
      </c>
      <c r="BW115" s="920"/>
      <c r="BX115" s="920"/>
      <c r="BY115" s="920"/>
      <c r="BZ115" s="920"/>
      <c r="CA115" s="920">
        <v>9863</v>
      </c>
      <c r="CB115" s="920"/>
      <c r="CC115" s="920"/>
      <c r="CD115" s="920"/>
      <c r="CE115" s="920"/>
      <c r="CF115" s="914">
        <v>0</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8681</v>
      </c>
      <c r="AB116" s="959"/>
      <c r="AC116" s="959"/>
      <c r="AD116" s="959"/>
      <c r="AE116" s="960"/>
      <c r="AF116" s="961">
        <v>4236</v>
      </c>
      <c r="AG116" s="959"/>
      <c r="AH116" s="959"/>
      <c r="AI116" s="959"/>
      <c r="AJ116" s="960"/>
      <c r="AK116" s="961">
        <v>3566</v>
      </c>
      <c r="AL116" s="959"/>
      <c r="AM116" s="959"/>
      <c r="AN116" s="959"/>
      <c r="AO116" s="960"/>
      <c r="AP116" s="962">
        <v>0</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15571595</v>
      </c>
      <c r="AB117" s="977"/>
      <c r="AC117" s="977"/>
      <c r="AD117" s="977"/>
      <c r="AE117" s="978"/>
      <c r="AF117" s="979">
        <v>15376854</v>
      </c>
      <c r="AG117" s="977"/>
      <c r="AH117" s="977"/>
      <c r="AI117" s="977"/>
      <c r="AJ117" s="978"/>
      <c r="AK117" s="979">
        <v>14984969</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287</v>
      </c>
      <c r="AG118" s="885"/>
      <c r="AH118" s="885"/>
      <c r="AI118" s="885"/>
      <c r="AJ118" s="886"/>
      <c r="AK118" s="884" t="s">
        <v>286</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434</v>
      </c>
      <c r="BP119" s="1006"/>
      <c r="BQ119" s="997">
        <v>173625136</v>
      </c>
      <c r="BR119" s="998"/>
      <c r="BS119" s="998"/>
      <c r="BT119" s="998"/>
      <c r="BU119" s="998"/>
      <c r="BV119" s="998">
        <v>173255073</v>
      </c>
      <c r="BW119" s="998"/>
      <c r="BX119" s="998"/>
      <c r="BY119" s="998"/>
      <c r="BZ119" s="998"/>
      <c r="CA119" s="998">
        <v>169775154</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1958128</v>
      </c>
      <c r="DH119" s="984"/>
      <c r="DI119" s="984"/>
      <c r="DJ119" s="984"/>
      <c r="DK119" s="985"/>
      <c r="DL119" s="983">
        <v>1709655</v>
      </c>
      <c r="DM119" s="984"/>
      <c r="DN119" s="984"/>
      <c r="DO119" s="984"/>
      <c r="DP119" s="985"/>
      <c r="DQ119" s="983">
        <v>1454308</v>
      </c>
      <c r="DR119" s="984"/>
      <c r="DS119" s="984"/>
      <c r="DT119" s="984"/>
      <c r="DU119" s="985"/>
      <c r="DV119" s="986">
        <v>2.4</v>
      </c>
      <c r="DW119" s="987"/>
      <c r="DX119" s="987"/>
      <c r="DY119" s="987"/>
      <c r="DZ119" s="988"/>
    </row>
    <row r="120" spans="1:130" s="199" customFormat="1" ht="26.25" customHeight="1" x14ac:dyDescent="0.15">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18311250</v>
      </c>
      <c r="BR120" s="927"/>
      <c r="BS120" s="927"/>
      <c r="BT120" s="927"/>
      <c r="BU120" s="927"/>
      <c r="BV120" s="927">
        <v>21072567</v>
      </c>
      <c r="BW120" s="927"/>
      <c r="BX120" s="927"/>
      <c r="BY120" s="927"/>
      <c r="BZ120" s="927"/>
      <c r="CA120" s="927">
        <v>21940747</v>
      </c>
      <c r="CB120" s="927"/>
      <c r="CC120" s="927"/>
      <c r="CD120" s="927"/>
      <c r="CE120" s="927"/>
      <c r="CF120" s="941">
        <v>36.200000000000003</v>
      </c>
      <c r="CG120" s="942"/>
      <c r="CH120" s="942"/>
      <c r="CI120" s="942"/>
      <c r="CJ120" s="942"/>
      <c r="CK120" s="1007" t="s">
        <v>438</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8646845</v>
      </c>
      <c r="DH120" s="927"/>
      <c r="DI120" s="927"/>
      <c r="DJ120" s="927"/>
      <c r="DK120" s="927"/>
      <c r="DL120" s="927">
        <v>8349652</v>
      </c>
      <c r="DM120" s="927"/>
      <c r="DN120" s="927"/>
      <c r="DO120" s="927"/>
      <c r="DP120" s="927"/>
      <c r="DQ120" s="927">
        <v>7999027</v>
      </c>
      <c r="DR120" s="927"/>
      <c r="DS120" s="927"/>
      <c r="DT120" s="927"/>
      <c r="DU120" s="927"/>
      <c r="DV120" s="928">
        <v>13.2</v>
      </c>
      <c r="DW120" s="928"/>
      <c r="DX120" s="928"/>
      <c r="DY120" s="928"/>
      <c r="DZ120" s="929"/>
    </row>
    <row r="121" spans="1:130" s="199" customFormat="1" ht="26.25" customHeight="1" x14ac:dyDescent="0.15">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v>20068236</v>
      </c>
      <c r="BR121" s="920"/>
      <c r="BS121" s="920"/>
      <c r="BT121" s="920"/>
      <c r="BU121" s="920"/>
      <c r="BV121" s="920">
        <v>20333350</v>
      </c>
      <c r="BW121" s="920"/>
      <c r="BX121" s="920"/>
      <c r="BY121" s="920"/>
      <c r="BZ121" s="920"/>
      <c r="CA121" s="920">
        <v>20747746</v>
      </c>
      <c r="CB121" s="920"/>
      <c r="CC121" s="920"/>
      <c r="CD121" s="920"/>
      <c r="CE121" s="920"/>
      <c r="CF121" s="914">
        <v>34.200000000000003</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9" customFormat="1" ht="26.25" customHeight="1" x14ac:dyDescent="0.15">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74859260</v>
      </c>
      <c r="BR122" s="998"/>
      <c r="BS122" s="998"/>
      <c r="BT122" s="998"/>
      <c r="BU122" s="998"/>
      <c r="BV122" s="998">
        <v>75782962</v>
      </c>
      <c r="BW122" s="998"/>
      <c r="BX122" s="998"/>
      <c r="BY122" s="998"/>
      <c r="BZ122" s="998"/>
      <c r="CA122" s="998">
        <v>77480260</v>
      </c>
      <c r="CB122" s="998"/>
      <c r="CC122" s="998"/>
      <c r="CD122" s="998"/>
      <c r="CE122" s="998"/>
      <c r="CF122" s="1018">
        <v>127.8</v>
      </c>
      <c r="CG122" s="1019"/>
      <c r="CH122" s="1019"/>
      <c r="CI122" s="1019"/>
      <c r="CJ122" s="1019"/>
      <c r="CK122" s="1010"/>
      <c r="CL122" s="1011"/>
      <c r="CM122" s="1011"/>
      <c r="CN122" s="1011"/>
      <c r="CO122" s="1012"/>
      <c r="CP122" s="1020" t="s">
        <v>442</v>
      </c>
      <c r="CQ122" s="1021"/>
      <c r="CR122" s="1021"/>
      <c r="CS122" s="1021"/>
      <c r="CT122" s="1021"/>
      <c r="CU122" s="1021"/>
      <c r="CV122" s="1021"/>
      <c r="CW122" s="1021"/>
      <c r="CX122" s="1021"/>
      <c r="CY122" s="1021"/>
      <c r="CZ122" s="1021"/>
      <c r="DA122" s="1021"/>
      <c r="DB122" s="1021"/>
      <c r="DC122" s="1021"/>
      <c r="DD122" s="1021"/>
      <c r="DE122" s="1021"/>
      <c r="DF122" s="1022"/>
      <c r="DG122" s="919" t="s">
        <v>443</v>
      </c>
      <c r="DH122" s="920"/>
      <c r="DI122" s="920"/>
      <c r="DJ122" s="920"/>
      <c r="DK122" s="920"/>
      <c r="DL122" s="920" t="s">
        <v>443</v>
      </c>
      <c r="DM122" s="920"/>
      <c r="DN122" s="920"/>
      <c r="DO122" s="920"/>
      <c r="DP122" s="920"/>
      <c r="DQ122" s="920" t="s">
        <v>443</v>
      </c>
      <c r="DR122" s="920"/>
      <c r="DS122" s="920"/>
      <c r="DT122" s="920"/>
      <c r="DU122" s="920"/>
      <c r="DV122" s="921" t="s">
        <v>443</v>
      </c>
      <c r="DW122" s="921"/>
      <c r="DX122" s="921"/>
      <c r="DY122" s="921"/>
      <c r="DZ122" s="922"/>
    </row>
    <row r="123" spans="1:130" s="199" customFormat="1" ht="26.25" customHeight="1" x14ac:dyDescent="0.15">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443</v>
      </c>
      <c r="AB123" s="959"/>
      <c r="AC123" s="959"/>
      <c r="AD123" s="959"/>
      <c r="AE123" s="960"/>
      <c r="AF123" s="961" t="s">
        <v>443</v>
      </c>
      <c r="AG123" s="959"/>
      <c r="AH123" s="959"/>
      <c r="AI123" s="959"/>
      <c r="AJ123" s="960"/>
      <c r="AK123" s="961" t="s">
        <v>443</v>
      </c>
      <c r="AL123" s="959"/>
      <c r="AM123" s="959"/>
      <c r="AN123" s="959"/>
      <c r="AO123" s="960"/>
      <c r="AP123" s="962" t="s">
        <v>443</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5">
        <v>113238746</v>
      </c>
      <c r="BR123" s="1066"/>
      <c r="BS123" s="1066"/>
      <c r="BT123" s="1066"/>
      <c r="BU123" s="1066"/>
      <c r="BV123" s="1066">
        <v>117188879</v>
      </c>
      <c r="BW123" s="1066"/>
      <c r="BX123" s="1066"/>
      <c r="BY123" s="1066"/>
      <c r="BZ123" s="1066"/>
      <c r="CA123" s="1066">
        <v>120168753</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100.1</v>
      </c>
      <c r="BR124" s="1028"/>
      <c r="BS124" s="1028"/>
      <c r="BT124" s="1028"/>
      <c r="BU124" s="1028"/>
      <c r="BV124" s="1028">
        <v>93.7</v>
      </c>
      <c r="BW124" s="1028"/>
      <c r="BX124" s="1028"/>
      <c r="BY124" s="1028"/>
      <c r="BZ124" s="1028"/>
      <c r="CA124" s="1028">
        <v>81.8</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v>24465</v>
      </c>
      <c r="DH124" s="984"/>
      <c r="DI124" s="984"/>
      <c r="DJ124" s="984"/>
      <c r="DK124" s="985"/>
      <c r="DL124" s="983">
        <v>12233</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294864</v>
      </c>
      <c r="AB126" s="959"/>
      <c r="AC126" s="959"/>
      <c r="AD126" s="959"/>
      <c r="AE126" s="960"/>
      <c r="AF126" s="961">
        <v>294864</v>
      </c>
      <c r="AG126" s="959"/>
      <c r="AH126" s="959"/>
      <c r="AI126" s="959"/>
      <c r="AJ126" s="960"/>
      <c r="AK126" s="961">
        <v>294864</v>
      </c>
      <c r="AL126" s="959"/>
      <c r="AM126" s="959"/>
      <c r="AN126" s="959"/>
      <c r="AO126" s="960"/>
      <c r="AP126" s="962">
        <v>0.5</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1407198</v>
      </c>
      <c r="AB128" s="1048"/>
      <c r="AC128" s="1048"/>
      <c r="AD128" s="1048"/>
      <c r="AE128" s="1049"/>
      <c r="AF128" s="1050">
        <v>1491865</v>
      </c>
      <c r="AG128" s="1048"/>
      <c r="AH128" s="1048"/>
      <c r="AI128" s="1048"/>
      <c r="AJ128" s="1049"/>
      <c r="AK128" s="1050">
        <v>1299264</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111</v>
      </c>
      <c r="BG128" s="1055"/>
      <c r="BH128" s="1055"/>
      <c r="BI128" s="1055"/>
      <c r="BJ128" s="1055"/>
      <c r="BK128" s="1055"/>
      <c r="BL128" s="1056"/>
      <c r="BM128" s="1054">
        <v>11.25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v>7951</v>
      </c>
      <c r="DH128" s="1040"/>
      <c r="DI128" s="1040"/>
      <c r="DJ128" s="1040"/>
      <c r="DK128" s="1040"/>
      <c r="DL128" s="1040">
        <v>7330</v>
      </c>
      <c r="DM128" s="1040"/>
      <c r="DN128" s="1040"/>
      <c r="DO128" s="1040"/>
      <c r="DP128" s="1040"/>
      <c r="DQ128" s="1040">
        <v>9863</v>
      </c>
      <c r="DR128" s="1040"/>
      <c r="DS128" s="1040"/>
      <c r="DT128" s="1040"/>
      <c r="DU128" s="1040"/>
      <c r="DV128" s="1041">
        <v>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66498978</v>
      </c>
      <c r="AB129" s="959"/>
      <c r="AC129" s="959"/>
      <c r="AD129" s="959"/>
      <c r="AE129" s="960"/>
      <c r="AF129" s="961">
        <v>65911450</v>
      </c>
      <c r="AG129" s="959"/>
      <c r="AH129" s="959"/>
      <c r="AI129" s="959"/>
      <c r="AJ129" s="960"/>
      <c r="AK129" s="961">
        <v>66756658</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16.25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6195635</v>
      </c>
      <c r="AB130" s="959"/>
      <c r="AC130" s="959"/>
      <c r="AD130" s="959"/>
      <c r="AE130" s="960"/>
      <c r="AF130" s="961">
        <v>6087440</v>
      </c>
      <c r="AG130" s="959"/>
      <c r="AH130" s="959"/>
      <c r="AI130" s="959"/>
      <c r="AJ130" s="960"/>
      <c r="AK130" s="961">
        <v>6153037</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12.8</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60303343</v>
      </c>
      <c r="AB131" s="984"/>
      <c r="AC131" s="984"/>
      <c r="AD131" s="984"/>
      <c r="AE131" s="985"/>
      <c r="AF131" s="983">
        <v>59824010</v>
      </c>
      <c r="AG131" s="984"/>
      <c r="AH131" s="984"/>
      <c r="AI131" s="984"/>
      <c r="AJ131" s="985"/>
      <c r="AK131" s="983">
        <v>60603621</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81.8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13.21446143</v>
      </c>
      <c r="AB132" s="1100"/>
      <c r="AC132" s="1100"/>
      <c r="AD132" s="1100"/>
      <c r="AE132" s="1101"/>
      <c r="AF132" s="1102">
        <v>13.03414632</v>
      </c>
      <c r="AG132" s="1100"/>
      <c r="AH132" s="1100"/>
      <c r="AI132" s="1100"/>
      <c r="AJ132" s="1101"/>
      <c r="AK132" s="1102">
        <v>12.429402530000001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13.8</v>
      </c>
      <c r="AB133" s="1083"/>
      <c r="AC133" s="1083"/>
      <c r="AD133" s="1083"/>
      <c r="AE133" s="1084"/>
      <c r="AF133" s="1082">
        <v>13.2</v>
      </c>
      <c r="AG133" s="1083"/>
      <c r="AH133" s="1083"/>
      <c r="AI133" s="1083"/>
      <c r="AJ133" s="1084"/>
      <c r="AK133" s="1082">
        <v>12.8</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17919515</v>
      </c>
      <c r="L9" s="266">
        <v>55280</v>
      </c>
      <c r="M9" s="267">
        <v>57606</v>
      </c>
      <c r="N9" s="268">
        <v>-4</v>
      </c>
    </row>
    <row r="10" spans="1:16" x14ac:dyDescent="0.15">
      <c r="A10" s="250"/>
      <c r="B10" s="246"/>
      <c r="C10" s="246"/>
      <c r="D10" s="246"/>
      <c r="E10" s="246"/>
      <c r="F10" s="246"/>
      <c r="G10" s="1122" t="s">
        <v>478</v>
      </c>
      <c r="H10" s="1123"/>
      <c r="I10" s="1123"/>
      <c r="J10" s="1124"/>
      <c r="K10" s="269">
        <v>870558</v>
      </c>
      <c r="L10" s="270">
        <v>2686</v>
      </c>
      <c r="M10" s="271">
        <v>2562</v>
      </c>
      <c r="N10" s="272">
        <v>4.8</v>
      </c>
    </row>
    <row r="11" spans="1:16" ht="13.5" customHeight="1" x14ac:dyDescent="0.15">
      <c r="A11" s="250"/>
      <c r="B11" s="246"/>
      <c r="C11" s="246"/>
      <c r="D11" s="246"/>
      <c r="E11" s="246"/>
      <c r="F11" s="246"/>
      <c r="G11" s="1122" t="s">
        <v>479</v>
      </c>
      <c r="H11" s="1123"/>
      <c r="I11" s="1123"/>
      <c r="J11" s="1124"/>
      <c r="K11" s="269">
        <v>291862</v>
      </c>
      <c r="L11" s="270">
        <v>900</v>
      </c>
      <c r="M11" s="271">
        <v>1597</v>
      </c>
      <c r="N11" s="272">
        <v>-43.6</v>
      </c>
    </row>
    <row r="12" spans="1:16" ht="13.5" customHeight="1" x14ac:dyDescent="0.15">
      <c r="A12" s="250"/>
      <c r="B12" s="246"/>
      <c r="C12" s="246"/>
      <c r="D12" s="246"/>
      <c r="E12" s="246"/>
      <c r="F12" s="246"/>
      <c r="G12" s="1122" t="s">
        <v>480</v>
      </c>
      <c r="H12" s="1123"/>
      <c r="I12" s="1123"/>
      <c r="J12" s="1124"/>
      <c r="K12" s="269">
        <v>245505</v>
      </c>
      <c r="L12" s="270">
        <v>757</v>
      </c>
      <c r="M12" s="271">
        <v>583</v>
      </c>
      <c r="N12" s="272">
        <v>29.8</v>
      </c>
    </row>
    <row r="13" spans="1:16" ht="13.5" customHeight="1" x14ac:dyDescent="0.15">
      <c r="A13" s="250"/>
      <c r="B13" s="246"/>
      <c r="C13" s="246"/>
      <c r="D13" s="246"/>
      <c r="E13" s="246"/>
      <c r="F13" s="246"/>
      <c r="G13" s="1122" t="s">
        <v>481</v>
      </c>
      <c r="H13" s="1123"/>
      <c r="I13" s="1123"/>
      <c r="J13" s="1124"/>
      <c r="K13" s="269" t="s">
        <v>482</v>
      </c>
      <c r="L13" s="270" t="s">
        <v>482</v>
      </c>
      <c r="M13" s="271">
        <v>23</v>
      </c>
      <c r="N13" s="272" t="s">
        <v>482</v>
      </c>
    </row>
    <row r="14" spans="1:16" ht="13.5" customHeight="1" x14ac:dyDescent="0.15">
      <c r="A14" s="250"/>
      <c r="B14" s="246"/>
      <c r="C14" s="246"/>
      <c r="D14" s="246"/>
      <c r="E14" s="246"/>
      <c r="F14" s="246"/>
      <c r="G14" s="1122" t="s">
        <v>483</v>
      </c>
      <c r="H14" s="1123"/>
      <c r="I14" s="1123"/>
      <c r="J14" s="1124"/>
      <c r="K14" s="269">
        <v>880064</v>
      </c>
      <c r="L14" s="270">
        <v>2715</v>
      </c>
      <c r="M14" s="271">
        <v>1821</v>
      </c>
      <c r="N14" s="272">
        <v>49.1</v>
      </c>
    </row>
    <row r="15" spans="1:16" ht="13.5" customHeight="1" x14ac:dyDescent="0.15">
      <c r="A15" s="250"/>
      <c r="B15" s="246"/>
      <c r="C15" s="246"/>
      <c r="D15" s="246"/>
      <c r="E15" s="246"/>
      <c r="F15" s="246"/>
      <c r="G15" s="1122" t="s">
        <v>484</v>
      </c>
      <c r="H15" s="1123"/>
      <c r="I15" s="1123"/>
      <c r="J15" s="1124"/>
      <c r="K15" s="269">
        <v>50815</v>
      </c>
      <c r="L15" s="270">
        <v>157</v>
      </c>
      <c r="M15" s="271">
        <v>1288</v>
      </c>
      <c r="N15" s="272">
        <v>-87.8</v>
      </c>
    </row>
    <row r="16" spans="1:16" x14ac:dyDescent="0.15">
      <c r="A16" s="250"/>
      <c r="B16" s="246"/>
      <c r="C16" s="246"/>
      <c r="D16" s="246"/>
      <c r="E16" s="246"/>
      <c r="F16" s="246"/>
      <c r="G16" s="1125" t="s">
        <v>485</v>
      </c>
      <c r="H16" s="1126"/>
      <c r="I16" s="1126"/>
      <c r="J16" s="1127"/>
      <c r="K16" s="270">
        <v>-1507475</v>
      </c>
      <c r="L16" s="270">
        <v>-4650</v>
      </c>
      <c r="M16" s="271">
        <v>-4777</v>
      </c>
      <c r="N16" s="272">
        <v>-2.7</v>
      </c>
    </row>
    <row r="17" spans="1:16" x14ac:dyDescent="0.15">
      <c r="A17" s="250"/>
      <c r="B17" s="246"/>
      <c r="C17" s="246"/>
      <c r="D17" s="246"/>
      <c r="E17" s="246"/>
      <c r="F17" s="246"/>
      <c r="G17" s="1125" t="s">
        <v>170</v>
      </c>
      <c r="H17" s="1126"/>
      <c r="I17" s="1126"/>
      <c r="J17" s="1127"/>
      <c r="K17" s="270">
        <v>18750844</v>
      </c>
      <c r="L17" s="270">
        <v>57845</v>
      </c>
      <c r="M17" s="271">
        <v>60704</v>
      </c>
      <c r="N17" s="272">
        <v>-4.7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6.36</v>
      </c>
      <c r="L21" s="283">
        <v>6.19</v>
      </c>
      <c r="M21" s="284">
        <v>0.17</v>
      </c>
      <c r="N21" s="251"/>
      <c r="O21" s="285"/>
      <c r="P21" s="281"/>
    </row>
    <row r="22" spans="1:16" s="286" customFormat="1" x14ac:dyDescent="0.15">
      <c r="A22" s="281"/>
      <c r="B22" s="251"/>
      <c r="C22" s="251"/>
      <c r="D22" s="251"/>
      <c r="E22" s="251"/>
      <c r="F22" s="251"/>
      <c r="G22" s="1117" t="s">
        <v>491</v>
      </c>
      <c r="H22" s="1118"/>
      <c r="I22" s="1118"/>
      <c r="J22" s="1119"/>
      <c r="K22" s="287">
        <v>97.6</v>
      </c>
      <c r="L22" s="288">
        <v>100.2</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12880502</v>
      </c>
      <c r="L32" s="296">
        <v>39735</v>
      </c>
      <c r="M32" s="297">
        <v>38230</v>
      </c>
      <c r="N32" s="298">
        <v>3.9</v>
      </c>
    </row>
    <row r="33" spans="1:16" ht="13.5" customHeight="1" x14ac:dyDescent="0.15">
      <c r="A33" s="250"/>
      <c r="B33" s="246"/>
      <c r="C33" s="246"/>
      <c r="D33" s="246"/>
      <c r="E33" s="246"/>
      <c r="F33" s="246"/>
      <c r="G33" s="1133" t="s">
        <v>496</v>
      </c>
      <c r="H33" s="1134"/>
      <c r="I33" s="1134"/>
      <c r="J33" s="1135"/>
      <c r="K33" s="296" t="s">
        <v>482</v>
      </c>
      <c r="L33" s="296" t="s">
        <v>482</v>
      </c>
      <c r="M33" s="297" t="s">
        <v>482</v>
      </c>
      <c r="N33" s="298" t="s">
        <v>482</v>
      </c>
    </row>
    <row r="34" spans="1:16" ht="27" customHeight="1" x14ac:dyDescent="0.15">
      <c r="A34" s="250"/>
      <c r="B34" s="246"/>
      <c r="C34" s="246"/>
      <c r="D34" s="246"/>
      <c r="E34" s="246"/>
      <c r="F34" s="246"/>
      <c r="G34" s="1133" t="s">
        <v>497</v>
      </c>
      <c r="H34" s="1134"/>
      <c r="I34" s="1134"/>
      <c r="J34" s="1135"/>
      <c r="K34" s="296" t="s">
        <v>482</v>
      </c>
      <c r="L34" s="296" t="s">
        <v>482</v>
      </c>
      <c r="M34" s="297">
        <v>109</v>
      </c>
      <c r="N34" s="298" t="s">
        <v>482</v>
      </c>
    </row>
    <row r="35" spans="1:16" ht="27" customHeight="1" x14ac:dyDescent="0.15">
      <c r="A35" s="250"/>
      <c r="B35" s="246"/>
      <c r="C35" s="246"/>
      <c r="D35" s="246"/>
      <c r="E35" s="246"/>
      <c r="F35" s="246"/>
      <c r="G35" s="1133" t="s">
        <v>498</v>
      </c>
      <c r="H35" s="1134"/>
      <c r="I35" s="1134"/>
      <c r="J35" s="1135"/>
      <c r="K35" s="296">
        <v>793433</v>
      </c>
      <c r="L35" s="296">
        <v>2448</v>
      </c>
      <c r="M35" s="297">
        <v>9521</v>
      </c>
      <c r="N35" s="298">
        <v>-74.3</v>
      </c>
    </row>
    <row r="36" spans="1:16" ht="27" customHeight="1" x14ac:dyDescent="0.15">
      <c r="A36" s="250"/>
      <c r="B36" s="246"/>
      <c r="C36" s="246"/>
      <c r="D36" s="246"/>
      <c r="E36" s="246"/>
      <c r="F36" s="246"/>
      <c r="G36" s="1133" t="s">
        <v>499</v>
      </c>
      <c r="H36" s="1134"/>
      <c r="I36" s="1134"/>
      <c r="J36" s="1135"/>
      <c r="K36" s="296">
        <v>1012604</v>
      </c>
      <c r="L36" s="296">
        <v>3124</v>
      </c>
      <c r="M36" s="297">
        <v>386</v>
      </c>
      <c r="N36" s="298">
        <v>709.3</v>
      </c>
    </row>
    <row r="37" spans="1:16" ht="13.5" customHeight="1" x14ac:dyDescent="0.15">
      <c r="A37" s="250"/>
      <c r="B37" s="246"/>
      <c r="C37" s="246"/>
      <c r="D37" s="246"/>
      <c r="E37" s="246"/>
      <c r="F37" s="246"/>
      <c r="G37" s="1133" t="s">
        <v>500</v>
      </c>
      <c r="H37" s="1134"/>
      <c r="I37" s="1134"/>
      <c r="J37" s="1135"/>
      <c r="K37" s="296">
        <v>294864</v>
      </c>
      <c r="L37" s="296">
        <v>910</v>
      </c>
      <c r="M37" s="297">
        <v>876</v>
      </c>
      <c r="N37" s="298">
        <v>3.9</v>
      </c>
    </row>
    <row r="38" spans="1:16" ht="27" customHeight="1" x14ac:dyDescent="0.15">
      <c r="A38" s="250"/>
      <c r="B38" s="246"/>
      <c r="C38" s="246"/>
      <c r="D38" s="246"/>
      <c r="E38" s="246"/>
      <c r="F38" s="246"/>
      <c r="G38" s="1136" t="s">
        <v>501</v>
      </c>
      <c r="H38" s="1137"/>
      <c r="I38" s="1137"/>
      <c r="J38" s="1138"/>
      <c r="K38" s="299">
        <v>3566</v>
      </c>
      <c r="L38" s="299">
        <v>11</v>
      </c>
      <c r="M38" s="300">
        <v>2</v>
      </c>
      <c r="N38" s="301">
        <v>450</v>
      </c>
      <c r="O38" s="295"/>
    </row>
    <row r="39" spans="1:16" x14ac:dyDescent="0.15">
      <c r="A39" s="250"/>
      <c r="B39" s="246"/>
      <c r="C39" s="246"/>
      <c r="D39" s="246"/>
      <c r="E39" s="246"/>
      <c r="F39" s="246"/>
      <c r="G39" s="1136" t="s">
        <v>502</v>
      </c>
      <c r="H39" s="1137"/>
      <c r="I39" s="1137"/>
      <c r="J39" s="1138"/>
      <c r="K39" s="302">
        <v>-1299264</v>
      </c>
      <c r="L39" s="302">
        <v>-4008</v>
      </c>
      <c r="M39" s="303">
        <v>-8387</v>
      </c>
      <c r="N39" s="304">
        <v>-52.2</v>
      </c>
      <c r="O39" s="295"/>
    </row>
    <row r="40" spans="1:16" ht="27" customHeight="1" x14ac:dyDescent="0.15">
      <c r="A40" s="250"/>
      <c r="B40" s="246"/>
      <c r="C40" s="246"/>
      <c r="D40" s="246"/>
      <c r="E40" s="246"/>
      <c r="F40" s="246"/>
      <c r="G40" s="1133" t="s">
        <v>503</v>
      </c>
      <c r="H40" s="1134"/>
      <c r="I40" s="1134"/>
      <c r="J40" s="1135"/>
      <c r="K40" s="302">
        <v>-6153037</v>
      </c>
      <c r="L40" s="302">
        <v>-18982</v>
      </c>
      <c r="M40" s="303">
        <v>-29253</v>
      </c>
      <c r="N40" s="304">
        <v>-35.1</v>
      </c>
      <c r="O40" s="295"/>
    </row>
    <row r="41" spans="1:16" x14ac:dyDescent="0.15">
      <c r="A41" s="250"/>
      <c r="B41" s="246"/>
      <c r="C41" s="246"/>
      <c r="D41" s="246"/>
      <c r="E41" s="246"/>
      <c r="F41" s="246"/>
      <c r="G41" s="1139" t="s">
        <v>281</v>
      </c>
      <c r="H41" s="1140"/>
      <c r="I41" s="1140"/>
      <c r="J41" s="1141"/>
      <c r="K41" s="296">
        <v>7532668</v>
      </c>
      <c r="L41" s="302">
        <v>23238</v>
      </c>
      <c r="M41" s="303">
        <v>11483</v>
      </c>
      <c r="N41" s="304">
        <v>102.4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19145171</v>
      </c>
      <c r="J51" s="322">
        <v>59663</v>
      </c>
      <c r="K51" s="323">
        <v>7.9</v>
      </c>
      <c r="L51" s="324">
        <v>39425</v>
      </c>
      <c r="M51" s="325">
        <v>2.1</v>
      </c>
      <c r="N51" s="326">
        <v>5.8</v>
      </c>
    </row>
    <row r="52" spans="1:14" x14ac:dyDescent="0.15">
      <c r="A52" s="250"/>
      <c r="B52" s="246"/>
      <c r="C52" s="246"/>
      <c r="D52" s="246"/>
      <c r="E52" s="246"/>
      <c r="F52" s="246"/>
      <c r="G52" s="327"/>
      <c r="H52" s="328" t="s">
        <v>514</v>
      </c>
      <c r="I52" s="329">
        <v>8213177</v>
      </c>
      <c r="J52" s="330">
        <v>25595</v>
      </c>
      <c r="K52" s="331">
        <v>60.4</v>
      </c>
      <c r="L52" s="332">
        <v>22414</v>
      </c>
      <c r="M52" s="333">
        <v>-0.1</v>
      </c>
      <c r="N52" s="334">
        <v>60.5</v>
      </c>
    </row>
    <row r="53" spans="1:14" x14ac:dyDescent="0.15">
      <c r="A53" s="250"/>
      <c r="B53" s="246"/>
      <c r="C53" s="246"/>
      <c r="D53" s="246"/>
      <c r="E53" s="246"/>
      <c r="F53" s="246"/>
      <c r="G53" s="312" t="s">
        <v>515</v>
      </c>
      <c r="H53" s="313"/>
      <c r="I53" s="321">
        <v>14317189</v>
      </c>
      <c r="J53" s="322">
        <v>44396</v>
      </c>
      <c r="K53" s="323">
        <v>-25.6</v>
      </c>
      <c r="L53" s="324">
        <v>47677</v>
      </c>
      <c r="M53" s="325">
        <v>20.9</v>
      </c>
      <c r="N53" s="326">
        <v>-46.5</v>
      </c>
    </row>
    <row r="54" spans="1:14" x14ac:dyDescent="0.15">
      <c r="A54" s="250"/>
      <c r="B54" s="246"/>
      <c r="C54" s="246"/>
      <c r="D54" s="246"/>
      <c r="E54" s="246"/>
      <c r="F54" s="246"/>
      <c r="G54" s="327"/>
      <c r="H54" s="328" t="s">
        <v>514</v>
      </c>
      <c r="I54" s="329">
        <v>1939459</v>
      </c>
      <c r="J54" s="330">
        <v>6014</v>
      </c>
      <c r="K54" s="331">
        <v>-76.5</v>
      </c>
      <c r="L54" s="332">
        <v>23360</v>
      </c>
      <c r="M54" s="333">
        <v>4.2</v>
      </c>
      <c r="N54" s="334">
        <v>-80.7</v>
      </c>
    </row>
    <row r="55" spans="1:14" x14ac:dyDescent="0.15">
      <c r="A55" s="250"/>
      <c r="B55" s="246"/>
      <c r="C55" s="246"/>
      <c r="D55" s="246"/>
      <c r="E55" s="246"/>
      <c r="F55" s="246"/>
      <c r="G55" s="312" t="s">
        <v>516</v>
      </c>
      <c r="H55" s="313"/>
      <c r="I55" s="321">
        <v>19081474</v>
      </c>
      <c r="J55" s="322">
        <v>59042</v>
      </c>
      <c r="K55" s="323">
        <v>33</v>
      </c>
      <c r="L55" s="324">
        <v>51613</v>
      </c>
      <c r="M55" s="325">
        <v>8.3000000000000007</v>
      </c>
      <c r="N55" s="326">
        <v>24.7</v>
      </c>
    </row>
    <row r="56" spans="1:14" x14ac:dyDescent="0.15">
      <c r="A56" s="250"/>
      <c r="B56" s="246"/>
      <c r="C56" s="246"/>
      <c r="D56" s="246"/>
      <c r="E56" s="246"/>
      <c r="F56" s="246"/>
      <c r="G56" s="327"/>
      <c r="H56" s="328" t="s">
        <v>514</v>
      </c>
      <c r="I56" s="329">
        <v>2027043</v>
      </c>
      <c r="J56" s="330">
        <v>6272</v>
      </c>
      <c r="K56" s="331">
        <v>4.3</v>
      </c>
      <c r="L56" s="332">
        <v>25872</v>
      </c>
      <c r="M56" s="333">
        <v>10.8</v>
      </c>
      <c r="N56" s="334">
        <v>-6.5</v>
      </c>
    </row>
    <row r="57" spans="1:14" x14ac:dyDescent="0.15">
      <c r="A57" s="250"/>
      <c r="B57" s="246"/>
      <c r="C57" s="246"/>
      <c r="D57" s="246"/>
      <c r="E57" s="246"/>
      <c r="F57" s="246"/>
      <c r="G57" s="312" t="s">
        <v>517</v>
      </c>
      <c r="H57" s="313"/>
      <c r="I57" s="321">
        <v>22629074</v>
      </c>
      <c r="J57" s="322">
        <v>69806</v>
      </c>
      <c r="K57" s="323">
        <v>18.2</v>
      </c>
      <c r="L57" s="324">
        <v>50880</v>
      </c>
      <c r="M57" s="325">
        <v>-1.4</v>
      </c>
      <c r="N57" s="326">
        <v>19.600000000000001</v>
      </c>
    </row>
    <row r="58" spans="1:14" x14ac:dyDescent="0.15">
      <c r="A58" s="250"/>
      <c r="B58" s="246"/>
      <c r="C58" s="246"/>
      <c r="D58" s="246"/>
      <c r="E58" s="246"/>
      <c r="F58" s="246"/>
      <c r="G58" s="327"/>
      <c r="H58" s="328" t="s">
        <v>514</v>
      </c>
      <c r="I58" s="329">
        <v>4282155</v>
      </c>
      <c r="J58" s="330">
        <v>13210</v>
      </c>
      <c r="K58" s="331">
        <v>110.6</v>
      </c>
      <c r="L58" s="332">
        <v>27819</v>
      </c>
      <c r="M58" s="333">
        <v>7.5</v>
      </c>
      <c r="N58" s="334">
        <v>103.1</v>
      </c>
    </row>
    <row r="59" spans="1:14" x14ac:dyDescent="0.15">
      <c r="A59" s="250"/>
      <c r="B59" s="246"/>
      <c r="C59" s="246"/>
      <c r="D59" s="246"/>
      <c r="E59" s="246"/>
      <c r="F59" s="246"/>
      <c r="G59" s="312" t="s">
        <v>518</v>
      </c>
      <c r="H59" s="313"/>
      <c r="I59" s="321">
        <v>23668787</v>
      </c>
      <c r="J59" s="322">
        <v>73016</v>
      </c>
      <c r="K59" s="323">
        <v>4.5999999999999996</v>
      </c>
      <c r="L59" s="324">
        <v>46395</v>
      </c>
      <c r="M59" s="325">
        <v>-8.8000000000000007</v>
      </c>
      <c r="N59" s="326">
        <v>13.4</v>
      </c>
    </row>
    <row r="60" spans="1:14" x14ac:dyDescent="0.15">
      <c r="A60" s="250"/>
      <c r="B60" s="246"/>
      <c r="C60" s="246"/>
      <c r="D60" s="246"/>
      <c r="E60" s="246"/>
      <c r="F60" s="246"/>
      <c r="G60" s="327"/>
      <c r="H60" s="328" t="s">
        <v>514</v>
      </c>
      <c r="I60" s="335">
        <v>1815110</v>
      </c>
      <c r="J60" s="330">
        <v>5599</v>
      </c>
      <c r="K60" s="331">
        <v>-57.6</v>
      </c>
      <c r="L60" s="332">
        <v>26304</v>
      </c>
      <c r="M60" s="333">
        <v>-5.4</v>
      </c>
      <c r="N60" s="334">
        <v>-52.2</v>
      </c>
    </row>
    <row r="61" spans="1:14" x14ac:dyDescent="0.15">
      <c r="A61" s="250"/>
      <c r="B61" s="246"/>
      <c r="C61" s="246"/>
      <c r="D61" s="246"/>
      <c r="E61" s="246"/>
      <c r="F61" s="246"/>
      <c r="G61" s="312" t="s">
        <v>519</v>
      </c>
      <c r="H61" s="336"/>
      <c r="I61" s="337">
        <v>19768339</v>
      </c>
      <c r="J61" s="338">
        <v>61185</v>
      </c>
      <c r="K61" s="339">
        <v>7.6</v>
      </c>
      <c r="L61" s="340">
        <v>47198</v>
      </c>
      <c r="M61" s="341">
        <v>4.2</v>
      </c>
      <c r="N61" s="326">
        <v>3.4</v>
      </c>
    </row>
    <row r="62" spans="1:14" x14ac:dyDescent="0.15">
      <c r="A62" s="250"/>
      <c r="B62" s="246"/>
      <c r="C62" s="246"/>
      <c r="D62" s="246"/>
      <c r="E62" s="246"/>
      <c r="F62" s="246"/>
      <c r="G62" s="327"/>
      <c r="H62" s="328" t="s">
        <v>514</v>
      </c>
      <c r="I62" s="329">
        <v>3655389</v>
      </c>
      <c r="J62" s="330">
        <v>11338</v>
      </c>
      <c r="K62" s="331">
        <v>8.1999999999999993</v>
      </c>
      <c r="L62" s="332">
        <v>25154</v>
      </c>
      <c r="M62" s="333">
        <v>3.4</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8.11</v>
      </c>
      <c r="G47" s="12">
        <v>9.66</v>
      </c>
      <c r="H47" s="12">
        <v>8.8800000000000008</v>
      </c>
      <c r="I47" s="12">
        <v>11.1</v>
      </c>
      <c r="J47" s="13">
        <v>11.04</v>
      </c>
    </row>
    <row r="48" spans="2:10" ht="57.75" customHeight="1" x14ac:dyDescent="0.15">
      <c r="B48" s="14"/>
      <c r="C48" s="1144" t="s">
        <v>4</v>
      </c>
      <c r="D48" s="1144"/>
      <c r="E48" s="1145"/>
      <c r="F48" s="15">
        <v>4.49</v>
      </c>
      <c r="G48" s="16">
        <v>4.7</v>
      </c>
      <c r="H48" s="16">
        <v>4.2</v>
      </c>
      <c r="I48" s="16">
        <v>4.3099999999999996</v>
      </c>
      <c r="J48" s="17">
        <v>4.08</v>
      </c>
    </row>
    <row r="49" spans="2:10" ht="57.75" customHeight="1" thickBot="1" x14ac:dyDescent="0.2">
      <c r="B49" s="18"/>
      <c r="C49" s="1146" t="s">
        <v>5</v>
      </c>
      <c r="D49" s="1146"/>
      <c r="E49" s="1147"/>
      <c r="F49" s="19" t="s">
        <v>526</v>
      </c>
      <c r="G49" s="20">
        <v>2.56</v>
      </c>
      <c r="H49" s="20" t="s">
        <v>527</v>
      </c>
      <c r="I49" s="20">
        <v>2.2400000000000002</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x14ac:dyDescent="0.15">
      <c r="A35" s="22"/>
      <c r="B35" s="35"/>
      <c r="C35" s="1148" t="s">
        <v>535</v>
      </c>
      <c r="D35" s="1149"/>
      <c r="E35" s="1150"/>
      <c r="F35" s="36">
        <v>12.49</v>
      </c>
      <c r="G35" s="37">
        <v>13.17</v>
      </c>
      <c r="H35" s="37">
        <v>14.08</v>
      </c>
      <c r="I35" s="37">
        <v>15.61</v>
      </c>
      <c r="J35" s="38">
        <v>16.34</v>
      </c>
      <c r="K35" s="22"/>
      <c r="L35" s="22"/>
      <c r="M35" s="22"/>
      <c r="N35" s="22"/>
      <c r="O35" s="22"/>
      <c r="P35" s="22"/>
    </row>
    <row r="36" spans="1:16" ht="39" customHeight="1" x14ac:dyDescent="0.15">
      <c r="A36" s="22"/>
      <c r="B36" s="35"/>
      <c r="C36" s="1148" t="s">
        <v>536</v>
      </c>
      <c r="D36" s="1149"/>
      <c r="E36" s="1150"/>
      <c r="F36" s="36">
        <v>2.3199999999999998</v>
      </c>
      <c r="G36" s="37">
        <v>2.85</v>
      </c>
      <c r="H36" s="37">
        <v>3.44</v>
      </c>
      <c r="I36" s="37">
        <v>3.93</v>
      </c>
      <c r="J36" s="38">
        <v>4.3899999999999997</v>
      </c>
      <c r="K36" s="22"/>
      <c r="L36" s="22"/>
      <c r="M36" s="22"/>
      <c r="N36" s="22"/>
      <c r="O36" s="22"/>
      <c r="P36" s="22"/>
    </row>
    <row r="37" spans="1:16" ht="39" customHeight="1" x14ac:dyDescent="0.15">
      <c r="A37" s="22"/>
      <c r="B37" s="35"/>
      <c r="C37" s="1148" t="s">
        <v>537</v>
      </c>
      <c r="D37" s="1149"/>
      <c r="E37" s="1150"/>
      <c r="F37" s="36">
        <v>4.43</v>
      </c>
      <c r="G37" s="37">
        <v>4.6399999999999997</v>
      </c>
      <c r="H37" s="37">
        <v>4.0599999999999996</v>
      </c>
      <c r="I37" s="37">
        <v>4.21</v>
      </c>
      <c r="J37" s="38">
        <v>4.07</v>
      </c>
      <c r="K37" s="22"/>
      <c r="L37" s="22"/>
      <c r="M37" s="22"/>
      <c r="N37" s="22"/>
      <c r="O37" s="22"/>
      <c r="P37" s="22"/>
    </row>
    <row r="38" spans="1:16" ht="39" customHeight="1" x14ac:dyDescent="0.15">
      <c r="A38" s="22"/>
      <c r="B38" s="35"/>
      <c r="C38" s="1148" t="s">
        <v>538</v>
      </c>
      <c r="D38" s="1149"/>
      <c r="E38" s="1150"/>
      <c r="F38" s="36">
        <v>0.92</v>
      </c>
      <c r="G38" s="37">
        <v>0.93</v>
      </c>
      <c r="H38" s="37">
        <v>1.01</v>
      </c>
      <c r="I38" s="37">
        <v>0.98</v>
      </c>
      <c r="J38" s="38">
        <v>0.66</v>
      </c>
      <c r="K38" s="22"/>
      <c r="L38" s="22"/>
      <c r="M38" s="22"/>
      <c r="N38" s="22"/>
      <c r="O38" s="22"/>
      <c r="P38" s="22"/>
    </row>
    <row r="39" spans="1:16" ht="39" customHeight="1" x14ac:dyDescent="0.15">
      <c r="A39" s="22"/>
      <c r="B39" s="35"/>
      <c r="C39" s="1148" t="s">
        <v>539</v>
      </c>
      <c r="D39" s="1149"/>
      <c r="E39" s="1150"/>
      <c r="F39" s="36">
        <v>0.03</v>
      </c>
      <c r="G39" s="37">
        <v>0.02</v>
      </c>
      <c r="H39" s="37">
        <v>0.01</v>
      </c>
      <c r="I39" s="37">
        <v>0.03</v>
      </c>
      <c r="J39" s="38">
        <v>0.28000000000000003</v>
      </c>
      <c r="K39" s="22"/>
      <c r="L39" s="22"/>
      <c r="M39" s="22"/>
      <c r="N39" s="22"/>
      <c r="O39" s="22"/>
      <c r="P39" s="22"/>
    </row>
    <row r="40" spans="1:16" ht="39" customHeight="1" x14ac:dyDescent="0.15">
      <c r="A40" s="22"/>
      <c r="B40" s="35"/>
      <c r="C40" s="1148" t="s">
        <v>540</v>
      </c>
      <c r="D40" s="1149"/>
      <c r="E40" s="1150"/>
      <c r="F40" s="36">
        <v>0.23</v>
      </c>
      <c r="G40" s="37">
        <v>0.06</v>
      </c>
      <c r="H40" s="37">
        <v>0.14000000000000001</v>
      </c>
      <c r="I40" s="37">
        <v>0.05</v>
      </c>
      <c r="J40" s="38">
        <v>0.01</v>
      </c>
      <c r="K40" s="22"/>
      <c r="L40" s="22"/>
      <c r="M40" s="22"/>
      <c r="N40" s="22"/>
      <c r="O40" s="22"/>
      <c r="P40" s="22"/>
    </row>
    <row r="41" spans="1:16" ht="39" customHeight="1" x14ac:dyDescent="0.15">
      <c r="A41" s="22"/>
      <c r="B41" s="35"/>
      <c r="C41" s="1148" t="s">
        <v>541</v>
      </c>
      <c r="D41" s="1149"/>
      <c r="E41" s="1150"/>
      <c r="F41" s="36" t="s">
        <v>482</v>
      </c>
      <c r="G41" s="37">
        <v>0</v>
      </c>
      <c r="H41" s="37">
        <v>0</v>
      </c>
      <c r="I41" s="37">
        <v>0</v>
      </c>
      <c r="J41" s="38">
        <v>0</v>
      </c>
      <c r="K41" s="22"/>
      <c r="L41" s="22"/>
      <c r="M41" s="22"/>
      <c r="N41" s="22"/>
      <c r="O41" s="22"/>
      <c r="P41" s="22"/>
    </row>
    <row r="42" spans="1:16" ht="39" customHeight="1" x14ac:dyDescent="0.15">
      <c r="A42" s="22"/>
      <c r="B42" s="39"/>
      <c r="C42" s="1148" t="s">
        <v>542</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543</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12745</v>
      </c>
      <c r="L45" s="60">
        <v>13142</v>
      </c>
      <c r="M45" s="60">
        <v>13412</v>
      </c>
      <c r="N45" s="60">
        <v>13162</v>
      </c>
      <c r="O45" s="61">
        <v>12881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849</v>
      </c>
      <c r="L48" s="64">
        <v>829</v>
      </c>
      <c r="M48" s="64">
        <v>822</v>
      </c>
      <c r="N48" s="64">
        <v>820</v>
      </c>
      <c r="O48" s="65">
        <v>793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1136</v>
      </c>
      <c r="L49" s="64">
        <v>1029</v>
      </c>
      <c r="M49" s="64">
        <v>1034</v>
      </c>
      <c r="N49" s="64">
        <v>1096</v>
      </c>
      <c r="O49" s="65">
        <v>1013</v>
      </c>
      <c r="P49" s="48"/>
      <c r="Q49" s="48"/>
      <c r="R49" s="48"/>
      <c r="S49" s="48"/>
      <c r="T49" s="48"/>
      <c r="U49" s="48"/>
    </row>
    <row r="50" spans="1:21" ht="30.75" customHeight="1" x14ac:dyDescent="0.15">
      <c r="A50" s="48"/>
      <c r="B50" s="1166"/>
      <c r="C50" s="1167"/>
      <c r="D50" s="62"/>
      <c r="E50" s="1158" t="s">
        <v>17</v>
      </c>
      <c r="F50" s="1158"/>
      <c r="G50" s="1158"/>
      <c r="H50" s="1158"/>
      <c r="I50" s="1158"/>
      <c r="J50" s="1159"/>
      <c r="K50" s="63">
        <v>295</v>
      </c>
      <c r="L50" s="64">
        <v>295</v>
      </c>
      <c r="M50" s="64">
        <v>295</v>
      </c>
      <c r="N50" s="64">
        <v>295</v>
      </c>
      <c r="O50" s="65">
        <v>295</v>
      </c>
      <c r="P50" s="48"/>
      <c r="Q50" s="48"/>
      <c r="R50" s="48"/>
      <c r="S50" s="48"/>
      <c r="T50" s="48"/>
      <c r="U50" s="48"/>
    </row>
    <row r="51" spans="1:21" ht="30.75" customHeight="1" x14ac:dyDescent="0.15">
      <c r="A51" s="48"/>
      <c r="B51" s="1168"/>
      <c r="C51" s="1169"/>
      <c r="D51" s="66"/>
      <c r="E51" s="1158" t="s">
        <v>18</v>
      </c>
      <c r="F51" s="1158"/>
      <c r="G51" s="1158"/>
      <c r="H51" s="1158"/>
      <c r="I51" s="1158"/>
      <c r="J51" s="1159"/>
      <c r="K51" s="63">
        <v>9</v>
      </c>
      <c r="L51" s="64">
        <v>3</v>
      </c>
      <c r="M51" s="64">
        <v>9</v>
      </c>
      <c r="N51" s="64">
        <v>4</v>
      </c>
      <c r="O51" s="65">
        <v>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6847</v>
      </c>
      <c r="L52" s="64">
        <v>7374</v>
      </c>
      <c r="M52" s="64">
        <v>7603</v>
      </c>
      <c r="N52" s="64">
        <v>7579</v>
      </c>
      <c r="O52" s="65">
        <v>7452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8187</v>
      </c>
      <c r="L53" s="69">
        <v>7924</v>
      </c>
      <c r="M53" s="69">
        <v>7969</v>
      </c>
      <c r="N53" s="69">
        <v>7798</v>
      </c>
      <c r="O53" s="70">
        <v>7534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140332</v>
      </c>
      <c r="J41" s="83">
        <v>138835</v>
      </c>
      <c r="K41" s="83">
        <v>138035</v>
      </c>
      <c r="L41" s="83">
        <v>139297</v>
      </c>
      <c r="M41" s="84">
        <v>137854</v>
      </c>
    </row>
    <row r="42" spans="2:13" ht="27.75" customHeight="1" x14ac:dyDescent="0.15">
      <c r="B42" s="1174"/>
      <c r="C42" s="1175"/>
      <c r="D42" s="85"/>
      <c r="E42" s="1180" t="s">
        <v>26</v>
      </c>
      <c r="F42" s="1180"/>
      <c r="G42" s="1180"/>
      <c r="H42" s="1181"/>
      <c r="I42" s="86">
        <v>2435</v>
      </c>
      <c r="J42" s="87">
        <v>2200</v>
      </c>
      <c r="K42" s="87">
        <v>1958</v>
      </c>
      <c r="L42" s="87">
        <v>1710</v>
      </c>
      <c r="M42" s="88">
        <v>1454</v>
      </c>
    </row>
    <row r="43" spans="2:13" ht="27.75" customHeight="1" x14ac:dyDescent="0.15">
      <c r="B43" s="1174"/>
      <c r="C43" s="1175"/>
      <c r="D43" s="85"/>
      <c r="E43" s="1180" t="s">
        <v>27</v>
      </c>
      <c r="F43" s="1180"/>
      <c r="G43" s="1180"/>
      <c r="H43" s="1181"/>
      <c r="I43" s="86">
        <v>8556</v>
      </c>
      <c r="J43" s="87">
        <v>8643</v>
      </c>
      <c r="K43" s="87">
        <v>8671</v>
      </c>
      <c r="L43" s="87">
        <v>8362</v>
      </c>
      <c r="M43" s="88">
        <v>7999</v>
      </c>
    </row>
    <row r="44" spans="2:13" ht="27.75" customHeight="1" x14ac:dyDescent="0.15">
      <c r="B44" s="1174"/>
      <c r="C44" s="1175"/>
      <c r="D44" s="85"/>
      <c r="E44" s="1180" t="s">
        <v>28</v>
      </c>
      <c r="F44" s="1180"/>
      <c r="G44" s="1180"/>
      <c r="H44" s="1181"/>
      <c r="I44" s="86">
        <v>10821</v>
      </c>
      <c r="J44" s="87">
        <v>9987</v>
      </c>
      <c r="K44" s="87">
        <v>8700</v>
      </c>
      <c r="L44" s="87">
        <v>7503</v>
      </c>
      <c r="M44" s="88">
        <v>6565</v>
      </c>
    </row>
    <row r="45" spans="2:13" ht="27.75" customHeight="1" x14ac:dyDescent="0.15">
      <c r="B45" s="1174"/>
      <c r="C45" s="1175"/>
      <c r="D45" s="85"/>
      <c r="E45" s="1180" t="s">
        <v>29</v>
      </c>
      <c r="F45" s="1180"/>
      <c r="G45" s="1180"/>
      <c r="H45" s="1181"/>
      <c r="I45" s="86">
        <v>14747</v>
      </c>
      <c r="J45" s="87">
        <v>15800</v>
      </c>
      <c r="K45" s="87">
        <v>16253</v>
      </c>
      <c r="L45" s="87">
        <v>16376</v>
      </c>
      <c r="M45" s="88">
        <v>15893</v>
      </c>
    </row>
    <row r="46" spans="2:13" ht="27.75" customHeight="1" x14ac:dyDescent="0.15">
      <c r="B46" s="1174"/>
      <c r="C46" s="1175"/>
      <c r="D46" s="89"/>
      <c r="E46" s="1180" t="s">
        <v>30</v>
      </c>
      <c r="F46" s="1180"/>
      <c r="G46" s="1180"/>
      <c r="H46" s="1181"/>
      <c r="I46" s="86">
        <v>12</v>
      </c>
      <c r="J46" s="87">
        <v>18</v>
      </c>
      <c r="K46" s="87">
        <v>8</v>
      </c>
      <c r="L46" s="87">
        <v>7</v>
      </c>
      <c r="M46" s="88">
        <v>10</v>
      </c>
    </row>
    <row r="47" spans="2:13" ht="27.75" customHeight="1" x14ac:dyDescent="0.15">
      <c r="B47" s="1174"/>
      <c r="C47" s="1175"/>
      <c r="D47" s="90"/>
      <c r="E47" s="1182" t="s">
        <v>31</v>
      </c>
      <c r="F47" s="1183"/>
      <c r="G47" s="1183"/>
      <c r="H47" s="1184"/>
      <c r="I47" s="86" t="s">
        <v>482</v>
      </c>
      <c r="J47" s="87" t="s">
        <v>482</v>
      </c>
      <c r="K47" s="87" t="s">
        <v>482</v>
      </c>
      <c r="L47" s="87" t="s">
        <v>482</v>
      </c>
      <c r="M47" s="88" t="s">
        <v>482</v>
      </c>
    </row>
    <row r="48" spans="2:13" ht="27.75" customHeight="1" x14ac:dyDescent="0.15">
      <c r="B48" s="1174"/>
      <c r="C48" s="1175"/>
      <c r="D48" s="85"/>
      <c r="E48" s="1180" t="s">
        <v>32</v>
      </c>
      <c r="F48" s="1180"/>
      <c r="G48" s="1180"/>
      <c r="H48" s="1181"/>
      <c r="I48" s="86" t="s">
        <v>482</v>
      </c>
      <c r="J48" s="87" t="s">
        <v>482</v>
      </c>
      <c r="K48" s="87" t="s">
        <v>482</v>
      </c>
      <c r="L48" s="87" t="s">
        <v>482</v>
      </c>
      <c r="M48" s="88" t="s">
        <v>482</v>
      </c>
    </row>
    <row r="49" spans="2:13" ht="27.75" customHeight="1" x14ac:dyDescent="0.15">
      <c r="B49" s="1176"/>
      <c r="C49" s="1177"/>
      <c r="D49" s="85"/>
      <c r="E49" s="1180" t="s">
        <v>33</v>
      </c>
      <c r="F49" s="1180"/>
      <c r="G49" s="1180"/>
      <c r="H49" s="1181"/>
      <c r="I49" s="86" t="s">
        <v>482</v>
      </c>
      <c r="J49" s="87" t="s">
        <v>482</v>
      </c>
      <c r="K49" s="87" t="s">
        <v>482</v>
      </c>
      <c r="L49" s="87" t="s">
        <v>482</v>
      </c>
      <c r="M49" s="88" t="s">
        <v>482</v>
      </c>
    </row>
    <row r="50" spans="2:13" ht="27.75" customHeight="1" x14ac:dyDescent="0.15">
      <c r="B50" s="1185" t="s">
        <v>34</v>
      </c>
      <c r="C50" s="1186"/>
      <c r="D50" s="91"/>
      <c r="E50" s="1180" t="s">
        <v>35</v>
      </c>
      <c r="F50" s="1180"/>
      <c r="G50" s="1180"/>
      <c r="H50" s="1181"/>
      <c r="I50" s="86">
        <v>15362</v>
      </c>
      <c r="J50" s="87">
        <v>18819</v>
      </c>
      <c r="K50" s="87">
        <v>18311</v>
      </c>
      <c r="L50" s="87">
        <v>21073</v>
      </c>
      <c r="M50" s="88">
        <v>21941</v>
      </c>
    </row>
    <row r="51" spans="2:13" ht="27.75" customHeight="1" x14ac:dyDescent="0.15">
      <c r="B51" s="1174"/>
      <c r="C51" s="1175"/>
      <c r="D51" s="85"/>
      <c r="E51" s="1180" t="s">
        <v>36</v>
      </c>
      <c r="F51" s="1180"/>
      <c r="G51" s="1180"/>
      <c r="H51" s="1181"/>
      <c r="I51" s="86">
        <v>19579</v>
      </c>
      <c r="J51" s="87">
        <v>19613</v>
      </c>
      <c r="K51" s="87">
        <v>20068</v>
      </c>
      <c r="L51" s="87">
        <v>20333</v>
      </c>
      <c r="M51" s="88">
        <v>20748</v>
      </c>
    </row>
    <row r="52" spans="2:13" ht="27.75" customHeight="1" x14ac:dyDescent="0.15">
      <c r="B52" s="1176"/>
      <c r="C52" s="1177"/>
      <c r="D52" s="85"/>
      <c r="E52" s="1180" t="s">
        <v>37</v>
      </c>
      <c r="F52" s="1180"/>
      <c r="G52" s="1180"/>
      <c r="H52" s="1181"/>
      <c r="I52" s="86">
        <v>69463</v>
      </c>
      <c r="J52" s="87">
        <v>72035</v>
      </c>
      <c r="K52" s="87">
        <v>74859</v>
      </c>
      <c r="L52" s="87">
        <v>75783</v>
      </c>
      <c r="M52" s="88">
        <v>77480</v>
      </c>
    </row>
    <row r="53" spans="2:13" ht="27.75" customHeight="1" thickBot="1" x14ac:dyDescent="0.2">
      <c r="B53" s="1187" t="s">
        <v>21</v>
      </c>
      <c r="C53" s="1188"/>
      <c r="D53" s="92"/>
      <c r="E53" s="1189" t="s">
        <v>38</v>
      </c>
      <c r="F53" s="1189"/>
      <c r="G53" s="1189"/>
      <c r="H53" s="1190"/>
      <c r="I53" s="93">
        <v>72501</v>
      </c>
      <c r="J53" s="94">
        <v>65016</v>
      </c>
      <c r="K53" s="94">
        <v>60386</v>
      </c>
      <c r="L53" s="94">
        <v>56066</v>
      </c>
      <c r="M53" s="95">
        <v>49606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election activeCell="L49" sqref="L4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565</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565</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567</v>
      </c>
      <c r="I42" s="1201"/>
      <c r="J42" s="1201"/>
      <c r="K42" s="1201"/>
      <c r="L42" s="246"/>
      <c r="M42" s="246"/>
      <c r="N42" s="246"/>
      <c r="O42" s="246"/>
    </row>
    <row r="43" spans="2:17" x14ac:dyDescent="0.15">
      <c r="B43" s="250"/>
      <c r="C43" s="246"/>
      <c r="D43" s="246"/>
      <c r="E43" s="246"/>
      <c r="F43" s="246"/>
      <c r="G43" s="1202" t="s">
        <v>568</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569</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570</v>
      </c>
      <c r="H51" s="1217"/>
      <c r="I51" s="1218" t="s">
        <v>571</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572</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573</v>
      </c>
      <c r="H55" s="1231"/>
      <c r="I55" s="1225" t="s">
        <v>571</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572</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1200" t="s">
        <v>567</v>
      </c>
      <c r="I64" s="1201"/>
      <c r="J64" s="1201"/>
      <c r="K64" s="1201"/>
      <c r="L64" s="246"/>
      <c r="M64" s="246"/>
      <c r="N64" s="246"/>
      <c r="O64" s="246"/>
    </row>
    <row r="65" spans="2:30" x14ac:dyDescent="0.15">
      <c r="B65" s="250"/>
      <c r="C65" s="246"/>
      <c r="D65" s="246"/>
      <c r="E65" s="246"/>
      <c r="F65" s="246"/>
      <c r="G65" s="1202" t="s">
        <v>575</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576</v>
      </c>
      <c r="I71" s="1249"/>
      <c r="J71" s="1245"/>
      <c r="K71" s="1245"/>
      <c r="L71" s="1246"/>
      <c r="M71" s="1245"/>
      <c r="N71" s="1246"/>
      <c r="O71" s="1247"/>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570</v>
      </c>
      <c r="H73" s="1217"/>
      <c r="I73" s="1218" t="s">
        <v>571</v>
      </c>
      <c r="J73" s="1218"/>
      <c r="K73" s="1250">
        <v>131.1</v>
      </c>
      <c r="L73" s="1250">
        <v>109.9</v>
      </c>
      <c r="M73" s="1223">
        <v>100.1</v>
      </c>
      <c r="N73" s="1223">
        <v>93.7</v>
      </c>
      <c r="O73" s="1223">
        <v>81.8</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577</v>
      </c>
      <c r="J75" s="1225"/>
      <c r="K75" s="1251">
        <v>14.2</v>
      </c>
      <c r="L75" s="1251">
        <v>13.9</v>
      </c>
      <c r="M75" s="1251">
        <v>13.8</v>
      </c>
      <c r="N75" s="1251">
        <v>13.2</v>
      </c>
      <c r="O75" s="1251">
        <v>12.8</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573</v>
      </c>
      <c r="H77" s="1231"/>
      <c r="I77" s="1225" t="s">
        <v>571</v>
      </c>
      <c r="J77" s="1225"/>
      <c r="K77" s="1250">
        <v>42</v>
      </c>
      <c r="L77" s="1250">
        <v>54.4</v>
      </c>
      <c r="M77" s="1223">
        <v>47</v>
      </c>
      <c r="N77" s="1223">
        <v>41.4</v>
      </c>
      <c r="O77" s="1223">
        <v>38.9</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577</v>
      </c>
      <c r="J79" s="1235"/>
      <c r="K79" s="1253">
        <v>6.8</v>
      </c>
      <c r="L79" s="1253">
        <v>8.1</v>
      </c>
      <c r="M79" s="1253">
        <v>7.3</v>
      </c>
      <c r="N79" s="1253">
        <v>6.7</v>
      </c>
      <c r="O79" s="1253">
        <v>6.4</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election activeCell="L49" sqref="L4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election activeCell="L49" sqref="L4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59663</v>
      </c>
      <c r="E3" s="118"/>
      <c r="F3" s="119">
        <v>39425</v>
      </c>
      <c r="G3" s="120"/>
      <c r="H3" s="121"/>
    </row>
    <row r="4" spans="1:8" x14ac:dyDescent="0.15">
      <c r="A4" s="122"/>
      <c r="B4" s="123"/>
      <c r="C4" s="124"/>
      <c r="D4" s="125">
        <v>25595</v>
      </c>
      <c r="E4" s="126"/>
      <c r="F4" s="127">
        <v>22414</v>
      </c>
      <c r="G4" s="128"/>
      <c r="H4" s="129"/>
    </row>
    <row r="5" spans="1:8" x14ac:dyDescent="0.15">
      <c r="A5" s="110" t="s">
        <v>515</v>
      </c>
      <c r="B5" s="115"/>
      <c r="C5" s="116"/>
      <c r="D5" s="117">
        <v>44396</v>
      </c>
      <c r="E5" s="118"/>
      <c r="F5" s="119">
        <v>47677</v>
      </c>
      <c r="G5" s="120"/>
      <c r="H5" s="121"/>
    </row>
    <row r="6" spans="1:8" x14ac:dyDescent="0.15">
      <c r="A6" s="122"/>
      <c r="B6" s="123"/>
      <c r="C6" s="124"/>
      <c r="D6" s="125">
        <v>6014</v>
      </c>
      <c r="E6" s="126"/>
      <c r="F6" s="127">
        <v>23360</v>
      </c>
      <c r="G6" s="128"/>
      <c r="H6" s="129"/>
    </row>
    <row r="7" spans="1:8" x14ac:dyDescent="0.15">
      <c r="A7" s="110" t="s">
        <v>516</v>
      </c>
      <c r="B7" s="115"/>
      <c r="C7" s="116"/>
      <c r="D7" s="117">
        <v>59042</v>
      </c>
      <c r="E7" s="118"/>
      <c r="F7" s="119">
        <v>51613</v>
      </c>
      <c r="G7" s="120"/>
      <c r="H7" s="121"/>
    </row>
    <row r="8" spans="1:8" x14ac:dyDescent="0.15">
      <c r="A8" s="122"/>
      <c r="B8" s="123"/>
      <c r="C8" s="124"/>
      <c r="D8" s="125">
        <v>6272</v>
      </c>
      <c r="E8" s="126"/>
      <c r="F8" s="127">
        <v>25872</v>
      </c>
      <c r="G8" s="128"/>
      <c r="H8" s="129"/>
    </row>
    <row r="9" spans="1:8" x14ac:dyDescent="0.15">
      <c r="A9" s="110" t="s">
        <v>517</v>
      </c>
      <c r="B9" s="115"/>
      <c r="C9" s="116"/>
      <c r="D9" s="117">
        <v>69806</v>
      </c>
      <c r="E9" s="118"/>
      <c r="F9" s="119">
        <v>50880</v>
      </c>
      <c r="G9" s="120"/>
      <c r="H9" s="121"/>
    </row>
    <row r="10" spans="1:8" x14ac:dyDescent="0.15">
      <c r="A10" s="122"/>
      <c r="B10" s="123"/>
      <c r="C10" s="124"/>
      <c r="D10" s="125">
        <v>13210</v>
      </c>
      <c r="E10" s="126"/>
      <c r="F10" s="127">
        <v>27819</v>
      </c>
      <c r="G10" s="128"/>
      <c r="H10" s="129"/>
    </row>
    <row r="11" spans="1:8" x14ac:dyDescent="0.15">
      <c r="A11" s="110" t="s">
        <v>518</v>
      </c>
      <c r="B11" s="115"/>
      <c r="C11" s="116"/>
      <c r="D11" s="117">
        <v>73016</v>
      </c>
      <c r="E11" s="118"/>
      <c r="F11" s="119">
        <v>46395</v>
      </c>
      <c r="G11" s="120"/>
      <c r="H11" s="121"/>
    </row>
    <row r="12" spans="1:8" x14ac:dyDescent="0.15">
      <c r="A12" s="122"/>
      <c r="B12" s="123"/>
      <c r="C12" s="130"/>
      <c r="D12" s="125">
        <v>5599</v>
      </c>
      <c r="E12" s="126"/>
      <c r="F12" s="127">
        <v>26304</v>
      </c>
      <c r="G12" s="128"/>
      <c r="H12" s="129"/>
    </row>
    <row r="13" spans="1:8" x14ac:dyDescent="0.15">
      <c r="A13" s="110"/>
      <c r="B13" s="115"/>
      <c r="C13" s="131"/>
      <c r="D13" s="132">
        <v>61185</v>
      </c>
      <c r="E13" s="133"/>
      <c r="F13" s="134">
        <v>47198</v>
      </c>
      <c r="G13" s="135"/>
      <c r="H13" s="121"/>
    </row>
    <row r="14" spans="1:8" x14ac:dyDescent="0.15">
      <c r="A14" s="122"/>
      <c r="B14" s="123"/>
      <c r="C14" s="124"/>
      <c r="D14" s="125">
        <v>11338</v>
      </c>
      <c r="E14" s="126"/>
      <c r="F14" s="127">
        <v>25154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4.49</v>
      </c>
      <c r="C19" s="136">
        <f>ROUND(VALUE(SUBSTITUTE(実質収支比率等に係る経年分析!G$48,"▲","-")),2)</f>
        <v>4.7</v>
      </c>
      <c r="D19" s="136">
        <f>ROUND(VALUE(SUBSTITUTE(実質収支比率等に係る経年分析!H$48,"▲","-")),2)</f>
        <v>4.2</v>
      </c>
      <c r="E19" s="136">
        <f>ROUND(VALUE(SUBSTITUTE(実質収支比率等に係る経年分析!I$48,"▲","-")),2)</f>
        <v>4.3099999999999996</v>
      </c>
      <c r="F19" s="136">
        <f>ROUND(VALUE(SUBSTITUTE(実質収支比率等に係る経年分析!J$48,"▲","-")),2)</f>
        <v>4.08</v>
      </c>
    </row>
    <row r="20" spans="1:11" x14ac:dyDescent="0.15">
      <c r="A20" s="136" t="s">
        <v>43</v>
      </c>
      <c r="B20" s="136">
        <f>ROUND(VALUE(SUBSTITUTE(実質収支比率等に係る経年分析!F$47,"▲","-")),2)</f>
        <v>8.11</v>
      </c>
      <c r="C20" s="136">
        <f>ROUND(VALUE(SUBSTITUTE(実質収支比率等に係る経年分析!G$47,"▲","-")),2)</f>
        <v>9.66</v>
      </c>
      <c r="D20" s="136">
        <f>ROUND(VALUE(SUBSTITUTE(実質収支比率等に係る経年分析!H$47,"▲","-")),2)</f>
        <v>8.8800000000000008</v>
      </c>
      <c r="E20" s="136">
        <f>ROUND(VALUE(SUBSTITUTE(実質収支比率等に係る経年分析!I$47,"▲","-")),2)</f>
        <v>11.1</v>
      </c>
      <c r="F20" s="136">
        <f>ROUND(VALUE(SUBSTITUTE(実質収支比率等に係る経年分析!J$47,"▲","-")),2)</f>
        <v>11.04</v>
      </c>
    </row>
    <row r="21" spans="1:11" x14ac:dyDescent="0.15">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2.56</v>
      </c>
      <c r="D21" s="136">
        <f>IF(ISNUMBER(VALUE(SUBSTITUTE(実質収支比率等に係る経年分析!H$49,"▲","-"))),ROUND(VALUE(SUBSTITUTE(実質収支比率等に係る経年分析!H$49,"▲","-")),2),NA())</f>
        <v>-0.96</v>
      </c>
      <c r="E21" s="136">
        <f>IF(ISNUMBER(VALUE(SUBSTITUTE(実質収支比率等に係る経年分析!I$49,"▲","-"))),ROUND(VALUE(SUBSTITUTE(実質収支比率等に係る経年分析!I$49,"▲","-")),2),NA())</f>
        <v>2.2400000000000002</v>
      </c>
      <c r="F21" s="136">
        <f>IF(ISNUMBER(VALUE(SUBSTITUTE(実質収支比率等に係る経年分析!J$49,"▲","-"))),ROUND(VALUE(SUBSTITUTE(実質収支比率等に係る経年分析!J$49,"▲","-")),2),NA())</f>
        <v>-0.05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母子父子寡婦福祉資金貸付事業特別会計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0.28000000000000003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4.6399999999999997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4.0599999999999996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4.07</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4.3899999999999997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16.34</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6.87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7.77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6.53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4.88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0.85</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6847</v>
      </c>
      <c r="E42" s="138"/>
      <c r="F42" s="138"/>
      <c r="G42" s="138">
        <f>'実質公債費比率（分子）の構造'!L$52</f>
        <v>7374</v>
      </c>
      <c r="H42" s="138"/>
      <c r="I42" s="138"/>
      <c r="J42" s="138">
        <f>'実質公債費比率（分子）の構造'!M$52</f>
        <v>7603</v>
      </c>
      <c r="K42" s="138"/>
      <c r="L42" s="138"/>
      <c r="M42" s="138">
        <f>'実質公債費比率（分子）の構造'!N$52</f>
        <v>7579</v>
      </c>
      <c r="N42" s="138"/>
      <c r="O42" s="138"/>
      <c r="P42" s="138">
        <f>'実質公債費比率（分子）の構造'!O$52</f>
        <v>7452</v>
      </c>
    </row>
    <row r="43" spans="1:16" x14ac:dyDescent="0.15">
      <c r="A43" s="138" t="s">
        <v>52</v>
      </c>
      <c r="B43" s="138">
        <f>'実質公債費比率（分子）の構造'!K$51</f>
        <v>9</v>
      </c>
      <c r="C43" s="138"/>
      <c r="D43" s="138"/>
      <c r="E43" s="138">
        <f>'実質公債費比率（分子）の構造'!L$51</f>
        <v>3</v>
      </c>
      <c r="F43" s="138"/>
      <c r="G43" s="138"/>
      <c r="H43" s="138">
        <f>'実質公債費比率（分子）の構造'!M$51</f>
        <v>9</v>
      </c>
      <c r="I43" s="138"/>
      <c r="J43" s="138"/>
      <c r="K43" s="138">
        <f>'実質公債費比率（分子）の構造'!N$51</f>
        <v>4</v>
      </c>
      <c r="L43" s="138"/>
      <c r="M43" s="138"/>
      <c r="N43" s="138">
        <f>'実質公債費比率（分子）の構造'!O$51</f>
        <v>4</v>
      </c>
      <c r="O43" s="138"/>
      <c r="P43" s="138"/>
    </row>
    <row r="44" spans="1:16" x14ac:dyDescent="0.15">
      <c r="A44" s="138" t="s">
        <v>53</v>
      </c>
      <c r="B44" s="138">
        <f>'実質公債費比率（分子）の構造'!K$50</f>
        <v>295</v>
      </c>
      <c r="C44" s="138"/>
      <c r="D44" s="138"/>
      <c r="E44" s="138">
        <f>'実質公債費比率（分子）の構造'!L$50</f>
        <v>295</v>
      </c>
      <c r="F44" s="138"/>
      <c r="G44" s="138"/>
      <c r="H44" s="138">
        <f>'実質公債費比率（分子）の構造'!M$50</f>
        <v>295</v>
      </c>
      <c r="I44" s="138"/>
      <c r="J44" s="138"/>
      <c r="K44" s="138">
        <f>'実質公債費比率（分子）の構造'!N$50</f>
        <v>295</v>
      </c>
      <c r="L44" s="138"/>
      <c r="M44" s="138"/>
      <c r="N44" s="138">
        <f>'実質公債費比率（分子）の構造'!O$50</f>
        <v>295</v>
      </c>
      <c r="O44" s="138"/>
      <c r="P44" s="138"/>
    </row>
    <row r="45" spans="1:16" x14ac:dyDescent="0.15">
      <c r="A45" s="138" t="s">
        <v>54</v>
      </c>
      <c r="B45" s="138">
        <f>'実質公債費比率（分子）の構造'!K$49</f>
        <v>1136</v>
      </c>
      <c r="C45" s="138"/>
      <c r="D45" s="138"/>
      <c r="E45" s="138">
        <f>'実質公債費比率（分子）の構造'!L$49</f>
        <v>1029</v>
      </c>
      <c r="F45" s="138"/>
      <c r="G45" s="138"/>
      <c r="H45" s="138">
        <f>'実質公債費比率（分子）の構造'!M$49</f>
        <v>1034</v>
      </c>
      <c r="I45" s="138"/>
      <c r="J45" s="138"/>
      <c r="K45" s="138">
        <f>'実質公債費比率（分子）の構造'!N$49</f>
        <v>1096</v>
      </c>
      <c r="L45" s="138"/>
      <c r="M45" s="138"/>
      <c r="N45" s="138">
        <f>'実質公債費比率（分子）の構造'!O$49</f>
        <v>1013</v>
      </c>
      <c r="O45" s="138"/>
      <c r="P45" s="138"/>
    </row>
    <row r="46" spans="1:16" x14ac:dyDescent="0.15">
      <c r="A46" s="138" t="s">
        <v>55</v>
      </c>
      <c r="B46" s="138">
        <f>'実質公債費比率（分子）の構造'!K$48</f>
        <v>849</v>
      </c>
      <c r="C46" s="138"/>
      <c r="D46" s="138"/>
      <c r="E46" s="138">
        <f>'実質公債費比率（分子）の構造'!L$48</f>
        <v>829</v>
      </c>
      <c r="F46" s="138"/>
      <c r="G46" s="138"/>
      <c r="H46" s="138">
        <f>'実質公債費比率（分子）の構造'!M$48</f>
        <v>822</v>
      </c>
      <c r="I46" s="138"/>
      <c r="J46" s="138"/>
      <c r="K46" s="138">
        <f>'実質公債費比率（分子）の構造'!N$48</f>
        <v>820</v>
      </c>
      <c r="L46" s="138"/>
      <c r="M46" s="138"/>
      <c r="N46" s="138">
        <f>'実質公債費比率（分子）の構造'!O$48</f>
        <v>793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12745</v>
      </c>
      <c r="C49" s="138"/>
      <c r="D49" s="138"/>
      <c r="E49" s="138">
        <f>'実質公債費比率（分子）の構造'!L$45</f>
        <v>13142</v>
      </c>
      <c r="F49" s="138"/>
      <c r="G49" s="138"/>
      <c r="H49" s="138">
        <f>'実質公債費比率（分子）の構造'!M$45</f>
        <v>13412</v>
      </c>
      <c r="I49" s="138"/>
      <c r="J49" s="138"/>
      <c r="K49" s="138">
        <f>'実質公債費比率（分子）の構造'!N$45</f>
        <v>13162</v>
      </c>
      <c r="L49" s="138"/>
      <c r="M49" s="138"/>
      <c r="N49" s="138">
        <f>'実質公債費比率（分子）の構造'!O$45</f>
        <v>12881</v>
      </c>
      <c r="O49" s="138"/>
      <c r="P49" s="138"/>
    </row>
    <row r="50" spans="1:16" x14ac:dyDescent="0.15">
      <c r="A50" s="138" t="s">
        <v>59</v>
      </c>
      <c r="B50" s="138" t="e">
        <f>NA()</f>
        <v>#N/A</v>
      </c>
      <c r="C50" s="138">
        <f>IF(ISNUMBER('実質公債費比率（分子）の構造'!K$53),'実質公債費比率（分子）の構造'!K$53,NA())</f>
        <v>8187</v>
      </c>
      <c r="D50" s="138" t="e">
        <f>NA()</f>
        <v>#N/A</v>
      </c>
      <c r="E50" s="138" t="e">
        <f>NA()</f>
        <v>#N/A</v>
      </c>
      <c r="F50" s="138">
        <f>IF(ISNUMBER('実質公債費比率（分子）の構造'!L$53),'実質公債費比率（分子）の構造'!L$53,NA())</f>
        <v>7924</v>
      </c>
      <c r="G50" s="138" t="e">
        <f>NA()</f>
        <v>#N/A</v>
      </c>
      <c r="H50" s="138" t="e">
        <f>NA()</f>
        <v>#N/A</v>
      </c>
      <c r="I50" s="138">
        <f>IF(ISNUMBER('実質公債費比率（分子）の構造'!M$53),'実質公債費比率（分子）の構造'!M$53,NA())</f>
        <v>7969</v>
      </c>
      <c r="J50" s="138" t="e">
        <f>NA()</f>
        <v>#N/A</v>
      </c>
      <c r="K50" s="138" t="e">
        <f>NA()</f>
        <v>#N/A</v>
      </c>
      <c r="L50" s="138">
        <f>IF(ISNUMBER('実質公債費比率（分子）の構造'!N$53),'実質公債費比率（分子）の構造'!N$53,NA())</f>
        <v>7798</v>
      </c>
      <c r="M50" s="138" t="e">
        <f>NA()</f>
        <v>#N/A</v>
      </c>
      <c r="N50" s="138" t="e">
        <f>NA()</f>
        <v>#N/A</v>
      </c>
      <c r="O50" s="138">
        <f>IF(ISNUMBER('実質公債費比率（分子）の構造'!O$53),'実質公債費比率（分子）の構造'!O$53,NA())</f>
        <v>7534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69463</v>
      </c>
      <c r="E56" s="137"/>
      <c r="F56" s="137"/>
      <c r="G56" s="137">
        <f>'将来負担比率（分子）の構造'!J$52</f>
        <v>72035</v>
      </c>
      <c r="H56" s="137"/>
      <c r="I56" s="137"/>
      <c r="J56" s="137">
        <f>'将来負担比率（分子）の構造'!K$52</f>
        <v>74859</v>
      </c>
      <c r="K56" s="137"/>
      <c r="L56" s="137"/>
      <c r="M56" s="137">
        <f>'将来負担比率（分子）の構造'!L$52</f>
        <v>75783</v>
      </c>
      <c r="N56" s="137"/>
      <c r="O56" s="137"/>
      <c r="P56" s="137">
        <f>'将来負担比率（分子）の構造'!M$52</f>
        <v>77480</v>
      </c>
    </row>
    <row r="57" spans="1:16" x14ac:dyDescent="0.15">
      <c r="A57" s="137" t="s">
        <v>36</v>
      </c>
      <c r="B57" s="137"/>
      <c r="C57" s="137"/>
      <c r="D57" s="137">
        <f>'将来負担比率（分子）の構造'!I$51</f>
        <v>19579</v>
      </c>
      <c r="E57" s="137"/>
      <c r="F57" s="137"/>
      <c r="G57" s="137">
        <f>'将来負担比率（分子）の構造'!J$51</f>
        <v>19613</v>
      </c>
      <c r="H57" s="137"/>
      <c r="I57" s="137"/>
      <c r="J57" s="137">
        <f>'将来負担比率（分子）の構造'!K$51</f>
        <v>20068</v>
      </c>
      <c r="K57" s="137"/>
      <c r="L57" s="137"/>
      <c r="M57" s="137">
        <f>'将来負担比率（分子）の構造'!L$51</f>
        <v>20333</v>
      </c>
      <c r="N57" s="137"/>
      <c r="O57" s="137"/>
      <c r="P57" s="137">
        <f>'将来負担比率（分子）の構造'!M$51</f>
        <v>20748</v>
      </c>
    </row>
    <row r="58" spans="1:16" x14ac:dyDescent="0.15">
      <c r="A58" s="137" t="s">
        <v>35</v>
      </c>
      <c r="B58" s="137"/>
      <c r="C58" s="137"/>
      <c r="D58" s="137">
        <f>'将来負担比率（分子）の構造'!I$50</f>
        <v>15362</v>
      </c>
      <c r="E58" s="137"/>
      <c r="F58" s="137"/>
      <c r="G58" s="137">
        <f>'将来負担比率（分子）の構造'!J$50</f>
        <v>18819</v>
      </c>
      <c r="H58" s="137"/>
      <c r="I58" s="137"/>
      <c r="J58" s="137">
        <f>'将来負担比率（分子）の構造'!K$50</f>
        <v>18311</v>
      </c>
      <c r="K58" s="137"/>
      <c r="L58" s="137"/>
      <c r="M58" s="137">
        <f>'将来負担比率（分子）の構造'!L$50</f>
        <v>21073</v>
      </c>
      <c r="N58" s="137"/>
      <c r="O58" s="137"/>
      <c r="P58" s="137">
        <f>'将来負担比率（分子）の構造'!M$50</f>
        <v>21941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v>
      </c>
      <c r="C61" s="137"/>
      <c r="D61" s="137"/>
      <c r="E61" s="137">
        <f>'将来負担比率（分子）の構造'!J$46</f>
        <v>18</v>
      </c>
      <c r="F61" s="137"/>
      <c r="G61" s="137"/>
      <c r="H61" s="137">
        <f>'将来負担比率（分子）の構造'!K$46</f>
        <v>8</v>
      </c>
      <c r="I61" s="137"/>
      <c r="J61" s="137"/>
      <c r="K61" s="137">
        <f>'将来負担比率（分子）の構造'!L$46</f>
        <v>7</v>
      </c>
      <c r="L61" s="137"/>
      <c r="M61" s="137"/>
      <c r="N61" s="137">
        <f>'将来負担比率（分子）の構造'!M$46</f>
        <v>10</v>
      </c>
      <c r="O61" s="137"/>
      <c r="P61" s="137"/>
    </row>
    <row r="62" spans="1:16" x14ac:dyDescent="0.15">
      <c r="A62" s="137" t="s">
        <v>29</v>
      </c>
      <c r="B62" s="137">
        <f>'将来負担比率（分子）の構造'!I$45</f>
        <v>14747</v>
      </c>
      <c r="C62" s="137"/>
      <c r="D62" s="137"/>
      <c r="E62" s="137">
        <f>'将来負担比率（分子）の構造'!J$45</f>
        <v>15800</v>
      </c>
      <c r="F62" s="137"/>
      <c r="G62" s="137"/>
      <c r="H62" s="137">
        <f>'将来負担比率（分子）の構造'!K$45</f>
        <v>16253</v>
      </c>
      <c r="I62" s="137"/>
      <c r="J62" s="137"/>
      <c r="K62" s="137">
        <f>'将来負担比率（分子）の構造'!L$45</f>
        <v>16376</v>
      </c>
      <c r="L62" s="137"/>
      <c r="M62" s="137"/>
      <c r="N62" s="137">
        <f>'将来負担比率（分子）の構造'!M$45</f>
        <v>15893</v>
      </c>
      <c r="O62" s="137"/>
      <c r="P62" s="137"/>
    </row>
    <row r="63" spans="1:16" x14ac:dyDescent="0.15">
      <c r="A63" s="137" t="s">
        <v>28</v>
      </c>
      <c r="B63" s="137">
        <f>'将来負担比率（分子）の構造'!I$44</f>
        <v>10821</v>
      </c>
      <c r="C63" s="137"/>
      <c r="D63" s="137"/>
      <c r="E63" s="137">
        <f>'将来負担比率（分子）の構造'!J$44</f>
        <v>9987</v>
      </c>
      <c r="F63" s="137"/>
      <c r="G63" s="137"/>
      <c r="H63" s="137">
        <f>'将来負担比率（分子）の構造'!K$44</f>
        <v>8700</v>
      </c>
      <c r="I63" s="137"/>
      <c r="J63" s="137"/>
      <c r="K63" s="137">
        <f>'将来負担比率（分子）の構造'!L$44</f>
        <v>7503</v>
      </c>
      <c r="L63" s="137"/>
      <c r="M63" s="137"/>
      <c r="N63" s="137">
        <f>'将来負担比率（分子）の構造'!M$44</f>
        <v>6565</v>
      </c>
      <c r="O63" s="137"/>
      <c r="P63" s="137"/>
    </row>
    <row r="64" spans="1:16" x14ac:dyDescent="0.15">
      <c r="A64" s="137" t="s">
        <v>27</v>
      </c>
      <c r="B64" s="137">
        <f>'将来負担比率（分子）の構造'!I$43</f>
        <v>8556</v>
      </c>
      <c r="C64" s="137"/>
      <c r="D64" s="137"/>
      <c r="E64" s="137">
        <f>'将来負担比率（分子）の構造'!J$43</f>
        <v>8643</v>
      </c>
      <c r="F64" s="137"/>
      <c r="G64" s="137"/>
      <c r="H64" s="137">
        <f>'将来負担比率（分子）の構造'!K$43</f>
        <v>8671</v>
      </c>
      <c r="I64" s="137"/>
      <c r="J64" s="137"/>
      <c r="K64" s="137">
        <f>'将来負担比率（分子）の構造'!L$43</f>
        <v>8362</v>
      </c>
      <c r="L64" s="137"/>
      <c r="M64" s="137"/>
      <c r="N64" s="137">
        <f>'将来負担比率（分子）の構造'!M$43</f>
        <v>7999</v>
      </c>
      <c r="O64" s="137"/>
      <c r="P64" s="137"/>
    </row>
    <row r="65" spans="1:16" x14ac:dyDescent="0.15">
      <c r="A65" s="137" t="s">
        <v>26</v>
      </c>
      <c r="B65" s="137">
        <f>'将来負担比率（分子）の構造'!I$42</f>
        <v>2435</v>
      </c>
      <c r="C65" s="137"/>
      <c r="D65" s="137"/>
      <c r="E65" s="137">
        <f>'将来負担比率（分子）の構造'!J$42</f>
        <v>2200</v>
      </c>
      <c r="F65" s="137"/>
      <c r="G65" s="137"/>
      <c r="H65" s="137">
        <f>'将来負担比率（分子）の構造'!K$42</f>
        <v>1958</v>
      </c>
      <c r="I65" s="137"/>
      <c r="J65" s="137"/>
      <c r="K65" s="137">
        <f>'将来負担比率（分子）の構造'!L$42</f>
        <v>1710</v>
      </c>
      <c r="L65" s="137"/>
      <c r="M65" s="137"/>
      <c r="N65" s="137">
        <f>'将来負担比率（分子）の構造'!M$42</f>
        <v>1454</v>
      </c>
      <c r="O65" s="137"/>
      <c r="P65" s="137"/>
    </row>
    <row r="66" spans="1:16" x14ac:dyDescent="0.15">
      <c r="A66" s="137" t="s">
        <v>25</v>
      </c>
      <c r="B66" s="137">
        <f>'将来負担比率（分子）の構造'!I$41</f>
        <v>140332</v>
      </c>
      <c r="C66" s="137"/>
      <c r="D66" s="137"/>
      <c r="E66" s="137">
        <f>'将来負担比率（分子）の構造'!J$41</f>
        <v>138835</v>
      </c>
      <c r="F66" s="137"/>
      <c r="G66" s="137"/>
      <c r="H66" s="137">
        <f>'将来負担比率（分子）の構造'!K$41</f>
        <v>138035</v>
      </c>
      <c r="I66" s="137"/>
      <c r="J66" s="137"/>
      <c r="K66" s="137">
        <f>'将来負担比率（分子）の構造'!L$41</f>
        <v>139297</v>
      </c>
      <c r="L66" s="137"/>
      <c r="M66" s="137"/>
      <c r="N66" s="137">
        <f>'将来負担比率（分子）の構造'!M$41</f>
        <v>137854</v>
      </c>
      <c r="O66" s="137"/>
      <c r="P66" s="137"/>
    </row>
    <row r="67" spans="1:16" x14ac:dyDescent="0.15">
      <c r="A67" s="137" t="s">
        <v>63</v>
      </c>
      <c r="B67" s="137" t="e">
        <f>NA()</f>
        <v>#N/A</v>
      </c>
      <c r="C67" s="137">
        <f>IF(ISNUMBER('将来負担比率（分子）の構造'!I$53), IF('将来負担比率（分子）の構造'!I$53 &lt; 0, 0, '将来負担比率（分子）の構造'!I$53), NA())</f>
        <v>72501</v>
      </c>
      <c r="D67" s="137" t="e">
        <f>NA()</f>
        <v>#N/A</v>
      </c>
      <c r="E67" s="137" t="e">
        <f>NA()</f>
        <v>#N/A</v>
      </c>
      <c r="F67" s="137">
        <f>IF(ISNUMBER('将来負担比率（分子）の構造'!J$53), IF('将来負担比率（分子）の構造'!J$53 &lt; 0, 0, '将来負担比率（分子）の構造'!J$53), NA())</f>
        <v>65016</v>
      </c>
      <c r="G67" s="137" t="e">
        <f>NA()</f>
        <v>#N/A</v>
      </c>
      <c r="H67" s="137" t="e">
        <f>NA()</f>
        <v>#N/A</v>
      </c>
      <c r="I67" s="137">
        <f>IF(ISNUMBER('将来負担比率（分子）の構造'!K$53), IF('将来負担比率（分子）の構造'!K$53 &lt; 0, 0, '将来負担比率（分子）の構造'!K$53), NA())</f>
        <v>60386</v>
      </c>
      <c r="J67" s="137" t="e">
        <f>NA()</f>
        <v>#N/A</v>
      </c>
      <c r="K67" s="137" t="e">
        <f>NA()</f>
        <v>#N/A</v>
      </c>
      <c r="L67" s="137">
        <f>IF(ISNUMBER('将来負担比率（分子）の構造'!L$53), IF('将来負担比率（分子）の構造'!L$53 &lt; 0, 0, '将来負担比率（分子）の構造'!L$53), NA())</f>
        <v>56066</v>
      </c>
      <c r="M67" s="137" t="e">
        <f>NA()</f>
        <v>#N/A</v>
      </c>
      <c r="N67" s="137" t="e">
        <f>NA()</f>
        <v>#N/A</v>
      </c>
      <c r="O67" s="137">
        <f>IF(ISNUMBER('将来負担比率（分子）の構造'!M$53), IF('将来負担比率（分子）の構造'!M$53 &lt; 0, 0, '将来負担比率（分子）の構造'!M$53), NA())</f>
        <v>49606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2018-03-02T06:01:07Z</cp:lastPrinted>
  <dcterms:created xsi:type="dcterms:W3CDTF">2018-01-24T06:45:04Z</dcterms:created>
  <dcterms:modified xsi:type="dcterms:W3CDTF">2020-02-06T00:12:34Z</dcterms:modified>
</cp:coreProperties>
</file>