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codeName="ThisWorkbook" defaultThemeVersion="124226"/>
  <bookViews>
    <workbookView activeTab="1" firstSheet="1" tabRatio="821" windowHeight="12336" windowWidth="28800" xWindow="0" yWindow="0"/>
  </bookViews>
  <sheets>
    <sheet r:id="rId1" name="旧公告 (3JV ）" sheetId="96" state="hidden"/>
    <sheet r:id="rId2" name="質問書" sheetId="36"/>
  </sheets>
  <externalReferences>
    <externalReference r:id="rId3"/>
    <externalReference r:id="rId4"/>
    <externalReference r:id="rId5"/>
  </externalReferences>
  <definedNames>
    <definedName name="_9___一般建設業の下請けに関する誓約書_3社とも特定建設業許可を受けていない企業体のみ提出______※上記_1___9_係る関係添付書類を含む。">#REF!</definedName>
    <definedName hidden="1" name="_Fill">#REF!</definedName>
    <definedName hidden="1" name="_Key1">#REF!</definedName>
    <definedName hidden="1" name="_Order1">255</definedName>
    <definedName hidden="1" name="_Order2">0</definedName>
    <definedName hidden="1" name="_Sort">#REF!</definedName>
    <definedName name="※上記_1___8_に係る関係添付書類を含む。">#REF!</definedName>
    <definedName localSheetId="0" name="a">#REF!</definedName>
    <definedName name="a">#REF!</definedName>
    <definedName localSheetId="0" name="ann">#REF!</definedName>
    <definedName name="ann">#REF!</definedName>
    <definedName localSheetId="0" name="fax">#REF!</definedName>
    <definedName name="fax">#REF!</definedName>
    <definedName hidden="1" name="FILL2">#REF!</definedName>
    <definedName name="ga">#REF!</definedName>
    <definedName name="gg">#REF!</definedName>
    <definedName name="hh">#REF!</definedName>
    <definedName name="ii">#REF!</definedName>
    <definedName localSheetId="0" name="KY">#REF!</definedName>
    <definedName localSheetId="1" name="KY">#REF!</definedName>
    <definedName name="KY">#REF!</definedName>
    <definedName localSheetId="0" name="_xlnm.Print_Area">'旧公告 (3JV ）'!$A$1:$AN$242</definedName>
    <definedName localSheetId="1" name="_xlnm.Print_Area">質問書!$A$1:$AJ$33</definedName>
    <definedName localSheetId="0" name="todo">[1]日程表!#REF!</definedName>
    <definedName localSheetId="1" name="todo">[1]日程表!#REF!</definedName>
    <definedName name="todo">[1]日程表!#REF!</definedName>
    <definedName localSheetId="0" name="tuuti">#REF!</definedName>
    <definedName localSheetId="1"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localSheetId="1" name="あ1">#REF!</definedName>
    <definedName name="あ1">#REF!</definedName>
    <definedName localSheetId="0" name="おおお">#REF!</definedName>
    <definedName name="おおお">#REF!</definedName>
    <definedName hidden="1" name="ﾌｨﾙ">#REF!</definedName>
    <definedName name="共通a">#REF!</definedName>
    <definedName name="共通b">#REF!</definedName>
    <definedName name="共通仮設費">#REF!</definedName>
    <definedName name="区分">#REF!</definedName>
    <definedName name="区分2JV">#REF!</definedName>
    <definedName name="区分3JV">#REF!</definedName>
    <definedName hidden="1" name="契約書類">#REF!</definedName>
    <definedName name="現場a">#REF!</definedName>
    <definedName name="現場b">#REF!</definedName>
    <definedName name="現場管理費">#REF!</definedName>
    <definedName name="工種番号">#REF!</definedName>
    <definedName name="純工事費">#REF!</definedName>
    <definedName localSheetId="0" name="数量">#REF!</definedName>
    <definedName name="数量">#REF!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name="無">#REF!</definedName>
    <definedName name="無2JV">#REF!</definedName>
    <definedName name="無3JV">#REF!</definedName>
    <definedName name="有">#REF!</definedName>
    <definedName name="有2JV">#REF!</definedName>
    <definedName name="有3JV">#REF!</definedName>
    <definedName hidden="1" name="郵便入札書">#REF!</definedName>
  </definedNames>
  <calcPr calcId="162913"/>
</workbook>
</file>

<file path=xl/calcChain.xml><?xml version="1.0" encoding="utf-8"?>
<calcChain xmlns="http://schemas.openxmlformats.org/spreadsheetml/2006/main">
  <c r="T237" i="96" l="1"/>
  <c r="J237" i="96"/>
  <c r="E236" i="96"/>
  <c r="E233" i="96"/>
  <c r="C230" i="96"/>
  <c r="C220" i="96"/>
  <c r="D218" i="96"/>
  <c r="C217" i="96"/>
  <c r="M212" i="96"/>
  <c r="M211" i="96"/>
  <c r="M202" i="96"/>
  <c r="N197" i="96"/>
  <c r="M197" i="96"/>
  <c r="M186" i="96"/>
  <c r="K180" i="96"/>
  <c r="M161" i="96"/>
  <c r="M152" i="96"/>
  <c r="S148" i="96"/>
  <c r="Q144" i="96"/>
  <c r="L134" i="96"/>
  <c r="Q104" i="96"/>
  <c r="AC103" i="96"/>
  <c r="V103" i="96"/>
  <c r="Q103" i="96"/>
  <c r="Q100" i="96"/>
  <c r="V98" i="96"/>
  <c r="Q95" i="96"/>
  <c r="W92" i="96"/>
  <c r="F66" i="96"/>
  <c r="F65" i="96"/>
  <c r="F64" i="96"/>
  <c r="F49" i="96"/>
  <c r="G48" i="96"/>
  <c r="G47" i="96"/>
  <c r="G46" i="96"/>
  <c r="F45" i="96"/>
  <c r="F43" i="96"/>
  <c r="F42" i="96"/>
  <c r="F37" i="96"/>
  <c r="M17" i="96"/>
  <c r="M16" i="96"/>
  <c r="M15" i="96"/>
  <c r="M14" i="96"/>
  <c r="M13" i="96"/>
  <c r="AE2" i="96"/>
</calcChain>
</file>

<file path=xl/comments1.xml><?xml version="1.0" encoding="utf-8"?>
<comments xmlns="http://schemas.openxmlformats.org/spreadsheetml/2006/main">
  <authors>
    <author>Administrator</author>
    <author>noriko</author>
    <author xml:space="preserve"> </author>
    <author>ke-it-0121</author>
    <author>It-mente</author>
  </authors>
  <commentList>
    <comment ref="M25" authorId="0" shapeId="0">
      <text>
        <r>
          <rPr>
            <b/>
            <sz val="9"/>
            <color indexed="81"/>
            <rFont val="ＭＳ Ｐゴシック"/>
            <family val="3"/>
            <charset val="128"/>
          </rPr>
          <t xml:space="preserve">数字のみ入力すること
</t>
        </r>
      </text>
    </comment>
    <comment ref="M26" authorId="0" shapeId="0">
      <text>
        <r>
          <rPr>
            <b/>
            <sz val="12"/>
            <color indexed="10"/>
            <rFont val="HG丸ｺﾞｼｯｸM-PRO"/>
            <family val="3"/>
            <charset val="128"/>
          </rPr>
          <t>最低制限価格の上限撤廃により「7/10から9/10までの範囲で設定」を「7/10以上」に改正。</t>
        </r>
      </text>
    </comment>
    <comment ref="F40" authorId="1" shapeId="0">
      <text>
        <r>
          <rPr>
            <b/>
            <sz val="9"/>
            <color indexed="81"/>
            <rFont val="ＭＳ Ｐゴシック"/>
            <family val="3"/>
            <charset val="128"/>
          </rPr>
          <t>Ｈ21年度</t>
        </r>
        <r>
          <rPr>
            <sz val="9"/>
            <color indexed="81"/>
            <rFont val="ＭＳ Ｐゴシック"/>
            <family val="3"/>
            <charset val="128"/>
          </rPr>
          <t xml:space="preserve">
落札決定予定日
↓
H22年度
</t>
        </r>
        <r>
          <rPr>
            <sz val="9"/>
            <color indexed="10"/>
            <rFont val="ＭＳ Ｐゴシック"/>
            <family val="3"/>
            <charset val="128"/>
          </rPr>
          <t>開札日</t>
        </r>
        <r>
          <rPr>
            <sz val="9"/>
            <color indexed="81"/>
            <rFont val="ＭＳ Ｐゴシック"/>
            <family val="3"/>
            <charset val="128"/>
          </rPr>
          <t xml:space="preserve">　変更になった
</t>
        </r>
      </text>
    </comment>
    <comment ref="F41" authorId="2" shapeId="0">
      <text>
        <r>
          <rPr>
            <sz val="9"/>
            <color indexed="81"/>
            <rFont val="ＭＳ Ｐゴシック"/>
            <family val="3"/>
            <charset val="128"/>
          </rPr>
          <t xml:space="preserve">H23.11.15Ｇ会議
加筆することになった
</t>
        </r>
        <r>
          <rPr>
            <b/>
            <sz val="9"/>
            <color indexed="81"/>
            <rFont val="ＭＳ Ｐゴシック"/>
            <family val="3"/>
            <charset val="128"/>
          </rPr>
          <t>（下請け業者も同様とする。）</t>
        </r>
        <r>
          <rPr>
            <sz val="9"/>
            <color indexed="81"/>
            <rFont val="ＭＳ Ｐゴシック"/>
            <family val="3"/>
            <charset val="128"/>
          </rPr>
          <t xml:space="preserve">
</t>
        </r>
      </text>
    </comment>
    <comment ref="BB52" authorId="3" shapeId="0">
      <text>
        <r>
          <rPr>
            <sz val="9"/>
            <color indexed="81"/>
            <rFont val="ＭＳ Ｐゴシック"/>
            <family val="3"/>
            <charset val="128"/>
          </rPr>
          <t>「専任で」を省く？</t>
        </r>
      </text>
    </comment>
    <comment ref="F63" authorId="4" shapeId="0">
      <text>
        <r>
          <rPr>
            <sz val="9"/>
            <color indexed="81"/>
            <rFont val="ＭＳ Ｐゴシック"/>
            <family val="3"/>
            <charset val="128"/>
          </rPr>
          <t xml:space="preserve">配達指定日→開札日
</t>
        </r>
      </text>
    </comment>
    <comment ref="F64" authorId="4" shapeId="0">
      <text>
        <r>
          <rPr>
            <b/>
            <sz val="9"/>
            <color indexed="81"/>
            <rFont val="ＭＳ Ｐゴシック"/>
            <family val="3"/>
            <charset val="128"/>
          </rPr>
          <t>給排水が不要の場合は、非表示にしてください。</t>
        </r>
      </text>
    </comment>
    <comment ref="F68" authorId="0" shapeId="0">
      <text>
        <r>
          <rPr>
            <b/>
            <sz val="9"/>
            <color indexed="81"/>
            <rFont val="ＭＳ Ｐゴシック"/>
            <family val="3"/>
            <charset val="128"/>
          </rPr>
          <t>（13）電子入札登録業者であること。→削除　2013.10より全電子となったため。</t>
        </r>
      </text>
    </comment>
    <comment ref="F69" authorId="0" shapeId="0">
      <text>
        <r>
          <rPr>
            <b/>
            <sz val="9"/>
            <color indexed="81"/>
            <rFont val="ＭＳ Ｐゴシック"/>
            <family val="3"/>
            <charset val="128"/>
          </rPr>
          <t>（13）電子入札登録業者であること。→削除　2013.10より全電子となったため。</t>
        </r>
      </text>
    </comment>
    <comment ref="E73" authorId="0" shapeId="0">
      <text>
        <r>
          <rPr>
            <sz val="9"/>
            <color indexed="81"/>
            <rFont val="ＭＳ Ｐゴシック"/>
            <family val="3"/>
            <charset val="128"/>
          </rPr>
          <t xml:space="preserve">H24.3.23　Ｇ会議
（1）をH24/4/1公告分から追記
H24/4/1施行「那覇市建設工事等指名業者選定取扱要領に関する運用第２号関係（5）が追加されたことによる。市外からの転入者及び新規登録者（再登録を除く）は6月を経過しなければ落札することはできない
「那覇市建設工事等指名業者選定取扱要領に関する運用第２号関係（4）の4/1改正により
（3）及び（4）の落札制限を１か月→３か月へ
</t>
        </r>
      </text>
    </comment>
    <comment ref="N197" authorId="4" shapeId="0">
      <text>
        <r>
          <rPr>
            <b/>
            <sz val="9"/>
            <color indexed="81"/>
            <rFont val="ＭＳ Ｐゴシック"/>
            <family val="3"/>
            <charset val="128"/>
          </rPr>
          <t>給排水が不要の場合は、非表示にしてください。</t>
        </r>
      </text>
    </comment>
    <comment ref="D218" authorId="0" shapeId="0">
      <text>
        <r>
          <rPr>
            <b/>
            <sz val="12"/>
            <color indexed="10"/>
            <rFont val="HG丸ｺﾞｼｯｸM-PRO"/>
            <family val="3"/>
            <charset val="128"/>
          </rPr>
          <t>リサイクルなしの場合は空欄表示になりますので、右クリックで212～213行を非表示へ！</t>
        </r>
      </text>
    </comment>
  </commentList>
</comments>
</file>

<file path=xl/sharedStrings.xml><?xml version="1.0" encoding="utf-8"?>
<sst xmlns="http://schemas.openxmlformats.org/spreadsheetml/2006/main" count="304" uniqueCount="263">
  <si>
    <t>経営状況が著しく不健全であると市長が認める者に該当しない者であること。</t>
  </si>
  <si>
    <t>契約金額の100分の10以上。</t>
  </si>
  <si>
    <t>号</t>
    <rPh sb="0" eb="1">
      <t>ゴウ</t>
    </rPh>
    <phoneticPr fontId="5"/>
  </si>
  <si>
    <t>印</t>
    <rPh sb="0" eb="1">
      <t>イン</t>
    </rPh>
    <phoneticPr fontId="5"/>
  </si>
  <si>
    <t>商号又は名称</t>
    <rPh sb="0" eb="2">
      <t>ショウゴウ</t>
    </rPh>
    <rPh sb="2" eb="3">
      <t>マタ</t>
    </rPh>
    <rPh sb="4" eb="6">
      <t>メイショウ</t>
    </rPh>
    <phoneticPr fontId="5"/>
  </si>
  <si>
    <t>回答</t>
    <rPh sb="0" eb="2">
      <t>カイトウ</t>
    </rPh>
    <phoneticPr fontId="5"/>
  </si>
  <si>
    <t>落札候補者となった場合には、メール及び電子入札システムで通知する。</t>
    <rPh sb="0" eb="2">
      <t>ラクサツ</t>
    </rPh>
    <rPh sb="2" eb="5">
      <t>コウホシャ</t>
    </rPh>
    <rPh sb="9" eb="11">
      <t>バアイ</t>
    </rPh>
    <rPh sb="17" eb="18">
      <t>オヨ</t>
    </rPh>
    <rPh sb="19" eb="21">
      <t>デンシ</t>
    </rPh>
    <rPh sb="21" eb="23">
      <t>ニュウサツ</t>
    </rPh>
    <rPh sb="28" eb="30">
      <t>ツウチ</t>
    </rPh>
    <phoneticPr fontId="5"/>
  </si>
  <si>
    <t>　通知方法</t>
    <rPh sb="1" eb="3">
      <t>ツウチ</t>
    </rPh>
    <rPh sb="3" eb="5">
      <t>ホウホウ</t>
    </rPh>
    <phoneticPr fontId="5"/>
  </si>
  <si>
    <t>　入札期間</t>
    <rPh sb="1" eb="3">
      <t>ニュウサツ</t>
    </rPh>
    <rPh sb="3" eb="5">
      <t>キカン</t>
    </rPh>
    <phoneticPr fontId="5"/>
  </si>
  <si>
    <t>電子入札統合ヘルプデスク　　　電話　(0570)021-777 （平日　9:00-12:00　13:00-17:30）</t>
  </si>
  <si>
    <t>　開札後、資格審査書類の事後審査により、落札者を決定する。</t>
    <rPh sb="5" eb="7">
      <t>シカク</t>
    </rPh>
    <rPh sb="7" eb="9">
      <t>シンサ</t>
    </rPh>
    <rPh sb="20" eb="23">
      <t>ラクサツシャ</t>
    </rPh>
    <phoneticPr fontId="5"/>
  </si>
  <si>
    <t>　提出期限</t>
    <rPh sb="1" eb="3">
      <t>テイシュツ</t>
    </rPh>
    <rPh sb="3" eb="5">
      <t>キゲン</t>
    </rPh>
    <phoneticPr fontId="5"/>
  </si>
  <si>
    <t>　電子入札システム及び入札情報公開システムの操作方法に関すること</t>
    <rPh sb="1" eb="3">
      <t>デンシ</t>
    </rPh>
    <rPh sb="3" eb="5">
      <t>ニュウサツ</t>
    </rPh>
    <rPh sb="9" eb="10">
      <t>オヨ</t>
    </rPh>
    <rPh sb="11" eb="13">
      <t>ニュウサツ</t>
    </rPh>
    <rPh sb="13" eb="15">
      <t>ジョウホウ</t>
    </rPh>
    <rPh sb="15" eb="17">
      <t>コウカイ</t>
    </rPh>
    <rPh sb="22" eb="24">
      <t>ソウサ</t>
    </rPh>
    <rPh sb="24" eb="26">
      <t>ホウホウ</t>
    </rPh>
    <rPh sb="27" eb="28">
      <t>カン</t>
    </rPh>
    <phoneticPr fontId="5"/>
  </si>
  <si>
    <t>入札参加資格審査申請書</t>
    <phoneticPr fontId="5"/>
  </si>
  <si>
    <t>建設業許可証明書又は建設業の許可について（通知）の写し</t>
    <rPh sb="21" eb="23">
      <t>ツウチ</t>
    </rPh>
    <phoneticPr fontId="5"/>
  </si>
  <si>
    <t>電子入札システムで下記の資格審査書類を提出すること。</t>
    <rPh sb="0" eb="2">
      <t>デンシ</t>
    </rPh>
    <rPh sb="2" eb="4">
      <t>ニュウサツ</t>
    </rPh>
    <rPh sb="9" eb="11">
      <t>カキ</t>
    </rPh>
    <rPh sb="12" eb="14">
      <t>シカク</t>
    </rPh>
    <rPh sb="14" eb="16">
      <t>シンサ</t>
    </rPh>
    <rPh sb="16" eb="18">
      <t>ショルイ</t>
    </rPh>
    <rPh sb="19" eb="21">
      <t>テイシュツ</t>
    </rPh>
    <phoneticPr fontId="5"/>
  </si>
  <si>
    <t>４　設計図書等の閲覧、質問、回答</t>
    <rPh sb="2" eb="4">
      <t>セッケイ</t>
    </rPh>
    <rPh sb="4" eb="5">
      <t>ト</t>
    </rPh>
    <rPh sb="5" eb="6">
      <t>ショ</t>
    </rPh>
    <rPh sb="6" eb="7">
      <t>トウ</t>
    </rPh>
    <rPh sb="8" eb="10">
      <t>エツラン</t>
    </rPh>
    <rPh sb="11" eb="13">
      <t>シツモン</t>
    </rPh>
    <rPh sb="14" eb="16">
      <t>カイトウ</t>
    </rPh>
    <phoneticPr fontId="5"/>
  </si>
  <si>
    <t>設計図書等は、入札情報公開システム上で公表する。</t>
    <rPh sb="0" eb="2">
      <t>セッケイ</t>
    </rPh>
    <rPh sb="2" eb="3">
      <t>ト</t>
    </rPh>
    <rPh sb="3" eb="4">
      <t>ショ</t>
    </rPh>
    <rPh sb="4" eb="5">
      <t>トウ</t>
    </rPh>
    <rPh sb="7" eb="9">
      <t>ニュウサツ</t>
    </rPh>
    <rPh sb="9" eb="11">
      <t>ジョウホウ</t>
    </rPh>
    <rPh sb="11" eb="13">
      <t>コウカイ</t>
    </rPh>
    <rPh sb="17" eb="18">
      <t>ジョウ</t>
    </rPh>
    <rPh sb="19" eb="21">
      <t>コウヒョウ</t>
    </rPh>
    <phoneticPr fontId="5"/>
  </si>
  <si>
    <t>　提出方法</t>
    <rPh sb="1" eb="3">
      <t>テイシュツ</t>
    </rPh>
    <rPh sb="3" eb="5">
      <t>ホウホウ</t>
    </rPh>
    <phoneticPr fontId="5"/>
  </si>
  <si>
    <t>１　入札に付する事項</t>
    <phoneticPr fontId="5"/>
  </si>
  <si>
    <t>　閲覧期間</t>
    <phoneticPr fontId="5"/>
  </si>
  <si>
    <t>　入札方法</t>
    <phoneticPr fontId="5"/>
  </si>
  <si>
    <t>　開札日時</t>
    <phoneticPr fontId="5"/>
  </si>
  <si>
    <t>　紙入札業者の提出した入札書に、くじ番号が記載されていない場合には、くじ番号は「001」とする。</t>
    <rPh sb="1" eb="2">
      <t>カミ</t>
    </rPh>
    <rPh sb="2" eb="4">
      <t>ニュウサツ</t>
    </rPh>
    <rPh sb="4" eb="6">
      <t>ギョウシャ</t>
    </rPh>
    <rPh sb="7" eb="9">
      <t>テイシュツ</t>
    </rPh>
    <rPh sb="11" eb="13">
      <t>ニュウサツ</t>
    </rPh>
    <rPh sb="13" eb="14">
      <t>ショ</t>
    </rPh>
    <rPh sb="18" eb="20">
      <t>バンゴウ</t>
    </rPh>
    <rPh sb="21" eb="23">
      <t>キサイ</t>
    </rPh>
    <rPh sb="29" eb="31">
      <t>バアイ</t>
    </rPh>
    <rPh sb="36" eb="38">
      <t>バンゴウ</t>
    </rPh>
    <phoneticPr fontId="5"/>
  </si>
  <si>
    <t>　提出された関係書類は返却しない。</t>
    <phoneticPr fontId="5"/>
  </si>
  <si>
    <t>　台風等により路線バスの運行が停止となった場合、開札の２時間前までにバスの運行が開始されなければ、開札等は延期となる。延期後の日時は、那覇市ホームページで掲載する。</t>
    <phoneticPr fontId="5"/>
  </si>
  <si>
    <t>質問期間</t>
    <rPh sb="0" eb="2">
      <t>シツモン</t>
    </rPh>
    <rPh sb="2" eb="4">
      <t>キカン</t>
    </rPh>
    <phoneticPr fontId="5"/>
  </si>
  <si>
    <t>　質問期間及び方法</t>
    <rPh sb="1" eb="3">
      <t>シツモン</t>
    </rPh>
    <rPh sb="3" eb="5">
      <t>キカン</t>
    </rPh>
    <rPh sb="5" eb="6">
      <t>オヨ</t>
    </rPh>
    <rPh sb="7" eb="9">
      <t>ホウホウ</t>
    </rPh>
    <phoneticPr fontId="5"/>
  </si>
  <si>
    <t>電子入札システムにより入札</t>
    <rPh sb="0" eb="2">
      <t>デンシ</t>
    </rPh>
    <rPh sb="2" eb="4">
      <t>ニュウサツ</t>
    </rPh>
    <rPh sb="11" eb="13">
      <t>ニュウサツ</t>
    </rPh>
    <phoneticPr fontId="5"/>
  </si>
  <si>
    <t>電話</t>
    <rPh sb="0" eb="2">
      <t>デンワ</t>
    </rPh>
    <phoneticPr fontId="5"/>
  </si>
  <si>
    <t>質問期間：</t>
    <rPh sb="0" eb="2">
      <t>シツモン</t>
    </rPh>
    <rPh sb="2" eb="4">
      <t>キカン</t>
    </rPh>
    <phoneticPr fontId="5"/>
  </si>
  <si>
    <t>設計図書閲覧申請期限：</t>
    <rPh sb="0" eb="2">
      <t>セッケイ</t>
    </rPh>
    <rPh sb="2" eb="4">
      <t>トショ</t>
    </rPh>
    <rPh sb="4" eb="6">
      <t>エツラン</t>
    </rPh>
    <rPh sb="6" eb="8">
      <t>シンセイ</t>
    </rPh>
    <rPh sb="8" eb="10">
      <t>キゲン</t>
    </rPh>
    <phoneticPr fontId="5"/>
  </si>
  <si>
    <t>※</t>
    <phoneticPr fontId="5"/>
  </si>
  <si>
    <t>　　●提出先：</t>
    <phoneticPr fontId="5"/>
  </si>
  <si>
    <t>FAX：</t>
    <phoneticPr fontId="5"/>
  </si>
  <si>
    <t>　落札者決定予定日　</t>
    <phoneticPr fontId="5"/>
  </si>
  <si>
    <t>　入札保証金</t>
    <phoneticPr fontId="5"/>
  </si>
  <si>
    <t>　部　分　払</t>
    <phoneticPr fontId="5"/>
  </si>
  <si>
    <t>TEL：</t>
    <phoneticPr fontId="5"/>
  </si>
  <si>
    <t>951-3253</t>
    <phoneticPr fontId="5"/>
  </si>
  <si>
    <t>上記期間を過ぎると、設計図書の閲覧はできない。（再公表も行わない。）</t>
    <rPh sb="0" eb="2">
      <t>ジョウキ</t>
    </rPh>
    <rPh sb="2" eb="4">
      <t>キカン</t>
    </rPh>
    <rPh sb="5" eb="6">
      <t>ス</t>
    </rPh>
    <rPh sb="10" eb="12">
      <t>セッケイ</t>
    </rPh>
    <rPh sb="12" eb="14">
      <t>トショ</t>
    </rPh>
    <rPh sb="15" eb="17">
      <t>エツラン</t>
    </rPh>
    <rPh sb="24" eb="27">
      <t>サイコウヒョウ</t>
    </rPh>
    <rPh sb="28" eb="29">
      <t>オコナ</t>
    </rPh>
    <phoneticPr fontId="5"/>
  </si>
  <si>
    <t>質　　　問　　　書</t>
    <rPh sb="0" eb="1">
      <t>シツ</t>
    </rPh>
    <rPh sb="4" eb="5">
      <t>トイ</t>
    </rPh>
    <rPh sb="8" eb="9">
      <t>ショ</t>
    </rPh>
    <phoneticPr fontId="5"/>
  </si>
  <si>
    <t>工　事　名</t>
    <rPh sb="0" eb="1">
      <t>コウ</t>
    </rPh>
    <rPh sb="2" eb="3">
      <t>コト</t>
    </rPh>
    <rPh sb="4" eb="5">
      <t>メイ</t>
    </rPh>
    <phoneticPr fontId="5"/>
  </si>
  <si>
    <t>提出先</t>
    <rPh sb="0" eb="2">
      <t>テイシュツ</t>
    </rPh>
    <rPh sb="2" eb="3">
      <t>サキ</t>
    </rPh>
    <phoneticPr fontId="5"/>
  </si>
  <si>
    <t>：</t>
    <phoneticPr fontId="5"/>
  </si>
  <si>
    <t>※上記期間中に工事成績評定を受けていない者は、（8）の入札参加資格を満たしているものとする。</t>
    <phoneticPr fontId="5"/>
  </si>
  <si>
    <t>那覇市に本店が有る者であること。</t>
    <phoneticPr fontId="5"/>
  </si>
  <si>
    <t>免除する。</t>
    <phoneticPr fontId="5"/>
  </si>
  <si>
    <t>　契約保証金</t>
    <phoneticPr fontId="5"/>
  </si>
  <si>
    <t>　前　金　払</t>
    <phoneticPr fontId="5"/>
  </si>
  <si>
    <t>　この公告・入札･開札･契約に関すること</t>
    <phoneticPr fontId="5"/>
  </si>
  <si>
    <t>　設計図書の内容に関すること</t>
    <phoneticPr fontId="5"/>
  </si>
  <si>
    <t>企業の手持工事の状況</t>
    <rPh sb="0" eb="2">
      <t>キギョウ</t>
    </rPh>
    <phoneticPr fontId="5"/>
  </si>
  <si>
    <t>専任配置予定技術者の手持工事の状況</t>
    <rPh sb="0" eb="2">
      <t>センニン</t>
    </rPh>
    <rPh sb="2" eb="4">
      <t>ハイチ</t>
    </rPh>
    <rPh sb="4" eb="6">
      <t>ヨテイ</t>
    </rPh>
    <rPh sb="6" eb="9">
      <t>ギジュツシャ</t>
    </rPh>
    <phoneticPr fontId="5"/>
  </si>
  <si>
    <t>　地方自治法（昭和22年法律第67号）第234条第１項及び那覇市制限付一般競争入札実施要綱（以下「要綱」という。）第１条の規定に基づき、制限付一般競争入札を実施する。 よって、地方自治法施行令（昭和22年政令第16号。以下「施行令」という。）第167条の6、那覇市契約規則第13条及び要綱第5条の規定に基づき、次のとおり公告する。</t>
    <rPh sb="41" eb="43">
      <t>ジッシ</t>
    </rPh>
    <phoneticPr fontId="5"/>
  </si>
  <si>
    <t>　入札情報公開システムより「発注情報の検索」で本案件を検索する際には、「発注情報検索」画面で、入札方式の中から「一般競争入札（入札後資格確認型）」を選択し検索ボタンを押すことで、本案件の検索がスムーズにできる。</t>
    <rPh sb="1" eb="3">
      <t>ニュウサツ</t>
    </rPh>
    <rPh sb="3" eb="5">
      <t>ジョウホウ</t>
    </rPh>
    <rPh sb="5" eb="7">
      <t>コウカイ</t>
    </rPh>
    <rPh sb="23" eb="24">
      <t>ホン</t>
    </rPh>
    <rPh sb="24" eb="26">
      <t>アンケン</t>
    </rPh>
    <rPh sb="27" eb="29">
      <t>ケンサク</t>
    </rPh>
    <rPh sb="31" eb="32">
      <t>サイ</t>
    </rPh>
    <rPh sb="36" eb="38">
      <t>ハッチュウ</t>
    </rPh>
    <rPh sb="38" eb="40">
      <t>ジョウホウ</t>
    </rPh>
    <rPh sb="40" eb="42">
      <t>ケンサク</t>
    </rPh>
    <rPh sb="43" eb="45">
      <t>ガメン</t>
    </rPh>
    <rPh sb="47" eb="49">
      <t>ニュウサツ</t>
    </rPh>
    <rPh sb="49" eb="51">
      <t>ホウシキ</t>
    </rPh>
    <rPh sb="52" eb="53">
      <t>ナカ</t>
    </rPh>
    <rPh sb="56" eb="58">
      <t>イッパン</t>
    </rPh>
    <rPh sb="58" eb="60">
      <t>キョウソウ</t>
    </rPh>
    <rPh sb="60" eb="62">
      <t>ニュウサツ</t>
    </rPh>
    <rPh sb="63" eb="71">
      <t>ニュウサツアトシカクカクニンガタ</t>
    </rPh>
    <rPh sb="74" eb="76">
      <t>センタク</t>
    </rPh>
    <rPh sb="77" eb="79">
      <t>ケンサク</t>
    </rPh>
    <rPh sb="83" eb="84">
      <t>オ</t>
    </rPh>
    <rPh sb="89" eb="90">
      <t>ホン</t>
    </rPh>
    <rPh sb="90" eb="92">
      <t>アンケン</t>
    </rPh>
    <rPh sb="93" eb="95">
      <t>ケンサク</t>
    </rPh>
    <phoneticPr fontId="5"/>
  </si>
  <si>
    <t>（13）管工事の場合、給・排水の許可証等</t>
    <rPh sb="4" eb="5">
      <t>カン</t>
    </rPh>
    <rPh sb="5" eb="7">
      <t>コウジ</t>
    </rPh>
    <rPh sb="8" eb="10">
      <t>バアイ</t>
    </rPh>
    <rPh sb="11" eb="12">
      <t>キュウ</t>
    </rPh>
    <rPh sb="13" eb="15">
      <t>ハイスイ</t>
    </rPh>
    <rPh sb="16" eb="19">
      <t>キョカショウ</t>
    </rPh>
    <rPh sb="19" eb="20">
      <t>トウ</t>
    </rPh>
    <phoneticPr fontId="5"/>
  </si>
  <si>
    <t xml:space="preserve">那覇市公告第 </t>
    <phoneticPr fontId="5"/>
  </si>
  <si>
    <t>　予定価格が2,500万円未満でも、本市は専任で技術者を置かなければならない。H23/11/7Ｇ調整にて確認済。（建設業法では2,500万以上が専任）
　ただし、営業所の専任技術者と兼ねることができる</t>
    <rPh sb="1" eb="3">
      <t>ヨテイ</t>
    </rPh>
    <rPh sb="3" eb="5">
      <t>カカク</t>
    </rPh>
    <rPh sb="11" eb="13">
      <t>マンエン</t>
    </rPh>
    <rPh sb="13" eb="15">
      <t>ミマン</t>
    </rPh>
    <rPh sb="18" eb="19">
      <t>ホン</t>
    </rPh>
    <rPh sb="19" eb="20">
      <t>シ</t>
    </rPh>
    <rPh sb="21" eb="23">
      <t>センニン</t>
    </rPh>
    <rPh sb="24" eb="27">
      <t>ギジュツシャ</t>
    </rPh>
    <rPh sb="28" eb="29">
      <t>オ</t>
    </rPh>
    <rPh sb="48" eb="50">
      <t>チョウセイ</t>
    </rPh>
    <rPh sb="52" eb="54">
      <t>カクニン</t>
    </rPh>
    <rPh sb="54" eb="55">
      <t>ズ</t>
    </rPh>
    <rPh sb="57" eb="59">
      <t>ケンセツ</t>
    </rPh>
    <rPh sb="59" eb="60">
      <t>ギョウ</t>
    </rPh>
    <rPh sb="60" eb="61">
      <t>ホウ</t>
    </rPh>
    <rPh sb="68" eb="69">
      <t>マン</t>
    </rPh>
    <rPh sb="69" eb="71">
      <t>イジョウ</t>
    </rPh>
    <rPh sb="72" eb="74">
      <t>センニン</t>
    </rPh>
    <rPh sb="81" eb="83">
      <t>エイギョウ</t>
    </rPh>
    <rPh sb="83" eb="84">
      <t>ショ</t>
    </rPh>
    <rPh sb="85" eb="87">
      <t>センニン</t>
    </rPh>
    <rPh sb="87" eb="90">
      <t>ギジュツシャ</t>
    </rPh>
    <rPh sb="91" eb="92">
      <t>カ</t>
    </rPh>
    <phoneticPr fontId="5"/>
  </si>
  <si>
    <t>那覇市役所</t>
    <rPh sb="3" eb="5">
      <t>ヤクショ</t>
    </rPh>
    <phoneticPr fontId="5"/>
  </si>
  <si>
    <t>※問合せ前には、那覇市公共工事電子入札システムのホームページで公開されている「一般競争マニュアル」、「入札情報公開システム操作マニュアル」や「よくある質問と回答」を読むこと。</t>
    <rPh sb="1" eb="2">
      <t>ト</t>
    </rPh>
    <rPh sb="2" eb="3">
      <t>ア</t>
    </rPh>
    <rPh sb="4" eb="5">
      <t>マエ</t>
    </rPh>
    <rPh sb="31" eb="33">
      <t>コウカイ</t>
    </rPh>
    <rPh sb="39" eb="41">
      <t>イッパン</t>
    </rPh>
    <rPh sb="41" eb="43">
      <t>キョウソウ</t>
    </rPh>
    <rPh sb="75" eb="77">
      <t>シツモン</t>
    </rPh>
    <rPh sb="78" eb="80">
      <t>カイトウ</t>
    </rPh>
    <rPh sb="82" eb="83">
      <t>ヨ</t>
    </rPh>
    <phoneticPr fontId="5"/>
  </si>
  <si>
    <t>　開札場所</t>
    <phoneticPr fontId="5"/>
  </si>
  <si>
    <t>開札後に入札参加資格審査を行うため、落札を保留とする。</t>
    <rPh sb="0" eb="2">
      <t>カイサツ</t>
    </rPh>
    <rPh sb="2" eb="3">
      <t>ゴ</t>
    </rPh>
    <rPh sb="4" eb="6">
      <t>ニュウサツ</t>
    </rPh>
    <rPh sb="6" eb="8">
      <t>サンカ</t>
    </rPh>
    <rPh sb="8" eb="10">
      <t>シカク</t>
    </rPh>
    <rPh sb="10" eb="12">
      <t>シンサ</t>
    </rPh>
    <rPh sb="13" eb="14">
      <t>オコナ</t>
    </rPh>
    <rPh sb="18" eb="20">
      <t>ラクサツ</t>
    </rPh>
    <rPh sb="21" eb="23">
      <t>ホリュウ</t>
    </rPh>
    <phoneticPr fontId="5"/>
  </si>
  <si>
    <t>　落札の保留</t>
    <rPh sb="1" eb="3">
      <t>ラクサツ</t>
    </rPh>
    <rPh sb="4" eb="6">
      <t>ホリュウ</t>
    </rPh>
    <phoneticPr fontId="5"/>
  </si>
  <si>
    <t>本工事の入札は、電子入札（事後審査方式）で実施する。</t>
    <rPh sb="1" eb="3">
      <t>コウジ</t>
    </rPh>
    <rPh sb="4" eb="6">
      <t>ニュウサツ</t>
    </rPh>
    <phoneticPr fontId="5"/>
  </si>
  <si>
    <t>６　入札書等の不受理・無効</t>
    <rPh sb="5" eb="6">
      <t>トウ</t>
    </rPh>
    <phoneticPr fontId="5"/>
  </si>
  <si>
    <t>　　</t>
    <phoneticPr fontId="5"/>
  </si>
  <si>
    <r>
      <t>※「資格審査書類」の様式は、発注図書ファイル「入札参加資格審査書類」よりダウンロードすること。ただし、資格審査書類一式については、開札後、</t>
    </r>
    <r>
      <rPr>
        <u/>
        <sz val="11"/>
        <rFont val="ＭＳ Ｐ明朝"/>
        <family val="1"/>
        <charset val="128"/>
      </rPr>
      <t>落札候補者のみ</t>
    </r>
    <r>
      <rPr>
        <sz val="11"/>
        <rFont val="ＭＳ Ｐ明朝"/>
        <family val="1"/>
        <charset val="128"/>
      </rPr>
      <t>が提出するものである。</t>
    </r>
    <rPh sb="2" eb="4">
      <t>シカク</t>
    </rPh>
    <rPh sb="4" eb="6">
      <t>シンサ</t>
    </rPh>
    <rPh sb="6" eb="8">
      <t>ショルイ</t>
    </rPh>
    <rPh sb="10" eb="12">
      <t>ヨウシキ</t>
    </rPh>
    <rPh sb="14" eb="16">
      <t>ハッチュウ</t>
    </rPh>
    <rPh sb="16" eb="18">
      <t>トショ</t>
    </rPh>
    <rPh sb="23" eb="25">
      <t>ニュウサツ</t>
    </rPh>
    <rPh sb="25" eb="27">
      <t>サンカ</t>
    </rPh>
    <rPh sb="27" eb="29">
      <t>シカク</t>
    </rPh>
    <rPh sb="29" eb="31">
      <t>シンサ</t>
    </rPh>
    <rPh sb="31" eb="33">
      <t>ショルイ</t>
    </rPh>
    <rPh sb="51" eb="53">
      <t>シカク</t>
    </rPh>
    <rPh sb="53" eb="55">
      <t>シンサ</t>
    </rPh>
    <rPh sb="55" eb="57">
      <t>ショルイ</t>
    </rPh>
    <rPh sb="57" eb="59">
      <t>イッシキ</t>
    </rPh>
    <rPh sb="65" eb="67">
      <t>カイサツ</t>
    </rPh>
    <rPh sb="67" eb="68">
      <t>ゴ</t>
    </rPh>
    <rPh sb="69" eb="71">
      <t>ラクサツ</t>
    </rPh>
    <rPh sb="71" eb="74">
      <t>コウホシャ</t>
    </rPh>
    <rPh sb="77" eb="79">
      <t>テイシュツ</t>
    </rPh>
    <phoneticPr fontId="5"/>
  </si>
  <si>
    <t>　提出書類</t>
    <rPh sb="1" eb="3">
      <t>テイシュツ</t>
    </rPh>
    <rPh sb="3" eb="5">
      <t>ショルイ</t>
    </rPh>
    <phoneticPr fontId="5"/>
  </si>
  <si>
    <t>Fax</t>
    <phoneticPr fontId="5"/>
  </si>
  <si>
    <t>ＩＣカードの有効期限切れ等により電子入札システムでパスワードの確認ができない場合には、入札公告等ファイルに掲載の「設計図書閲覧申請書」に必要事項を記入の上、Ｅメールに添付して下記アドレス宛て送付すること。申請があった業者のうち、入札参加資格要件に該当する格付等級業者のみに閲覧に必要なパスワードをＥメールで通知する。</t>
    <rPh sb="6" eb="8">
      <t>ユウコウ</t>
    </rPh>
    <rPh sb="8" eb="10">
      <t>キゲン</t>
    </rPh>
    <rPh sb="10" eb="11">
      <t>キ</t>
    </rPh>
    <rPh sb="12" eb="13">
      <t>トウ</t>
    </rPh>
    <rPh sb="16" eb="18">
      <t>デンシ</t>
    </rPh>
    <rPh sb="18" eb="20">
      <t>ニュウサツ</t>
    </rPh>
    <rPh sb="31" eb="33">
      <t>カクニン</t>
    </rPh>
    <rPh sb="38" eb="40">
      <t>バアイ</t>
    </rPh>
    <rPh sb="43" eb="45">
      <t>ニュウサツ</t>
    </rPh>
    <rPh sb="45" eb="47">
      <t>コウコク</t>
    </rPh>
    <rPh sb="47" eb="48">
      <t>トウ</t>
    </rPh>
    <rPh sb="53" eb="55">
      <t>ケイサイ</t>
    </rPh>
    <rPh sb="57" eb="59">
      <t>セッケイ</t>
    </rPh>
    <rPh sb="59" eb="61">
      <t>トショ</t>
    </rPh>
    <rPh sb="61" eb="63">
      <t>エツラン</t>
    </rPh>
    <rPh sb="63" eb="66">
      <t>シンセイショ</t>
    </rPh>
    <rPh sb="68" eb="70">
      <t>ヒツヨウ</t>
    </rPh>
    <rPh sb="70" eb="72">
      <t>ジコウ</t>
    </rPh>
    <rPh sb="73" eb="75">
      <t>キニュウ</t>
    </rPh>
    <rPh sb="76" eb="77">
      <t>ウエ</t>
    </rPh>
    <rPh sb="83" eb="85">
      <t>テンプ</t>
    </rPh>
    <rPh sb="87" eb="89">
      <t>カキ</t>
    </rPh>
    <rPh sb="93" eb="94">
      <t>ア</t>
    </rPh>
    <rPh sb="95" eb="97">
      <t>ソウフ</t>
    </rPh>
    <rPh sb="102" eb="104">
      <t>シンセイ</t>
    </rPh>
    <rPh sb="108" eb="110">
      <t>ギョウシャ</t>
    </rPh>
    <rPh sb="114" eb="116">
      <t>ニュウサツ</t>
    </rPh>
    <rPh sb="116" eb="118">
      <t>サンカ</t>
    </rPh>
    <rPh sb="118" eb="120">
      <t>シカク</t>
    </rPh>
    <rPh sb="120" eb="122">
      <t>ヨウケン</t>
    </rPh>
    <rPh sb="123" eb="125">
      <t>ガイトウ</t>
    </rPh>
    <rPh sb="127" eb="128">
      <t>カク</t>
    </rPh>
    <rPh sb="128" eb="129">
      <t>ツ</t>
    </rPh>
    <rPh sb="129" eb="131">
      <t>トウキュウ</t>
    </rPh>
    <rPh sb="131" eb="133">
      <t>ギョウシャ</t>
    </rPh>
    <rPh sb="136" eb="138">
      <t>エツラン</t>
    </rPh>
    <rPh sb="139" eb="141">
      <t>ヒツヨウ</t>
    </rPh>
    <rPh sb="153" eb="155">
      <t>ツウチ</t>
    </rPh>
    <phoneticPr fontId="5"/>
  </si>
  <si>
    <t>t-kensa001@neo.city.naha.okinawa.jp</t>
    <phoneticPr fontId="5"/>
  </si>
  <si>
    <t xml:space="preserve">   申請アドレス　　</t>
    <rPh sb="3" eb="5">
      <t>シンセイ</t>
    </rPh>
    <phoneticPr fontId="5"/>
  </si>
  <si>
    <t>※</t>
  </si>
  <si>
    <t>　設計図書等閲覧方法</t>
    <rPh sb="1" eb="3">
      <t>セッケイ</t>
    </rPh>
    <rPh sb="3" eb="4">
      <t>ト</t>
    </rPh>
    <rPh sb="4" eb="5">
      <t>ショ</t>
    </rPh>
    <rPh sb="5" eb="6">
      <t>トウ</t>
    </rPh>
    <rPh sb="6" eb="8">
      <t>エツラン</t>
    </rPh>
    <rPh sb="8" eb="10">
      <t>ホウホウ</t>
    </rPh>
    <phoneticPr fontId="5"/>
  </si>
  <si>
    <t>閲覧に必要なパスワードは電子入札システムの調達案件概要の〔条件２〕欄に掲載しています。入札公告等ファイルに掲載の「パスワードの確認方法」を参照のうえ設計図書をダウンロードすること。</t>
    <rPh sb="63" eb="65">
      <t>カクニン</t>
    </rPh>
    <phoneticPr fontId="5"/>
  </si>
  <si>
    <t>制限付一般競争入札(事後審査型）の実施について</t>
    <rPh sb="10" eb="12">
      <t>ジゴ</t>
    </rPh>
    <rPh sb="12" eb="14">
      <t>シンサ</t>
    </rPh>
    <rPh sb="14" eb="15">
      <t>カタ</t>
    </rPh>
    <phoneticPr fontId="5"/>
  </si>
  <si>
    <t>（公告日の３か月前から開札日までの間に不渡り等を生じていない者であること。（4）に該当するものを除く。）</t>
    <rPh sb="7" eb="8">
      <t>ゲツ</t>
    </rPh>
    <rPh sb="11" eb="13">
      <t>カイサツ</t>
    </rPh>
    <phoneticPr fontId="5"/>
  </si>
  <si>
    <t>警察当局から、暴力団員が実質的に経営を支配する建設業者等及びこれに準じるものとして公共工事からの排除の要請があり、当該状態が継続しているなど請負者として不適当であると市長が認める者に該当しない者であること。（下請業者も同様とする。）</t>
    <phoneticPr fontId="5"/>
  </si>
  <si>
    <t>専任配置予定技術者</t>
    <phoneticPr fontId="5"/>
  </si>
  <si>
    <t>　※心得　第9、10、11、12条参照。</t>
    <phoneticPr fontId="5"/>
  </si>
  <si>
    <t>10　入札保証金、契約保証金、支払条件に関する事項</t>
    <phoneticPr fontId="5"/>
  </si>
  <si>
    <t>TEL：951-3253</t>
    <phoneticPr fontId="5"/>
  </si>
  <si>
    <t>那覇市建設工事指名業者選定委員会要綱第14条に規定する指名停止の措置を受けていない者であること。</t>
    <phoneticPr fontId="5"/>
  </si>
  <si>
    <t>那　覇　市　長　　宛</t>
    <rPh sb="0" eb="1">
      <t>トモ</t>
    </rPh>
    <rPh sb="2" eb="3">
      <t>ハ</t>
    </rPh>
    <rPh sb="4" eb="5">
      <t>シ</t>
    </rPh>
    <rPh sb="6" eb="7">
      <t>チョウ</t>
    </rPh>
    <rPh sb="9" eb="10">
      <t>アテ</t>
    </rPh>
    <phoneticPr fontId="5"/>
  </si>
  <si>
    <r>
      <t>Ｈ23.11.11～
●電気・管・設備等は従来通り→ただし、債務負担による複数年度にまたがる工事の初年度以外の工事に関してはその限りでない。
●建築→債務負担の2年目以降でも、全体で出来高50％ないと落札できず。以下を加筆
　　　　また、債務負担による複数年度にまたがる工事であっても、全体の出来高が50％以上でなければ、落札することができない。
　　　　</t>
    </r>
    <r>
      <rPr>
        <b/>
        <sz val="6"/>
        <rFont val="ＭＳ Ｐ明朝"/>
        <family val="1"/>
        <charset val="128"/>
      </rPr>
      <t>また、たとえ債務負担による複数年度にまたがる工事であろうとも、全体の出来高が50％以上でなければ、落札することはできない。</t>
    </r>
    <r>
      <rPr>
        <sz val="6"/>
        <rFont val="ＭＳ Ｐ明朝"/>
        <family val="1"/>
        <charset val="128"/>
      </rPr>
      <t xml:space="preserve">
⇒H24.4.1全文削除
●土木→ただし、債務負担による複数年度にまたがる工事の初年度以外の工事に関してはその限りでない。を削除する（債務負担工事ないため）。</t>
    </r>
    <rPh sb="12" eb="14">
      <t>デンキ</t>
    </rPh>
    <rPh sb="15" eb="16">
      <t>カン</t>
    </rPh>
    <rPh sb="17" eb="19">
      <t>セツビ</t>
    </rPh>
    <rPh sb="19" eb="20">
      <t>トウ</t>
    </rPh>
    <rPh sb="21" eb="23">
      <t>ジュウライ</t>
    </rPh>
    <rPh sb="23" eb="24">
      <t>トオ</t>
    </rPh>
    <rPh sb="72" eb="74">
      <t>ケンチク</t>
    </rPh>
    <rPh sb="75" eb="77">
      <t>サイム</t>
    </rPh>
    <rPh sb="77" eb="79">
      <t>フタン</t>
    </rPh>
    <rPh sb="81" eb="83">
      <t>ネンメ</t>
    </rPh>
    <rPh sb="83" eb="85">
      <t>イコウ</t>
    </rPh>
    <rPh sb="88" eb="90">
      <t>ゼンタイ</t>
    </rPh>
    <rPh sb="91" eb="93">
      <t>デキ</t>
    </rPh>
    <rPh sb="93" eb="94">
      <t>タカ</t>
    </rPh>
    <rPh sb="100" eb="101">
      <t>ラク</t>
    </rPh>
    <rPh sb="101" eb="102">
      <t>サツ</t>
    </rPh>
    <rPh sb="106" eb="108">
      <t>イカ</t>
    </rPh>
    <rPh sb="109" eb="111">
      <t>カヒツ</t>
    </rPh>
    <rPh sb="248" eb="250">
      <t>ゼンブン</t>
    </rPh>
    <rPh sb="250" eb="252">
      <t>サクジョ</t>
    </rPh>
    <rPh sb="254" eb="256">
      <t>ドボク</t>
    </rPh>
    <rPh sb="307" eb="309">
      <t>サイム</t>
    </rPh>
    <rPh sb="309" eb="311">
      <t>フタン</t>
    </rPh>
    <rPh sb="311" eb="312">
      <t>コウ</t>
    </rPh>
    <rPh sb="312" eb="313">
      <t>コト</t>
    </rPh>
    <phoneticPr fontId="5"/>
  </si>
  <si>
    <t>閲覧期間：</t>
    <rPh sb="0" eb="2">
      <t>エツラン</t>
    </rPh>
    <rPh sb="2" eb="4">
      <t>キカン</t>
    </rPh>
    <phoneticPr fontId="5"/>
  </si>
  <si>
    <t>　提出書類
（発注図書ファイルに掲載された様式を使用すること）　　　　　　　　　　　　　　　　　　</t>
    <rPh sb="7" eb="9">
      <t>ハッチュウ</t>
    </rPh>
    <rPh sb="9" eb="11">
      <t>トショ</t>
    </rPh>
    <rPh sb="16" eb="18">
      <t>ケイサイ</t>
    </rPh>
    <rPh sb="21" eb="23">
      <t>ヨウシキ</t>
    </rPh>
    <rPh sb="24" eb="26">
      <t>シヨウ</t>
    </rPh>
    <phoneticPr fontId="5"/>
  </si>
  <si>
    <t>（１）子封筒Aに入れる書類・・・総合評価に係る確認資料等一式</t>
    <rPh sb="3" eb="4">
      <t>コ</t>
    </rPh>
    <rPh sb="4" eb="6">
      <t>フウトウ</t>
    </rPh>
    <rPh sb="8" eb="9">
      <t>イ</t>
    </rPh>
    <rPh sb="11" eb="13">
      <t>ショルイ</t>
    </rPh>
    <rPh sb="16" eb="18">
      <t>ソウゴウ</t>
    </rPh>
    <rPh sb="18" eb="20">
      <t>ヒョウカ</t>
    </rPh>
    <rPh sb="21" eb="22">
      <t>カカ</t>
    </rPh>
    <rPh sb="23" eb="25">
      <t>カクニン</t>
    </rPh>
    <rPh sb="25" eb="27">
      <t>シリョウ</t>
    </rPh>
    <rPh sb="27" eb="28">
      <t>トウ</t>
    </rPh>
    <rPh sb="28" eb="30">
      <t>イッシキ</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</si>
  <si>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</si>
  <si>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</si>
  <si>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</si>
  <si>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</si>
  <si>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</si>
  <si>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</si>
  <si>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</si>
  <si>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</si>
  <si>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　　※上記①～⑧に係る関係添付書類を含む。</t>
    <rPh sb="3" eb="5">
      <t>ジョウキ</t>
    </rPh>
    <rPh sb="9" eb="10">
      <t>カカ</t>
    </rPh>
    <rPh sb="11" eb="13">
      <t>カンケイ</t>
    </rPh>
    <rPh sb="13" eb="15">
      <t>テンプ</t>
    </rPh>
    <rPh sb="15" eb="17">
      <t>ショルイ</t>
    </rPh>
    <rPh sb="18" eb="19">
      <t>フク</t>
    </rPh>
    <phoneticPr fontId="5"/>
  </si>
  <si>
    <t>　　※発注図書ファイル「総合評価に係る確認資料等」の様式を使用すること。</t>
    <rPh sb="3" eb="5">
      <t>ハッチュウ</t>
    </rPh>
    <rPh sb="5" eb="7">
      <t>トショ</t>
    </rPh>
    <rPh sb="12" eb="14">
      <t>ソウゴウ</t>
    </rPh>
    <rPh sb="14" eb="16">
      <t>ヒョウカ</t>
    </rPh>
    <rPh sb="17" eb="18">
      <t>カカ</t>
    </rPh>
    <rPh sb="19" eb="21">
      <t>カクニン</t>
    </rPh>
    <rPh sb="21" eb="24">
      <t>シリョウトウ</t>
    </rPh>
    <rPh sb="26" eb="28">
      <t>ヨウシキ</t>
    </rPh>
    <rPh sb="29" eb="31">
      <t>シヨウ</t>
    </rPh>
    <phoneticPr fontId="5"/>
  </si>
  <si>
    <t>（２）子封筒Bに入れる書類・・・入札参加資格審査用書類一式</t>
    <rPh sb="3" eb="4">
      <t>コ</t>
    </rPh>
    <rPh sb="4" eb="6">
      <t>フウトウ</t>
    </rPh>
    <rPh sb="8" eb="9">
      <t>イ</t>
    </rPh>
    <rPh sb="11" eb="13">
      <t>ショルイ</t>
    </rPh>
    <rPh sb="16" eb="18">
      <t>ニュウサツ</t>
    </rPh>
    <rPh sb="18" eb="20">
      <t>サンカ</t>
    </rPh>
    <rPh sb="20" eb="22">
      <t>シカク</t>
    </rPh>
    <rPh sb="22" eb="24">
      <t>シンサ</t>
    </rPh>
    <rPh sb="24" eb="25">
      <t>ヨウ</t>
    </rPh>
    <rPh sb="25" eb="27">
      <t>ショルイ</t>
    </rPh>
    <rPh sb="27" eb="29">
      <t>イッシキ</t>
    </rPh>
    <phoneticPr fontId="5"/>
  </si>
  <si>
    <t>　　※発注図書ファイル「入札参加資格審査書類」の様式を使用すること。</t>
    <phoneticPr fontId="5"/>
  </si>
  <si>
    <t>　封　　　筒</t>
    <rPh sb="1" eb="2">
      <t>フウ</t>
    </rPh>
    <rPh sb="5" eb="6">
      <t>ツツ</t>
    </rPh>
    <phoneticPr fontId="5"/>
  </si>
  <si>
    <t>発注図書ファイル「封筒作成例」参照</t>
    <rPh sb="0" eb="2">
      <t>ハッチュウ</t>
    </rPh>
    <rPh sb="2" eb="4">
      <t>トショ</t>
    </rPh>
    <rPh sb="9" eb="11">
      <t>フウトウ</t>
    </rPh>
    <rPh sb="11" eb="14">
      <t>サクセイレイ</t>
    </rPh>
    <rPh sb="15" eb="17">
      <t>サンショウ</t>
    </rPh>
    <phoneticPr fontId="5"/>
  </si>
  <si>
    <t>封筒には、封筒作成例のとおり、「開札日時・契約番号・対象工事等名・業者番号・商号又は名称・電話番号・ＦＡＸ番号・担当者名」を記載すること。</t>
    <rPh sb="0" eb="2">
      <t>フウトウ</t>
    </rPh>
    <rPh sb="5" eb="7">
      <t>フウトウ</t>
    </rPh>
    <rPh sb="7" eb="10">
      <t>サクセイレイ</t>
    </rPh>
    <rPh sb="16" eb="18">
      <t>カイサツ</t>
    </rPh>
    <rPh sb="18" eb="19">
      <t>ビ</t>
    </rPh>
    <rPh sb="19" eb="20">
      <t>ジ</t>
    </rPh>
    <rPh sb="21" eb="23">
      <t>ケイヤク</t>
    </rPh>
    <rPh sb="23" eb="25">
      <t>バンゴウ</t>
    </rPh>
    <rPh sb="26" eb="28">
      <t>タイショウ</t>
    </rPh>
    <rPh sb="28" eb="30">
      <t>コウジ</t>
    </rPh>
    <rPh sb="30" eb="31">
      <t>トウ</t>
    </rPh>
    <rPh sb="31" eb="32">
      <t>メイ</t>
    </rPh>
    <rPh sb="33" eb="35">
      <t>ギョウシャ</t>
    </rPh>
    <rPh sb="35" eb="37">
      <t>バンゴウ</t>
    </rPh>
    <rPh sb="38" eb="40">
      <t>ショウゴウ</t>
    </rPh>
    <rPh sb="40" eb="41">
      <t>マタ</t>
    </rPh>
    <rPh sb="42" eb="44">
      <t>メイショウ</t>
    </rPh>
    <rPh sb="45" eb="47">
      <t>デンワ</t>
    </rPh>
    <rPh sb="47" eb="49">
      <t>バンゴウ</t>
    </rPh>
    <rPh sb="53" eb="55">
      <t>バンゴウ</t>
    </rPh>
    <rPh sb="56" eb="59">
      <t>タントウシャ</t>
    </rPh>
    <rPh sb="59" eb="60">
      <t>メイ</t>
    </rPh>
    <rPh sb="62" eb="64">
      <t>キサイ</t>
    </rPh>
    <phoneticPr fontId="5"/>
  </si>
  <si>
    <t>　配達指定日</t>
    <phoneticPr fontId="5"/>
  </si>
  <si>
    <t>配達日を指定するためには、配達指定日の2日前（土日、祝日を除く）までに郵便局での手続が必要である。なお、手続する郵便局によっては、配達指定日まで3日以上かかる場合もあるため、事前に手続予定の郵便局で確認すること。</t>
    <rPh sb="27" eb="28">
      <t>ヒ</t>
    </rPh>
    <rPh sb="52" eb="54">
      <t>テツヅ</t>
    </rPh>
    <rPh sb="56" eb="59">
      <t>ユウビンキョク</t>
    </rPh>
    <rPh sb="65" eb="67">
      <t>ハイタツ</t>
    </rPh>
    <rPh sb="67" eb="70">
      <t>シテイビ</t>
    </rPh>
    <rPh sb="73" eb="74">
      <t>ニチ</t>
    </rPh>
    <rPh sb="74" eb="76">
      <t>イジョウ</t>
    </rPh>
    <rPh sb="79" eb="81">
      <t>バアイ</t>
    </rPh>
    <rPh sb="87" eb="89">
      <t>ジゼン</t>
    </rPh>
    <rPh sb="90" eb="92">
      <t>テツヅ</t>
    </rPh>
    <rPh sb="92" eb="94">
      <t>ヨテイ</t>
    </rPh>
    <rPh sb="95" eb="98">
      <t>ユウビンキョク</t>
    </rPh>
    <rPh sb="99" eb="101">
      <t>カクニン</t>
    </rPh>
    <phoneticPr fontId="5"/>
  </si>
  <si>
    <t>※注意事項</t>
    <rPh sb="3" eb="5">
      <t>ジコウ</t>
    </rPh>
    <phoneticPr fontId="5"/>
  </si>
  <si>
    <r>
      <t>配達指定日以外の日に届いた上記</t>
    </r>
    <r>
      <rPr>
        <sz val="10.5"/>
        <color rgb="FFFF0000"/>
        <rFont val="ＭＳ Ｐ明朝"/>
        <family val="1"/>
        <charset val="128"/>
      </rPr>
      <t>確認資料等</t>
    </r>
    <r>
      <rPr>
        <sz val="10.5"/>
        <rFont val="ＭＳ Ｐ明朝"/>
        <family val="1"/>
        <charset val="128"/>
      </rPr>
      <t>の提出書類は受理しないものとする。</t>
    </r>
    <rPh sb="0" eb="2">
      <t>ハイタツ</t>
    </rPh>
    <rPh sb="2" eb="4">
      <t>シテイ</t>
    </rPh>
    <rPh sb="4" eb="5">
      <t>ヒ</t>
    </rPh>
    <rPh sb="5" eb="7">
      <t>イガイ</t>
    </rPh>
    <rPh sb="8" eb="9">
      <t>ヒ</t>
    </rPh>
    <rPh sb="10" eb="11">
      <t>トド</t>
    </rPh>
    <rPh sb="13" eb="15">
      <t>ジョウキ</t>
    </rPh>
    <rPh sb="15" eb="17">
      <t>カクニン</t>
    </rPh>
    <rPh sb="17" eb="19">
      <t>シリョウ</t>
    </rPh>
    <rPh sb="19" eb="20">
      <t>ナド</t>
    </rPh>
    <rPh sb="21" eb="23">
      <t>テイシュツ</t>
    </rPh>
    <rPh sb="23" eb="25">
      <t>ショルイ</t>
    </rPh>
    <rPh sb="26" eb="28">
      <t>ジュリ</t>
    </rPh>
    <phoneticPr fontId="5"/>
  </si>
  <si>
    <t>　宛　　先</t>
    <phoneticPr fontId="5"/>
  </si>
  <si>
    <t>〒900-8585</t>
    <phoneticPr fontId="5"/>
  </si>
  <si>
    <t>那覇市泉崎１丁目１番１号</t>
    <rPh sb="3" eb="5">
      <t>イズミザキ</t>
    </rPh>
    <phoneticPr fontId="5"/>
  </si>
  <si>
    <t>　評価項目は、①企業の施工能力、②配置予定技術者の能力、③地域貢献、④その他とする。</t>
    <rPh sb="1" eb="3">
      <t>ヒョウカ</t>
    </rPh>
    <rPh sb="3" eb="5">
      <t>コウモク</t>
    </rPh>
    <rPh sb="8" eb="10">
      <t>キギョウ</t>
    </rPh>
    <rPh sb="11" eb="13">
      <t>セコウ</t>
    </rPh>
    <rPh sb="13" eb="15">
      <t>ノウリョク</t>
    </rPh>
    <rPh sb="17" eb="19">
      <t>ハイチ</t>
    </rPh>
    <rPh sb="19" eb="21">
      <t>ヨテイ</t>
    </rPh>
    <rPh sb="21" eb="24">
      <t>ギジュツシャ</t>
    </rPh>
    <rPh sb="25" eb="27">
      <t>ノウリョク</t>
    </rPh>
    <rPh sb="29" eb="31">
      <t>チイキ</t>
    </rPh>
    <rPh sb="31" eb="33">
      <t>コウケン</t>
    </rPh>
    <rPh sb="37" eb="38">
      <t>タ</t>
    </rPh>
    <phoneticPr fontId="5"/>
  </si>
  <si>
    <t>※発注図書ファイル 「評価基準表」を参照。</t>
    <rPh sb="1" eb="3">
      <t>ハッチュウ</t>
    </rPh>
    <rPh sb="3" eb="5">
      <t>トショ</t>
    </rPh>
    <rPh sb="11" eb="13">
      <t>ヒョウカ</t>
    </rPh>
    <rPh sb="13" eb="15">
      <t>キジュン</t>
    </rPh>
    <rPh sb="15" eb="16">
      <t>ヒョウ</t>
    </rPh>
    <rPh sb="18" eb="20">
      <t>サンショウ</t>
    </rPh>
    <phoneticPr fontId="5"/>
  </si>
  <si>
    <t>　評価方法（評価値の算出）については下記のとおりとする。</t>
    <rPh sb="6" eb="8">
      <t>ヒョウカ</t>
    </rPh>
    <rPh sb="8" eb="9">
      <t>チ</t>
    </rPh>
    <rPh sb="10" eb="12">
      <t>サンシュツ</t>
    </rPh>
    <phoneticPr fontId="5"/>
  </si>
  <si>
    <t>共同企業体の加算点</t>
    <rPh sb="0" eb="2">
      <t>キョウドウ</t>
    </rPh>
    <rPh sb="2" eb="5">
      <t>キギョウタイ</t>
    </rPh>
    <rPh sb="6" eb="8">
      <t>カサン</t>
    </rPh>
    <rPh sb="8" eb="9">
      <t>テン</t>
    </rPh>
    <phoneticPr fontId="5"/>
  </si>
  <si>
    <t>(代表者の加算点×100/100)＋(構成員1の加算点×60/100)＋(構成員2の加算点×40/100)</t>
    <rPh sb="1" eb="4">
      <t>ダイヒョウシャ</t>
    </rPh>
    <rPh sb="5" eb="7">
      <t>カサン</t>
    </rPh>
    <rPh sb="7" eb="8">
      <t>テン</t>
    </rPh>
    <rPh sb="19" eb="22">
      <t>コウセイイン</t>
    </rPh>
    <rPh sb="24" eb="26">
      <t>カサン</t>
    </rPh>
    <rPh sb="26" eb="27">
      <t>テン</t>
    </rPh>
    <phoneticPr fontId="5"/>
  </si>
  <si>
    <t>●</t>
    <phoneticPr fontId="5"/>
  </si>
  <si>
    <t>評価点</t>
    <rPh sb="0" eb="1">
      <t>ヒョウ</t>
    </rPh>
    <rPh sb="1" eb="2">
      <t>アタイ</t>
    </rPh>
    <rPh sb="2" eb="3">
      <t>テン</t>
    </rPh>
    <phoneticPr fontId="5"/>
  </si>
  <si>
    <t>標準点（100点）＋加算点</t>
    <rPh sb="0" eb="2">
      <t>ヒョウジュン</t>
    </rPh>
    <rPh sb="2" eb="3">
      <t>テン</t>
    </rPh>
    <rPh sb="7" eb="8">
      <t>テン</t>
    </rPh>
    <rPh sb="10" eb="12">
      <t>カサン</t>
    </rPh>
    <rPh sb="12" eb="13">
      <t>テン</t>
    </rPh>
    <phoneticPr fontId="5"/>
  </si>
  <si>
    <t>評価値</t>
    <rPh sb="0" eb="1">
      <t>ヒョウ</t>
    </rPh>
    <rPh sb="1" eb="2">
      <t>アタイ</t>
    </rPh>
    <rPh sb="2" eb="3">
      <t>アタイ</t>
    </rPh>
    <phoneticPr fontId="5"/>
  </si>
  <si>
    <t>評価点　/　入札価格　（単位：千万円）</t>
    <rPh sb="0" eb="3">
      <t>ヒョウカテン</t>
    </rPh>
    <rPh sb="6" eb="8">
      <t>ニュウサツ</t>
    </rPh>
    <rPh sb="8" eb="10">
      <t>カカク</t>
    </rPh>
    <rPh sb="12" eb="14">
      <t>タンイ</t>
    </rPh>
    <rPh sb="15" eb="17">
      <t>センマン</t>
    </rPh>
    <rPh sb="17" eb="18">
      <t>エン</t>
    </rPh>
    <phoneticPr fontId="5"/>
  </si>
  <si>
    <t>※構成員1：構成員Ａ（出資比率30％）、構成員2：構成員Ｂ（出資比率20％）</t>
    <rPh sb="1" eb="4">
      <t>コウセイイン</t>
    </rPh>
    <rPh sb="6" eb="8">
      <t>コウセイ</t>
    </rPh>
    <rPh sb="8" eb="9">
      <t>イン</t>
    </rPh>
    <rPh sb="11" eb="13">
      <t>シュッシ</t>
    </rPh>
    <rPh sb="13" eb="15">
      <t>ヒリツ</t>
    </rPh>
    <rPh sb="25" eb="27">
      <t>コウセイ</t>
    </rPh>
    <rPh sb="27" eb="28">
      <t>イン</t>
    </rPh>
    <rPh sb="32" eb="34">
      <t>ヒリツ</t>
    </rPh>
    <phoneticPr fontId="5"/>
  </si>
  <si>
    <t>※代表者及び構成員の加算点 ：各評価基準表における得点</t>
    <rPh sb="1" eb="4">
      <t>ダイヒョウシャ</t>
    </rPh>
    <rPh sb="4" eb="5">
      <t>オヨ</t>
    </rPh>
    <rPh sb="6" eb="8">
      <t>コウセイ</t>
    </rPh>
    <rPh sb="8" eb="9">
      <t>イン</t>
    </rPh>
    <rPh sb="10" eb="12">
      <t>カサン</t>
    </rPh>
    <rPh sb="12" eb="13">
      <t>テン</t>
    </rPh>
    <rPh sb="15" eb="18">
      <t>カクヒョウカ</t>
    </rPh>
    <rPh sb="18" eb="20">
      <t>キジュン</t>
    </rPh>
    <rPh sb="20" eb="21">
      <t>ヒョウ</t>
    </rPh>
    <rPh sb="25" eb="27">
      <t>トクテン</t>
    </rPh>
    <phoneticPr fontId="5"/>
  </si>
  <si>
    <t>※「那覇市建設工事競争入札に係る総合評価落札方式（特別簡易型）試行実施要領」を参照。</t>
    <rPh sb="23" eb="24">
      <t>シキ</t>
    </rPh>
    <rPh sb="39" eb="41">
      <t>サンショウ</t>
    </rPh>
    <phoneticPr fontId="5"/>
  </si>
  <si>
    <t>別表　　「評価基準表」</t>
    <rPh sb="0" eb="2">
      <t>ベッピョウ</t>
    </rPh>
    <rPh sb="5" eb="7">
      <t>ヒョウカ</t>
    </rPh>
    <rPh sb="7" eb="9">
      <t>キジュン</t>
    </rPh>
    <rPh sb="9" eb="10">
      <t>ヒョウ</t>
    </rPh>
    <phoneticPr fontId="5"/>
  </si>
  <si>
    <t>様式１　「企業の施工実績確認書」</t>
    <rPh sb="0" eb="2">
      <t>ヨウシキ</t>
    </rPh>
    <rPh sb="5" eb="7">
      <t>キギョウ</t>
    </rPh>
    <rPh sb="8" eb="10">
      <t>セコウ</t>
    </rPh>
    <rPh sb="10" eb="12">
      <t>ジッセキ</t>
    </rPh>
    <rPh sb="12" eb="15">
      <t>カクニンショ</t>
    </rPh>
    <phoneticPr fontId="5"/>
  </si>
  <si>
    <t>様式２　「企業の工事成績確認書」</t>
    <rPh sb="0" eb="2">
      <t>ヨウシキ</t>
    </rPh>
    <rPh sb="5" eb="7">
      <t>キギョウ</t>
    </rPh>
    <rPh sb="8" eb="10">
      <t>コウジ</t>
    </rPh>
    <rPh sb="10" eb="12">
      <t>セイセキ</t>
    </rPh>
    <rPh sb="12" eb="15">
      <t>カクニンショ</t>
    </rPh>
    <phoneticPr fontId="5"/>
  </si>
  <si>
    <t>様式３　「優秀（良）工事表彰確認書」</t>
    <rPh sb="0" eb="2">
      <t>ヨウシキ</t>
    </rPh>
    <rPh sb="5" eb="7">
      <t>ユウシュウ</t>
    </rPh>
    <rPh sb="8" eb="9">
      <t>リョウ</t>
    </rPh>
    <rPh sb="10" eb="12">
      <t>コウジ</t>
    </rPh>
    <rPh sb="12" eb="14">
      <t>ヒョウショウ</t>
    </rPh>
    <rPh sb="14" eb="17">
      <t>カクニンショ</t>
    </rPh>
    <phoneticPr fontId="5"/>
  </si>
  <si>
    <t>様式４　「配置予定技術者の施工実績確認書」</t>
    <rPh sb="0" eb="2">
      <t>ヨウシキ</t>
    </rPh>
    <rPh sb="5" eb="7">
      <t>ハイチ</t>
    </rPh>
    <rPh sb="7" eb="9">
      <t>ヨテイ</t>
    </rPh>
    <rPh sb="9" eb="12">
      <t>ギジュツシャ</t>
    </rPh>
    <rPh sb="13" eb="15">
      <t>セコウ</t>
    </rPh>
    <rPh sb="15" eb="17">
      <t>ジッセキ</t>
    </rPh>
    <rPh sb="17" eb="20">
      <t>カクニンショ</t>
    </rPh>
    <phoneticPr fontId="5"/>
  </si>
  <si>
    <t>様式５　「地域貢献活動及びＩＳＯ等認証取得確認書」</t>
    <rPh sb="0" eb="2">
      <t>ヨウシキ</t>
    </rPh>
    <rPh sb="5" eb="7">
      <t>チイキ</t>
    </rPh>
    <rPh sb="7" eb="9">
      <t>コウケン</t>
    </rPh>
    <rPh sb="9" eb="11">
      <t>カツドウ</t>
    </rPh>
    <rPh sb="11" eb="12">
      <t>オヨ</t>
    </rPh>
    <rPh sb="16" eb="17">
      <t>トウ</t>
    </rPh>
    <rPh sb="17" eb="19">
      <t>ニンショウ</t>
    </rPh>
    <rPh sb="19" eb="21">
      <t>シュトク</t>
    </rPh>
    <rPh sb="21" eb="24">
      <t>カクニンショ</t>
    </rPh>
    <phoneticPr fontId="5"/>
  </si>
  <si>
    <t>様式６　「那覇市での本店所在期間確認書」</t>
    <rPh sb="0" eb="2">
      <t>ヨウシキ</t>
    </rPh>
    <rPh sb="5" eb="8">
      <t>ナハシ</t>
    </rPh>
    <rPh sb="10" eb="12">
      <t>ホンテン</t>
    </rPh>
    <rPh sb="12" eb="14">
      <t>ショザイ</t>
    </rPh>
    <rPh sb="14" eb="16">
      <t>キカン</t>
    </rPh>
    <rPh sb="16" eb="19">
      <t>カクニンショ</t>
    </rPh>
    <phoneticPr fontId="5"/>
  </si>
  <si>
    <t>最新の経営規模等評価結果通知書（経営事項審査）の写し</t>
    <rPh sb="0" eb="2">
      <t>サイシン</t>
    </rPh>
    <rPh sb="3" eb="5">
      <t>ケイエイ</t>
    </rPh>
    <rPh sb="5" eb="7">
      <t>キボ</t>
    </rPh>
    <rPh sb="7" eb="8">
      <t>ナド</t>
    </rPh>
    <rPh sb="8" eb="10">
      <t>ヒョウカ</t>
    </rPh>
    <rPh sb="10" eb="12">
      <t>ケッカ</t>
    </rPh>
    <rPh sb="12" eb="15">
      <t>ツウチショ</t>
    </rPh>
    <phoneticPr fontId="5"/>
  </si>
  <si>
    <t>一般建設業の下請けに関する誓約書（一般建設業の場合のみ）</t>
    <phoneticPr fontId="5"/>
  </si>
  <si>
    <t>　　※ 上記①～⑦に係る関係添付書類を含む。</t>
    <rPh sb="4" eb="6">
      <t>ジョウキ</t>
    </rPh>
    <rPh sb="10" eb="11">
      <t>カカ</t>
    </rPh>
    <rPh sb="12" eb="14">
      <t>カンケイ</t>
    </rPh>
    <rPh sb="14" eb="16">
      <t>テンプ</t>
    </rPh>
    <rPh sb="16" eb="18">
      <t>ショルイ</t>
    </rPh>
    <rPh sb="19" eb="20">
      <t>フク</t>
    </rPh>
    <phoneticPr fontId="5"/>
  </si>
  <si>
    <t>　本工事の総合評価は、企業の技術力と価格を総合的に評価し、かつ入札参加資格審査の事後審査により、落札者を決定する。</t>
    <phoneticPr fontId="5"/>
  </si>
  <si>
    <t>＝</t>
    <phoneticPr fontId="5"/>
  </si>
  <si>
    <t>×30</t>
    <phoneticPr fontId="5"/>
  </si>
  <si>
    <t>５　総合評価に係る確認資料等</t>
    <phoneticPr fontId="5"/>
  </si>
  <si>
    <t>９　総合評価及び落札者の決定</t>
    <rPh sb="2" eb="6">
      <t>ソウゴウヒョウカ</t>
    </rPh>
    <rPh sb="6" eb="7">
      <t>オヨ</t>
    </rPh>
    <rPh sb="8" eb="10">
      <t>ラクサツ</t>
    </rPh>
    <rPh sb="10" eb="11">
      <t>シャ</t>
    </rPh>
    <rPh sb="12" eb="14">
      <t>ケッテイ</t>
    </rPh>
    <phoneticPr fontId="5"/>
  </si>
  <si>
    <t>次の書類を「一般書留」 ・ 「配達日指定」 ・「配達証明」の3つのオプションサービスを指定し郵送すること</t>
    <rPh sb="0" eb="1">
      <t>ツギ</t>
    </rPh>
    <rPh sb="2" eb="4">
      <t>ショルイ</t>
    </rPh>
    <rPh sb="6" eb="8">
      <t>イッパン</t>
    </rPh>
    <rPh sb="8" eb="10">
      <t>カキトメ</t>
    </rPh>
    <rPh sb="15" eb="18">
      <t>ハイタツビ</t>
    </rPh>
    <rPh sb="18" eb="20">
      <t>シテイ</t>
    </rPh>
    <rPh sb="24" eb="26">
      <t>ハイタツ</t>
    </rPh>
    <rPh sb="26" eb="28">
      <t>ショウメイ</t>
    </rPh>
    <rPh sb="43" eb="45">
      <t>シテイ</t>
    </rPh>
    <rPh sb="46" eb="48">
      <t>ユウソウ</t>
    </rPh>
    <phoneticPr fontId="5"/>
  </si>
  <si>
    <t>　（１） 工  事  名</t>
    <phoneticPr fontId="5"/>
  </si>
  <si>
    <t>　（２） 契約番号</t>
    <rPh sb="5" eb="7">
      <t>ケイヤク</t>
    </rPh>
    <rPh sb="7" eb="9">
      <t>バンゴウ</t>
    </rPh>
    <phoneticPr fontId="5"/>
  </si>
  <si>
    <t>　（３） 業　　　種</t>
    <phoneticPr fontId="5"/>
  </si>
  <si>
    <t>　（４） 場　　　所</t>
    <phoneticPr fontId="5"/>
  </si>
  <si>
    <t>　（５） 工　　　期</t>
    <phoneticPr fontId="5"/>
  </si>
  <si>
    <t>　（６） 落札方式</t>
    <rPh sb="5" eb="7">
      <t>ラクサツ</t>
    </rPh>
    <rPh sb="7" eb="9">
      <t>ホウシキ</t>
    </rPh>
    <phoneticPr fontId="5"/>
  </si>
  <si>
    <t>　（７） 概　　　要</t>
    <phoneticPr fontId="5"/>
  </si>
  <si>
    <t>　　① 目的</t>
    <phoneticPr fontId="5"/>
  </si>
  <si>
    <t>　　② 規模等</t>
    <rPh sb="4" eb="6">
      <t>キボ</t>
    </rPh>
    <rPh sb="6" eb="7">
      <t>トウ</t>
    </rPh>
    <phoneticPr fontId="5"/>
  </si>
  <si>
    <t>　　③ 構造形式</t>
    <phoneticPr fontId="5"/>
  </si>
  <si>
    <t>　（８） 予定価格</t>
    <phoneticPr fontId="5"/>
  </si>
  <si>
    <t>　（９） 最低制限価格</t>
    <phoneticPr fontId="5"/>
  </si>
  <si>
    <t>確認資料等提出書</t>
    <rPh sb="0" eb="2">
      <t>カクニン</t>
    </rPh>
    <rPh sb="2" eb="4">
      <t>シリョウ</t>
    </rPh>
    <rPh sb="4" eb="5">
      <t>トウ</t>
    </rPh>
    <rPh sb="5" eb="7">
      <t>テイシュツ</t>
    </rPh>
    <rPh sb="7" eb="8">
      <t>ショ</t>
    </rPh>
    <phoneticPr fontId="5"/>
  </si>
  <si>
    <t>パソコントラブル等により設計図書等がダウンロードできない場合には、上記閲覧期間内に下記担当まで連絡すること。</t>
    <rPh sb="8" eb="9">
      <t>ナド</t>
    </rPh>
    <rPh sb="12" eb="14">
      <t>セッケイ</t>
    </rPh>
    <rPh sb="14" eb="15">
      <t>ト</t>
    </rPh>
    <rPh sb="15" eb="16">
      <t>ショ</t>
    </rPh>
    <rPh sb="16" eb="17">
      <t>ナド</t>
    </rPh>
    <rPh sb="28" eb="30">
      <t>バアイ</t>
    </rPh>
    <rPh sb="33" eb="35">
      <t>ジョウキ</t>
    </rPh>
    <rPh sb="35" eb="37">
      <t>エツラン</t>
    </rPh>
    <rPh sb="37" eb="39">
      <t>キカン</t>
    </rPh>
    <rPh sb="39" eb="40">
      <t>ナイ</t>
    </rPh>
    <rPh sb="41" eb="43">
      <t>カキ</t>
    </rPh>
    <rPh sb="43" eb="45">
      <t>タントウ</t>
    </rPh>
    <rPh sb="47" eb="49">
      <t>レンラク</t>
    </rPh>
    <phoneticPr fontId="5"/>
  </si>
  <si>
    <r>
      <t>　入札金額が予定価格及び最低制限価格の制限の範囲内にある者のうち、評価値の最も高い者で入札参加資格要件を満たしていることを確認できた場合は、その者を落札者として決定する。ただし、入札参加資格の不適格者であった場合は、評価値の高い次順位の者から順次当該審査を行い、その適格者を落札者とする。なお、落札者となるべき者が2人以上あるときは、</t>
    </r>
    <r>
      <rPr>
        <sz val="11"/>
        <color rgb="FFFF0000"/>
        <rFont val="ＭＳ Ｐ明朝"/>
        <family val="1"/>
        <charset val="128"/>
      </rPr>
      <t>電子</t>
    </r>
    <r>
      <rPr>
        <sz val="11"/>
        <rFont val="ＭＳ Ｐ明朝"/>
        <family val="1"/>
        <charset val="128"/>
      </rPr>
      <t>くじにより落札者を決定する。</t>
    </r>
    <rPh sb="89" eb="91">
      <t>ニュウサツ</t>
    </rPh>
    <rPh sb="91" eb="93">
      <t>サンカ</t>
    </rPh>
    <rPh sb="93" eb="95">
      <t>シカク</t>
    </rPh>
    <rPh sb="108" eb="110">
      <t>ヒョウカ</t>
    </rPh>
    <rPh sb="110" eb="111">
      <t>チ</t>
    </rPh>
    <rPh sb="112" eb="113">
      <t>タカ</t>
    </rPh>
    <rPh sb="167" eb="169">
      <t>デンシ</t>
    </rPh>
    <phoneticPr fontId="5"/>
  </si>
  <si>
    <t xml:space="preserve">　E-mail ：sys-e-cydeenasphelp.rx@ml.hitachi-systems.com
</t>
    <phoneticPr fontId="5"/>
  </si>
  <si>
    <t>10　総合評価に関する誓約書の提出に関する事項</t>
    <rPh sb="3" eb="5">
      <t>ソウゴウ</t>
    </rPh>
    <rPh sb="5" eb="7">
      <t>ヒョウカ</t>
    </rPh>
    <rPh sb="8" eb="9">
      <t>カン</t>
    </rPh>
    <rPh sb="11" eb="14">
      <t>セイヤクショ</t>
    </rPh>
    <rPh sb="15" eb="17">
      <t>テイシュツ</t>
    </rPh>
    <rPh sb="18" eb="19">
      <t>カン</t>
    </rPh>
    <rPh sb="21" eb="23">
      <t>ジコウ</t>
    </rPh>
    <phoneticPr fontId="5"/>
  </si>
  <si>
    <t>最新の登記事項証明書（履歴事項全部証明書）の写し</t>
    <phoneticPr fontId="5"/>
  </si>
  <si>
    <t>代表者氏名</t>
    <rPh sb="0" eb="1">
      <t>ダイ</t>
    </rPh>
    <rPh sb="1" eb="2">
      <t>オモテ</t>
    </rPh>
    <rPh sb="2" eb="3">
      <t>シャ</t>
    </rPh>
    <rPh sb="3" eb="4">
      <t>シ</t>
    </rPh>
    <rPh sb="4" eb="5">
      <t>メイ</t>
    </rPh>
    <phoneticPr fontId="5"/>
  </si>
  <si>
    <t>所在地</t>
    <rPh sb="0" eb="1">
      <t>トコロ</t>
    </rPh>
    <rPh sb="1" eb="2">
      <t>ザイ</t>
    </rPh>
    <rPh sb="2" eb="3">
      <t>チ</t>
    </rPh>
    <phoneticPr fontId="5"/>
  </si>
  <si>
    <t>　　④ 工種</t>
    <phoneticPr fontId="5"/>
  </si>
  <si>
    <t>　　⑤ 主要資材</t>
    <rPh sb="6" eb="8">
      <t>シザイ</t>
    </rPh>
    <phoneticPr fontId="5"/>
  </si>
  <si>
    <t>価格競争落札方式</t>
  </si>
  <si>
    <t>********</t>
    <phoneticPr fontId="5"/>
  </si>
  <si>
    <r>
      <t xml:space="preserve">  「質問書」</t>
    </r>
    <r>
      <rPr>
        <sz val="11"/>
        <color rgb="FFFF0000"/>
        <rFont val="ＭＳ Ｐ明朝"/>
        <family val="1"/>
        <charset val="128"/>
      </rPr>
      <t>「数量質問書」</t>
    </r>
    <r>
      <rPr>
        <sz val="11"/>
        <rFont val="ＭＳ Ｐ明朝"/>
        <family val="1"/>
        <charset val="128"/>
      </rPr>
      <t>をFAXで提出すること。（質問がない場合は不要）</t>
    </r>
    <rPh sb="8" eb="10">
      <t>スウリョウ</t>
    </rPh>
    <rPh sb="10" eb="13">
      <t>シツモンショ</t>
    </rPh>
    <rPh sb="27" eb="29">
      <t>シツモン</t>
    </rPh>
    <rPh sb="32" eb="34">
      <t>バアイ</t>
    </rPh>
    <rPh sb="35" eb="37">
      <t>フヨウ</t>
    </rPh>
    <phoneticPr fontId="5"/>
  </si>
  <si>
    <r>
      <t>※電子入札システムで提出が可能なファイル数は</t>
    </r>
    <r>
      <rPr>
        <sz val="10"/>
        <color indexed="10"/>
        <rFont val="ＭＳ Ｐ明朝"/>
        <family val="1"/>
        <charset val="128"/>
      </rPr>
      <t>最大</t>
    </r>
    <r>
      <rPr>
        <sz val="10"/>
        <rFont val="ＭＳ Ｐ明朝"/>
        <family val="1"/>
        <charset val="128"/>
      </rPr>
      <t>１０個、合計サイズは最大２メガバイトまで。それ以上になる場合には、担当まで連絡すること。</t>
    </r>
    <rPh sb="1" eb="3">
      <t>デンシ</t>
    </rPh>
    <rPh sb="3" eb="5">
      <t>ニュウサツ</t>
    </rPh>
    <rPh sb="10" eb="12">
      <t>テイシュツ</t>
    </rPh>
    <rPh sb="13" eb="15">
      <t>カノウ</t>
    </rPh>
    <rPh sb="20" eb="21">
      <t>スウ</t>
    </rPh>
    <rPh sb="22" eb="24">
      <t>サイダイ</t>
    </rPh>
    <rPh sb="26" eb="27">
      <t>コ</t>
    </rPh>
    <rPh sb="28" eb="30">
      <t>ゴウケイ</t>
    </rPh>
    <rPh sb="47" eb="49">
      <t>イジョウ</t>
    </rPh>
    <rPh sb="52" eb="54">
      <t>バアイ</t>
    </rPh>
    <rPh sb="57" eb="59">
      <t>タントウ</t>
    </rPh>
    <rPh sb="61" eb="63">
      <t>レンラク</t>
    </rPh>
    <phoneticPr fontId="5"/>
  </si>
  <si>
    <t>7　開札及び落札の保留</t>
    <rPh sb="4" eb="5">
      <t>オヨ</t>
    </rPh>
    <rPh sb="6" eb="8">
      <t>ラクサツ</t>
    </rPh>
    <rPh sb="9" eb="11">
      <t>ホリュウ</t>
    </rPh>
    <phoneticPr fontId="5"/>
  </si>
  <si>
    <r>
      <t>8　資格審査書類の提出</t>
    </r>
    <r>
      <rPr>
        <b/>
        <sz val="12"/>
        <color rgb="FFFF0000"/>
        <rFont val="ＭＳ Ｐ明朝"/>
        <family val="1"/>
        <charset val="128"/>
      </rPr>
      <t>（落札候補者のみ提出）</t>
    </r>
    <phoneticPr fontId="5"/>
  </si>
  <si>
    <t>9　入札参加資格要件の事後審査及び落札者の決定</t>
    <rPh sb="2" eb="4">
      <t>ニュウサツ</t>
    </rPh>
    <rPh sb="11" eb="13">
      <t>ジゴ</t>
    </rPh>
    <rPh sb="15" eb="16">
      <t>オヨ</t>
    </rPh>
    <rPh sb="17" eb="20">
      <t>ラクサツシャ</t>
    </rPh>
    <rPh sb="21" eb="23">
      <t>ケッテイ</t>
    </rPh>
    <phoneticPr fontId="5"/>
  </si>
  <si>
    <r>
      <t>11　</t>
    </r>
    <r>
      <rPr>
        <b/>
        <sz val="12"/>
        <rFont val="ＭＳ Ｐ明朝"/>
        <family val="1"/>
        <charset val="128"/>
      </rPr>
      <t>誓約書兼同意書の提出に関する事項</t>
    </r>
    <phoneticPr fontId="5"/>
  </si>
  <si>
    <t xml:space="preserve">   次のとおり建設工事に係る制限付一般競争入札を実施するので、地方自治法施行令第167条の6の規定により公告する。</t>
    <rPh sb="3" eb="4">
      <t>ツギ</t>
    </rPh>
    <rPh sb="8" eb="10">
      <t>ケンセツ</t>
    </rPh>
    <rPh sb="10" eb="12">
      <t>コウジ</t>
    </rPh>
    <rPh sb="13" eb="14">
      <t>カカ</t>
    </rPh>
    <rPh sb="15" eb="17">
      <t>セイゲン</t>
    </rPh>
    <rPh sb="17" eb="18">
      <t>ツ</t>
    </rPh>
    <rPh sb="18" eb="20">
      <t>イッパン</t>
    </rPh>
    <rPh sb="20" eb="22">
      <t>キョウソウ</t>
    </rPh>
    <rPh sb="22" eb="24">
      <t>ニュウサツ</t>
    </rPh>
    <rPh sb="25" eb="27">
      <t>ジッシ</t>
    </rPh>
    <rPh sb="32" eb="34">
      <t>チホウ</t>
    </rPh>
    <rPh sb="34" eb="36">
      <t>ジチ</t>
    </rPh>
    <rPh sb="36" eb="37">
      <t>ホウ</t>
    </rPh>
    <rPh sb="37" eb="39">
      <t>セコウ</t>
    </rPh>
    <rPh sb="39" eb="40">
      <t>レイ</t>
    </rPh>
    <rPh sb="40" eb="41">
      <t>ダイ</t>
    </rPh>
    <rPh sb="44" eb="45">
      <t>ジョウ</t>
    </rPh>
    <rPh sb="48" eb="50">
      <t>キテイ</t>
    </rPh>
    <rPh sb="53" eb="55">
      <t>コウコク</t>
    </rPh>
    <phoneticPr fontId="5"/>
  </si>
  <si>
    <t>　電子入札システム及び入札情報公開システムの操作方法については、那覇市公共工事電子入札システムのホームページで公開されている「一般競争マニュアル」「入札情報公開システム操作マニュアル」を参照、もしくは、電子入札統合ヘルプデスクへ問い合わせること。</t>
    <rPh sb="1" eb="3">
      <t>デンシ</t>
    </rPh>
    <rPh sb="3" eb="5">
      <t>ニュウサツ</t>
    </rPh>
    <rPh sb="9" eb="10">
      <t>オヨ</t>
    </rPh>
    <rPh sb="11" eb="13">
      <t>ニュウサツ</t>
    </rPh>
    <rPh sb="13" eb="15">
      <t>ジョウホウ</t>
    </rPh>
    <rPh sb="15" eb="17">
      <t>コウカイ</t>
    </rPh>
    <rPh sb="22" eb="24">
      <t>ソウサ</t>
    </rPh>
    <rPh sb="24" eb="26">
      <t>ホウホウ</t>
    </rPh>
    <rPh sb="55" eb="57">
      <t>コウカイ</t>
    </rPh>
    <rPh sb="63" eb="65">
      <t>イッパン</t>
    </rPh>
    <rPh sb="65" eb="67">
      <t>キョウソウ</t>
    </rPh>
    <rPh sb="74" eb="76">
      <t>ニュウサツ</t>
    </rPh>
    <rPh sb="76" eb="78">
      <t>ジョウホウ</t>
    </rPh>
    <rPh sb="78" eb="80">
      <t>コウカイ</t>
    </rPh>
    <rPh sb="84" eb="86">
      <t>ソウサ</t>
    </rPh>
    <rPh sb="93" eb="95">
      <t>サンショウ</t>
    </rPh>
    <rPh sb="101" eb="103">
      <t>デンシ</t>
    </rPh>
    <rPh sb="103" eb="105">
      <t>ニュウサツ</t>
    </rPh>
    <rPh sb="105" eb="107">
      <t>トウゴウ</t>
    </rPh>
    <rPh sb="114" eb="115">
      <t>ト</t>
    </rPh>
    <rPh sb="116" eb="117">
      <t>ア</t>
    </rPh>
    <phoneticPr fontId="5"/>
  </si>
  <si>
    <r>
      <t>「質問書」</t>
    </r>
    <r>
      <rPr>
        <sz val="10"/>
        <color rgb="FFFF0000"/>
        <rFont val="ＭＳ Ｐ明朝"/>
        <family val="1"/>
        <charset val="128"/>
      </rPr>
      <t>「数量質問書」は 発注図書ファイルよりダウンロードすること。</t>
    </r>
    <rPh sb="1" eb="4">
      <t>シツモンショ</t>
    </rPh>
    <rPh sb="6" eb="8">
      <t>スウリョウ</t>
    </rPh>
    <rPh sb="8" eb="11">
      <t>シツモンショ</t>
    </rPh>
    <phoneticPr fontId="5"/>
  </si>
  <si>
    <t>　那覇市公共工事電子入札システムのホームページ(電子入札システム、入札情報公開システムの入口）</t>
    <rPh sb="1" eb="4">
      <t>ナハシ</t>
    </rPh>
    <rPh sb="4" eb="6">
      <t>コウキョウ</t>
    </rPh>
    <rPh sb="6" eb="8">
      <t>コウジ</t>
    </rPh>
    <rPh sb="8" eb="10">
      <t>デンシ</t>
    </rPh>
    <rPh sb="10" eb="12">
      <t>ニュウサツ</t>
    </rPh>
    <rPh sb="24" eb="26">
      <t>デンシ</t>
    </rPh>
    <rPh sb="26" eb="28">
      <t>ニュウサツ</t>
    </rPh>
    <phoneticPr fontId="5"/>
  </si>
  <si>
    <t xml:space="preserve"> （10） 施工方式</t>
    <rPh sb="6" eb="8">
      <t>セコウ</t>
    </rPh>
    <rPh sb="8" eb="10">
      <t>ホウシキ</t>
    </rPh>
    <phoneticPr fontId="5"/>
  </si>
  <si>
    <t>全ての構成員は、本工事に関し2つ以上の共同企業体の構成員となることができない。</t>
    <rPh sb="0" eb="1">
      <t>スベ</t>
    </rPh>
    <rPh sb="12" eb="13">
      <t>カン</t>
    </rPh>
    <rPh sb="25" eb="28">
      <t>コウセイイン</t>
    </rPh>
    <phoneticPr fontId="5"/>
  </si>
  <si>
    <t>・</t>
    <phoneticPr fontId="5"/>
  </si>
  <si>
    <t>５　共同企業体資格審査申請書等の提出及び入札の方法</t>
    <rPh sb="14" eb="15">
      <t>トウ</t>
    </rPh>
    <rPh sb="16" eb="18">
      <t>テイシュツ</t>
    </rPh>
    <rPh sb="18" eb="19">
      <t>オヨ</t>
    </rPh>
    <rPh sb="23" eb="25">
      <t>ホウホウ</t>
    </rPh>
    <phoneticPr fontId="5"/>
  </si>
  <si>
    <t>　共同企業体資格審査
　申請書等の提出</t>
    <rPh sb="1" eb="3">
      <t>キョウドウ</t>
    </rPh>
    <rPh sb="3" eb="6">
      <t>キギョウタイ</t>
    </rPh>
    <rPh sb="6" eb="8">
      <t>シカク</t>
    </rPh>
    <rPh sb="8" eb="10">
      <t>シンサ</t>
    </rPh>
    <rPh sb="12" eb="13">
      <t>サル</t>
    </rPh>
    <rPh sb="13" eb="14">
      <t>ウケ</t>
    </rPh>
    <rPh sb="14" eb="15">
      <t>ショ</t>
    </rPh>
    <rPh sb="15" eb="16">
      <t>トウ</t>
    </rPh>
    <rPh sb="17" eb="19">
      <t>テイシュツ</t>
    </rPh>
    <phoneticPr fontId="5"/>
  </si>
  <si>
    <t>③委任状（H25.12.19様式変更により削除）</t>
    <rPh sb="14" eb="16">
      <t>ヨウシキ</t>
    </rPh>
    <rPh sb="16" eb="18">
      <t>ヘンコウ</t>
    </rPh>
    <rPh sb="21" eb="23">
      <t>サクジョ</t>
    </rPh>
    <phoneticPr fontId="5"/>
  </si>
  <si>
    <t>提出期限　　</t>
    <phoneticPr fontId="5"/>
  </si>
  <si>
    <t xml:space="preserve">共同企業体の資格審査を行い、その合否の結果を共同企業体の代表者（ICカード登録されているメールアドレス）宛メールにて通知する。
※共同企業体登録の提出書類の訂正、差替え、取り下げ等は、結果通知までの間は可能とする。
</t>
    <rPh sb="0" eb="2">
      <t>キョウドウ</t>
    </rPh>
    <rPh sb="2" eb="5">
      <t>キギョウタイ</t>
    </rPh>
    <rPh sb="6" eb="8">
      <t>シカク</t>
    </rPh>
    <rPh sb="8" eb="10">
      <t>シンサ</t>
    </rPh>
    <rPh sb="11" eb="12">
      <t>オコナ</t>
    </rPh>
    <rPh sb="16" eb="18">
      <t>ゴウヒ</t>
    </rPh>
    <rPh sb="19" eb="21">
      <t>ケッカ</t>
    </rPh>
    <rPh sb="22" eb="24">
      <t>キョウドウ</t>
    </rPh>
    <rPh sb="24" eb="27">
      <t>キギョウタイ</t>
    </rPh>
    <rPh sb="28" eb="31">
      <t>ダイヒョウシャ</t>
    </rPh>
    <rPh sb="52" eb="53">
      <t>アテ</t>
    </rPh>
    <rPh sb="58" eb="60">
      <t>ツウチ</t>
    </rPh>
    <rPh sb="65" eb="67">
      <t>キョウドウ</t>
    </rPh>
    <rPh sb="67" eb="70">
      <t>キギョウタイ</t>
    </rPh>
    <rPh sb="70" eb="72">
      <t>トウロク</t>
    </rPh>
    <rPh sb="73" eb="75">
      <t>テイシュツ</t>
    </rPh>
    <rPh sb="75" eb="77">
      <t>ショルイ</t>
    </rPh>
    <rPh sb="78" eb="80">
      <t>テイセイ</t>
    </rPh>
    <rPh sb="81" eb="83">
      <t>サシカ</t>
    </rPh>
    <rPh sb="85" eb="86">
      <t>ト</t>
    </rPh>
    <rPh sb="87" eb="88">
      <t>サ</t>
    </rPh>
    <rPh sb="89" eb="90">
      <t>トウ</t>
    </rPh>
    <rPh sb="92" eb="94">
      <t>ケッカ</t>
    </rPh>
    <rPh sb="94" eb="96">
      <t>ツウチ</t>
    </rPh>
    <rPh sb="99" eb="100">
      <t>アイダ</t>
    </rPh>
    <rPh sb="101" eb="103">
      <t>カノウ</t>
    </rPh>
    <phoneticPr fontId="5"/>
  </si>
  <si>
    <t>審査結果通知日　</t>
    <phoneticPr fontId="5"/>
  </si>
  <si>
    <t>　入札時の添付書類</t>
    <rPh sb="1" eb="4">
      <t>ニュウサツジ</t>
    </rPh>
    <rPh sb="5" eb="7">
      <t>テンプ</t>
    </rPh>
    <rPh sb="7" eb="9">
      <t>ショルイ</t>
    </rPh>
    <phoneticPr fontId="5"/>
  </si>
  <si>
    <t>※上記期間内に電子入札システムにより入札。(土日、祝日を除く。）</t>
    <phoneticPr fontId="5"/>
  </si>
  <si>
    <t>　その他注意事項</t>
    <phoneticPr fontId="5"/>
  </si>
  <si>
    <t>自主結成による特定建設工事共同企業体（３社ＪＶ）による共同施工方式（甲型）とする。</t>
    <rPh sb="0" eb="2">
      <t>ジシュ</t>
    </rPh>
    <rPh sb="2" eb="4">
      <t>ケッセイ</t>
    </rPh>
    <rPh sb="7" eb="9">
      <t>トクテイ</t>
    </rPh>
    <rPh sb="9" eb="11">
      <t>ケンセツ</t>
    </rPh>
    <rPh sb="11" eb="12">
      <t>コウ</t>
    </rPh>
    <rPh sb="12" eb="13">
      <t>ジ</t>
    </rPh>
    <rPh sb="13" eb="15">
      <t>キョウドウ</t>
    </rPh>
    <rPh sb="15" eb="18">
      <t>キギョウタイ</t>
    </rPh>
    <rPh sb="20" eb="21">
      <t>シャ</t>
    </rPh>
    <rPh sb="27" eb="29">
      <t>キョウドウ</t>
    </rPh>
    <rPh sb="29" eb="31">
      <t>セコウ</t>
    </rPh>
    <rPh sb="31" eb="33">
      <t>ホウシキ</t>
    </rPh>
    <rPh sb="34" eb="35">
      <t>コウ</t>
    </rPh>
    <rPh sb="35" eb="36">
      <t>ガタ</t>
    </rPh>
    <phoneticPr fontId="5"/>
  </si>
  <si>
    <t>　共同企業体資格審査
　結果通知書　</t>
    <rPh sb="12" eb="14">
      <t>ケッカ</t>
    </rPh>
    <rPh sb="14" eb="17">
      <t>ツウチショ</t>
    </rPh>
    <phoneticPr fontId="5"/>
  </si>
  <si>
    <t>出資比率は、代表者50％、構成員30％、構成員20％  とする。</t>
    <rPh sb="0" eb="2">
      <t>シュッシ</t>
    </rPh>
    <rPh sb="2" eb="4">
      <t>ヒリツ</t>
    </rPh>
    <rPh sb="6" eb="9">
      <t>ダイヒョウシャ</t>
    </rPh>
    <rPh sb="13" eb="16">
      <t>コウセイイン</t>
    </rPh>
    <phoneticPr fontId="5"/>
  </si>
  <si>
    <t>最新の経営規模等評価結果通知書（経営事項審査）の写し（代表者及び構成員①②）</t>
    <phoneticPr fontId="5"/>
  </si>
  <si>
    <t>建設業許可証明書又は建設業の許可について（通知）の写し（代表者及び構成員①②）</t>
    <rPh sb="21" eb="23">
      <t>ツウチ</t>
    </rPh>
    <rPh sb="28" eb="31">
      <t>ダイヒョウシャ</t>
    </rPh>
    <rPh sb="31" eb="32">
      <t>オヨ</t>
    </rPh>
    <phoneticPr fontId="5"/>
  </si>
  <si>
    <t>企業の手持工事の状況（代表者及び構成員①②）</t>
    <rPh sb="0" eb="2">
      <t>キギョウ</t>
    </rPh>
    <rPh sb="11" eb="14">
      <t>ダイヒョウシャ</t>
    </rPh>
    <rPh sb="14" eb="15">
      <t>オヨ</t>
    </rPh>
    <phoneticPr fontId="5"/>
  </si>
  <si>
    <t>一般建設業の下請けに関する誓約書（3社とも特定建設業許可を受けていない企業体のみ）</t>
    <phoneticPr fontId="5"/>
  </si>
  <si>
    <t>配置予定技術者（代表者及び構成員①②）</t>
    <rPh sb="8" eb="11">
      <t>ダイヒョウシャ</t>
    </rPh>
    <rPh sb="11" eb="12">
      <t>オヨ</t>
    </rPh>
    <phoneticPr fontId="5"/>
  </si>
  <si>
    <t>配置予定技術者の手持工事の状況（代表者及び構成員①②）</t>
    <rPh sb="8" eb="10">
      <t>テモチ</t>
    </rPh>
    <rPh sb="10" eb="12">
      <t>コウジ</t>
    </rPh>
    <rPh sb="13" eb="15">
      <t>ジョウキョウ</t>
    </rPh>
    <rPh sb="16" eb="19">
      <t>ダイヒョウシャ</t>
    </rPh>
    <rPh sb="19" eb="20">
      <t>オヨ</t>
    </rPh>
    <phoneticPr fontId="5"/>
  </si>
  <si>
    <t>①共同企業体の代表者</t>
    <phoneticPr fontId="5"/>
  </si>
  <si>
    <t>　ア　現場代理人は、工事現場に常駐で配置できること。</t>
    <rPh sb="3" eb="5">
      <t>ゲンバ</t>
    </rPh>
    <rPh sb="5" eb="8">
      <t>ダイリニン</t>
    </rPh>
    <rPh sb="10" eb="12">
      <t>コウジ</t>
    </rPh>
    <rPh sb="12" eb="14">
      <t>ゲンバ</t>
    </rPh>
    <rPh sb="15" eb="17">
      <t>ジョウチュウ</t>
    </rPh>
    <rPh sb="18" eb="20">
      <t>ハイチ</t>
    </rPh>
    <phoneticPr fontId="5"/>
  </si>
  <si>
    <t>　イ　主任技術者は、次のいずれかの資格を有するものを開札日において配置できること。</t>
    <phoneticPr fontId="5"/>
  </si>
  <si>
    <t>②共同企業体の構成員</t>
    <phoneticPr fontId="5"/>
  </si>
  <si>
    <t>　ア　主任技術者は、次のいずれかの資格を有するものを開札日において配置できること。</t>
    <phoneticPr fontId="5"/>
  </si>
  <si>
    <t>③共通事項等</t>
    <rPh sb="1" eb="3">
      <t>キョウツウ</t>
    </rPh>
    <rPh sb="3" eb="5">
      <t>ジコウ</t>
    </rPh>
    <rPh sb="5" eb="6">
      <t>トウ</t>
    </rPh>
    <phoneticPr fontId="5"/>
  </si>
  <si>
    <t>　ウ　現場代理人は、主任技術者(監理技術者)を兼ねることができる。</t>
    <phoneticPr fontId="5"/>
  </si>
  <si>
    <t>地方自治法施行令第167条の4の規定に該当しない者であること。</t>
    <phoneticPr fontId="5"/>
  </si>
  <si>
    <t>質問書をＦａｘされた方は担当者に必ずご連絡ください。質問のない方は、Ｆａｘの必要はありません。</t>
    <rPh sb="0" eb="2">
      <t>シツモン</t>
    </rPh>
    <rPh sb="2" eb="3">
      <t>ショ</t>
    </rPh>
    <rPh sb="10" eb="11">
      <t>カタ</t>
    </rPh>
    <rPh sb="12" eb="15">
      <t>タントウシャ</t>
    </rPh>
    <rPh sb="16" eb="17">
      <t>カナラ</t>
    </rPh>
    <rPh sb="19" eb="21">
      <t>レンラク</t>
    </rPh>
    <rPh sb="26" eb="28">
      <t>シツモン</t>
    </rPh>
    <rPh sb="31" eb="32">
      <t>カタ</t>
    </rPh>
    <rPh sb="38" eb="40">
      <t>ヒツヨウ</t>
    </rPh>
    <phoneticPr fontId="5"/>
  </si>
  <si>
    <r>
      <t>３　落札制限    　</t>
    </r>
    <r>
      <rPr>
        <b/>
        <sz val="12"/>
        <color rgb="FFFF0000"/>
        <rFont val="ＭＳ Ｐ明朝"/>
        <family val="1"/>
        <charset val="128"/>
      </rPr>
      <t>※全構成員が次の要件を満たすこと。</t>
    </r>
    <rPh sb="2" eb="4">
      <t>ラクサツ</t>
    </rPh>
    <rPh sb="4" eb="6">
      <t>セイゲン</t>
    </rPh>
    <rPh sb="12" eb="13">
      <t>ゼン</t>
    </rPh>
    <rPh sb="13" eb="16">
      <t>コウセイイン</t>
    </rPh>
    <rPh sb="17" eb="18">
      <t>ツギ</t>
    </rPh>
    <rPh sb="19" eb="21">
      <t>ヨウケン</t>
    </rPh>
    <rPh sb="22" eb="23">
      <t>ミ</t>
    </rPh>
    <phoneticPr fontId="5"/>
  </si>
  <si>
    <t>会社更生法（平成14年法律第154号）第17条の規定に基づく更生手続開始の申立て、又は民事再生法（平成11年法律第225号）第21条の規定に基づく再生手続開始の申立てをしていない者であること。（会社更生法の規定に基づく更生手続開始の申立て又は民事再生法の規定に基づく再生手続開始の申立てをしている者であっても、当該手続開始の決定後、経営事項審査を受け本市に競争入札参加資格審査願を再度提出し、審査を経て有資格者として認定され資格者名簿に登録された者で、更生計画認可が決定された者又は再生計画認可の決定が確定された者を除く。）</t>
    <phoneticPr fontId="5"/>
  </si>
  <si>
    <t>入札時に有効期限が切れるICカードは使用できない。
失効したＩＣカード（実際の代表者、商号が異なるもの）で行った入札は無効となる。</t>
    <phoneticPr fontId="5"/>
  </si>
  <si>
    <t>※那覇市工事請負等制限付一般競争入札心得（以下「心得」）第13、14条参照。
   　　入札時に、失効したＩＣカード（実際の代表者、商号が異なるもの）で行った入札は、入札参加資格を満たさない者
　 　が提出した入札書等とみなし、無効として取り扱う。
   　　市指定様式以外の工事費内訳書を添付した入札は無効となる。
※「共同企業体名称等に関する注意事項」を参照。
   共同企業体名称欄の表示がない入札書は単体での入札とみなされ無効となる。　</t>
    <phoneticPr fontId="5"/>
  </si>
  <si>
    <t>全ての構成員が共同企業体資格審査結果通知までに電子入札システムの登録を完了していること。</t>
    <rPh sb="0" eb="1">
      <t>スベ</t>
    </rPh>
    <rPh sb="3" eb="6">
      <t>コウセイイン</t>
    </rPh>
    <rPh sb="7" eb="9">
      <t>キョウドウ</t>
    </rPh>
    <rPh sb="9" eb="12">
      <t>キギョウタイ</t>
    </rPh>
    <rPh sb="12" eb="14">
      <t>シカク</t>
    </rPh>
    <rPh sb="14" eb="16">
      <t>シンサ</t>
    </rPh>
    <rPh sb="16" eb="18">
      <t>ケッカ</t>
    </rPh>
    <rPh sb="18" eb="20">
      <t>ツウチ</t>
    </rPh>
    <rPh sb="23" eb="25">
      <t>デンシ</t>
    </rPh>
    <rPh sb="25" eb="27">
      <t>ニュウサツ</t>
    </rPh>
    <rPh sb="32" eb="34">
      <t>トウロク</t>
    </rPh>
    <rPh sb="35" eb="37">
      <t>カンリョウ</t>
    </rPh>
    <phoneticPr fontId="5"/>
  </si>
  <si>
    <t>工事費内訳書（市指定様式）に内訳金額等を記入の上、電子入札システムの入札書を提出する画面で付加（添付）すること。
※工事費内訳書の様式は、発注図書ファイルの「工事費内訳書」よりダウンロードすること。</t>
    <rPh sb="7" eb="8">
      <t>シ</t>
    </rPh>
    <rPh sb="8" eb="10">
      <t>シテイ</t>
    </rPh>
    <rPh sb="10" eb="12">
      <t>ヨウシキ</t>
    </rPh>
    <rPh sb="21" eb="22">
      <t>ニュウ</t>
    </rPh>
    <rPh sb="66" eb="68">
      <t>ヨウシキ</t>
    </rPh>
    <rPh sb="80" eb="83">
      <t>コウジヒ</t>
    </rPh>
    <rPh sb="83" eb="86">
      <t>ウチワケショ</t>
    </rPh>
    <phoneticPr fontId="5"/>
  </si>
  <si>
    <r>
      <t>　那覇市長　　</t>
    </r>
    <r>
      <rPr>
        <sz val="13"/>
        <rFont val="ＭＳ Ｐ明朝"/>
        <family val="1"/>
        <charset val="128"/>
      </rPr>
      <t>城間　幹子</t>
    </r>
    <rPh sb="7" eb="8">
      <t>シロ</t>
    </rPh>
    <rPh sb="8" eb="9">
      <t>アイダ</t>
    </rPh>
    <rPh sb="10" eb="11">
      <t>ミキ</t>
    </rPh>
    <rPh sb="11" eb="12">
      <t>コ</t>
    </rPh>
    <phoneticPr fontId="5"/>
  </si>
  <si>
    <t>　エ　現場代理人及び主任技術者(監理技術者)は、請負者と直接的かつ恒常的な雇用関係があること。恒常的
    な雇用関係とは、開札日以前に3か月以上の継続した雇用関係にあることをいう。</t>
    <phoneticPr fontId="5"/>
  </si>
  <si>
    <t>注）</t>
    <rPh sb="0" eb="1">
      <t>チュウ</t>
    </rPh>
    <phoneticPr fontId="5"/>
  </si>
  <si>
    <t>　那覇市発注の同業種手持ち工事がある場合は、開札日に出来高が50％以上でなければ、本案件を落札することはできない。ただし、債務負担行為による複数年度にまたがる工事(土木工事及び建築工事を除く。)の初年度以外の工事については、この限りでない。</t>
    <phoneticPr fontId="5"/>
  </si>
  <si>
    <t>　同一現場の工事での落札は1件のみとする。〔本案件と同一現場の那覇市発注の手持ち工事(１件の工事で4箇所以上の隣接しない現場を有するものを除く。）がある場合は、本案件を落札することはできない。〕</t>
    <phoneticPr fontId="5"/>
  </si>
  <si>
    <t xml:space="preserve">　 他市町村から那覇市に本店を移転した者は、開札日において、移転日以後6か月を経過していないときは、この案件を落札することはできない。
</t>
    <phoneticPr fontId="5"/>
  </si>
  <si>
    <t xml:space="preserve">※発注図書ファイルに掲載の「共同企業体名称等に関する注意事項」を参照し共同企業体の代表者のＩＣカードで入札すること。
※操作方法については那覇市公共工事電子入札システムのホームページ上に掲載されている「一般競争マニュアル」を参照。
</t>
    <phoneticPr fontId="5"/>
  </si>
  <si>
    <t>ＩＣカードの有効期限切れ等により電子入札システムでパスワードの確認ができない場合には、法制契約課に連絡すること。</t>
  </si>
  <si>
    <t>ＩＣカードの有効期限切れ等により電子入札システムでパスワードの確認ができない場合には、法制契約課に電話連絡すること。</t>
    <rPh sb="49" eb="51">
      <t>デンワ</t>
    </rPh>
    <phoneticPr fontId="5"/>
  </si>
  <si>
    <t>閲覧申請書を送付したにもかかわらず半日以上経過してもパスワード通知が届かない場合には、通信障害等により法制契約課へ届いていないおそれがあるので、上記閲覧申請期限内に下記担当者まで連絡すること。当該申請書が閲覧申請期限を超えて届いた場合にはパスワードを通知することができない。</t>
  </si>
  <si>
    <t>那覇市役所　本庁　９階　法制契約課</t>
    <rPh sb="0" eb="2">
      <t>ナハ</t>
    </rPh>
    <rPh sb="2" eb="3">
      <t>シ</t>
    </rPh>
    <rPh sb="3" eb="5">
      <t>ヤクショ</t>
    </rPh>
    <rPh sb="6" eb="8">
      <t>ホンチョウ</t>
    </rPh>
    <rPh sb="10" eb="11">
      <t>カイ</t>
    </rPh>
    <phoneticPr fontId="5"/>
  </si>
  <si>
    <t>※　共同企業体の代表者のＩＣカードが利用できないときは、法制契約課に問い合わせてください。</t>
  </si>
  <si>
    <t>　落札者は、契約締結前までに、「総合評価に関する誓約書」を法制契約課へ提出しなければならない。（議会の同意を得る必要のある案件の場合は、仮契約締結前までに提出しなければならない。）
　　※様式に関しては、発注図書ファイル「総合評価に関する誓約書」を参照。</t>
    <rPh sb="1" eb="4">
      <t>ラクサツシャ</t>
    </rPh>
    <rPh sb="6" eb="8">
      <t>ケイヤク</t>
    </rPh>
    <rPh sb="8" eb="10">
      <t>テイケツ</t>
    </rPh>
    <rPh sb="10" eb="11">
      <t>マエ</t>
    </rPh>
    <rPh sb="16" eb="18">
      <t>ソウゴウ</t>
    </rPh>
    <rPh sb="18" eb="20">
      <t>ヒョウカ</t>
    </rPh>
    <rPh sb="21" eb="22">
      <t>カン</t>
    </rPh>
    <rPh sb="24" eb="27">
      <t>セイヤクショ</t>
    </rPh>
    <rPh sb="35" eb="37">
      <t>テイシュツ</t>
    </rPh>
    <rPh sb="48" eb="50">
      <t>ギカイ</t>
    </rPh>
    <rPh sb="51" eb="53">
      <t>ドウイ</t>
    </rPh>
    <rPh sb="54" eb="55">
      <t>エ</t>
    </rPh>
    <rPh sb="56" eb="58">
      <t>ヒツヨウ</t>
    </rPh>
    <rPh sb="61" eb="63">
      <t>アンケン</t>
    </rPh>
    <rPh sb="64" eb="66">
      <t>バアイ</t>
    </rPh>
    <rPh sb="68" eb="71">
      <t>カリケイヤク</t>
    </rPh>
    <rPh sb="71" eb="73">
      <t>テイケツ</t>
    </rPh>
    <rPh sb="73" eb="74">
      <t>マエ</t>
    </rPh>
    <rPh sb="77" eb="79">
      <t>テイシュツ</t>
    </rPh>
    <rPh sb="94" eb="96">
      <t>ヨウシキ</t>
    </rPh>
    <rPh sb="97" eb="98">
      <t>カン</t>
    </rPh>
    <rPh sb="102" eb="104">
      <t>ハッチュウ</t>
    </rPh>
    <rPh sb="104" eb="106">
      <t>トショ</t>
    </rPh>
    <rPh sb="111" eb="113">
      <t>ソウゴウ</t>
    </rPh>
    <rPh sb="113" eb="115">
      <t>ヒョウカ</t>
    </rPh>
    <rPh sb="116" eb="117">
      <t>カン</t>
    </rPh>
    <rPh sb="119" eb="122">
      <t>セイヤクショ</t>
    </rPh>
    <rPh sb="124" eb="126">
      <t>サンショウ</t>
    </rPh>
    <phoneticPr fontId="5"/>
  </si>
  <si>
    <t>　那覇市公共工事等に関する暴力団排除措置要綱を平成24年4月1日に施行したことに伴い、下請負契約を締結する全ての下請負業者は、当該下請負契約を直接に発注した相手方に、自身（自社）は暴力団員又は暴力団密接関係者ではない旨の「誓約書兼同意書」の提出が必要となるので、落札者は本案件に関し、下請負契約を締結する際には当該「誓約書兼同意書」を必ず提出させなければならない。また、当該１次下請負業者以下の全ての下請負業者にも同様の対応をするよう指導をしなければならない。
　※全ての下請負業者には、一人親方、日雇労働者を含む。
　※落札者は、契約締結前までに、「誓約書兼同意書」（元請用）を法制契約課へ提出しなければならない。</t>
    <rPh sb="83" eb="85">
      <t>ジシン</t>
    </rPh>
    <phoneticPr fontId="5"/>
  </si>
  <si>
    <t>　　●連絡先：　法制契約課　</t>
    <rPh sb="3" eb="5">
      <t>レンラク</t>
    </rPh>
    <phoneticPr fontId="5"/>
  </si>
  <si>
    <t>ただし、指定された場合には、資格審査書類を法制契約課まで持参すること。</t>
    <rPh sb="4" eb="6">
      <t>シテイ</t>
    </rPh>
    <rPh sb="9" eb="11">
      <t>バアイ</t>
    </rPh>
    <rPh sb="14" eb="16">
      <t>シカク</t>
    </rPh>
    <rPh sb="16" eb="18">
      <t>シンサ</t>
    </rPh>
    <rPh sb="18" eb="20">
      <t>ショルイ</t>
    </rPh>
    <rPh sb="28" eb="30">
      <t>ジサン</t>
    </rPh>
    <phoneticPr fontId="5"/>
  </si>
  <si>
    <t>那覇市役所本庁　５階　入札室</t>
    <rPh sb="0" eb="2">
      <t>ナハ</t>
    </rPh>
    <rPh sb="2" eb="5">
      <t>シヤクショ</t>
    </rPh>
    <rPh sb="5" eb="6">
      <t>ホン</t>
    </rPh>
    <rPh sb="9" eb="10">
      <t>カイ</t>
    </rPh>
    <phoneticPr fontId="5"/>
  </si>
  <si>
    <r>
      <t>予定価格の7/10</t>
    </r>
    <r>
      <rPr>
        <sz val="11"/>
        <color rgb="FFFF0000"/>
        <rFont val="ＭＳ Ｐ明朝"/>
        <family val="1"/>
        <charset val="128"/>
      </rPr>
      <t>以上</t>
    </r>
    <r>
      <rPr>
        <sz val="11"/>
        <rFont val="ＭＳ Ｐ明朝"/>
        <family val="1"/>
        <charset val="128"/>
      </rPr>
      <t>で設定し、開札後公表。</t>
    </r>
    <rPh sb="9" eb="11">
      <t>イジョウ</t>
    </rPh>
    <phoneticPr fontId="5"/>
  </si>
  <si>
    <r>
      <t>　公告事項の内容に変更がある場合は次のURLに変更公告を掲載するので入札開始までは常に確認すること。　</t>
    </r>
    <r>
      <rPr>
        <sz val="11"/>
        <color rgb="FFFF0000"/>
        <rFont val="ＭＳ Ｐ明朝"/>
        <family val="1"/>
        <charset val="128"/>
      </rPr>
      <t>http://www.city.naha.okinawa.jp/kakuka/houseikeiyaku/koukyoukeiyaku/ippankyousou/koukoku.html</t>
    </r>
    <phoneticPr fontId="5"/>
  </si>
  <si>
    <t>　　http://www.city.naha.okinawa.jp/kakuka/houseikeiyaku/densinyusatu.html</t>
    <phoneticPr fontId="5"/>
  </si>
  <si>
    <r>
      <t>　ア　主任技術者は、請負金額（出資金額）が3,500万円(建築工事の場合は7,000万円)以上となる場合は、
　　</t>
    </r>
    <r>
      <rPr>
        <u/>
        <sz val="11"/>
        <rFont val="ＭＳ Ｐ明朝"/>
        <family val="1"/>
        <charset val="128"/>
      </rPr>
      <t>専任で</t>
    </r>
    <r>
      <rPr>
        <sz val="11"/>
        <rFont val="ＭＳ Ｐ明朝"/>
        <family val="1"/>
        <charset val="128"/>
      </rPr>
      <t>配置できること。</t>
    </r>
    <rPh sb="10" eb="12">
      <t>ウケオイ</t>
    </rPh>
    <rPh sb="12" eb="14">
      <t>キンガク</t>
    </rPh>
    <phoneticPr fontId="5"/>
  </si>
  <si>
    <r>
      <t>　イ　下請契約金額の合計額が4,000万円(建築工事の場合は6,000万円)以上になる場合は、共同企業体代表
　　者は監理技術者を、その他の構成員は主任技術者を</t>
    </r>
    <r>
      <rPr>
        <u/>
        <sz val="11"/>
        <rFont val="ＭＳ Ｐ明朝"/>
        <family val="1"/>
        <charset val="128"/>
      </rPr>
      <t>専任で</t>
    </r>
    <r>
      <rPr>
        <sz val="11"/>
        <rFont val="ＭＳ Ｐ明朝"/>
        <family val="1"/>
        <charset val="128"/>
      </rPr>
      <t>配置できること。</t>
    </r>
    <rPh sb="47" eb="49">
      <t>キョウドウ</t>
    </rPh>
    <rPh sb="74" eb="76">
      <t>シュニン</t>
    </rPh>
    <phoneticPr fontId="5"/>
  </si>
  <si>
    <t>※下請契約金額の合計額が4,000万円(建築工事の場合は6,000万円）以上になる場合は、共同企業体の構成員のうち１社以上が特定建設業の許可を受けていること。</t>
    <rPh sb="59" eb="61">
      <t>イジョウ</t>
    </rPh>
    <phoneticPr fontId="5"/>
  </si>
  <si>
    <t>詳しくは、入札公告等ファイル「要綱等」中の「建設工事における最低制限価格の見直しについて」を参照。</t>
    <rPh sb="0" eb="1">
      <t>クワ</t>
    </rPh>
    <rPh sb="5" eb="7">
      <t>ニュウサツ</t>
    </rPh>
    <rPh sb="7" eb="10">
      <t>コウコクナド</t>
    </rPh>
    <rPh sb="15" eb="18">
      <t>ヨウコウナド</t>
    </rPh>
    <rPh sb="19" eb="20">
      <t>ナカ</t>
    </rPh>
    <rPh sb="22" eb="24">
      <t>ケンセツ</t>
    </rPh>
    <rPh sb="24" eb="26">
      <t>コウジ</t>
    </rPh>
    <rPh sb="30" eb="32">
      <t>サイテイ</t>
    </rPh>
    <rPh sb="32" eb="34">
      <t>セイゲン</t>
    </rPh>
    <rPh sb="34" eb="36">
      <t>カカク</t>
    </rPh>
    <rPh sb="37" eb="39">
      <t>ミナオ</t>
    </rPh>
    <rPh sb="46" eb="48">
      <t>サンショウ</t>
    </rPh>
    <phoneticPr fontId="5"/>
  </si>
  <si>
    <t>　新規に業者登録した者は、開札日において、登録日以後6か月を経過していないときは、この案件を落札することはできない。</t>
    <phoneticPr fontId="5"/>
  </si>
  <si>
    <t>　 複数の工事案件で落札候補者等(落札者が決定していない案件の応札者のうちで、無効又は失格になった者以外のものをいう。）になった場合には、落札件数は１件のみとし、先に開札された案件が優先して落札される(落札案件を選ぶことはできない。)。</t>
    <phoneticPr fontId="5"/>
  </si>
  <si>
    <t xml:space="preserve">  開札日前30日以内に、那覇市法制契約課(平成２７年度までは、契約検査課）又は那覇市上下水道局総務課発注(以下「那覇市発注」という。)の工事を落札した場合は、本案件を落札することはできない。</t>
    <phoneticPr fontId="5"/>
  </si>
  <si>
    <t>　上記のいずれの場合も、次に掲げるものについては手持ち工事（落札案件）には含まない。
　　　　ア　随意契約の方法により契約を締結したもの
　　　　イ　予定価格が200万円未満の工事
　　　　ウ　公告又は通知に「本案件は、手持ち案件とはみなさない。」と記載されている工事</t>
    <phoneticPr fontId="5"/>
  </si>
  <si>
    <t>894-8974</t>
    <phoneticPr fontId="5"/>
  </si>
  <si>
    <t>回答：</t>
    <rPh sb="0" eb="2">
      <t>カイトウ</t>
    </rPh>
    <phoneticPr fontId="5"/>
  </si>
  <si>
    <t>「質問及び回答」は、入札情報公開システムの発注図書ファイルに掲載する。</t>
    <rPh sb="10" eb="12">
      <t>ニュウサツ</t>
    </rPh>
    <rPh sb="12" eb="14">
      <t>ジョウホウ</t>
    </rPh>
    <rPh sb="14" eb="16">
      <t>コウカイ</t>
    </rPh>
    <phoneticPr fontId="5"/>
  </si>
  <si>
    <t>　回答及び方法</t>
    <rPh sb="1" eb="3">
      <t>カイトウ</t>
    </rPh>
    <rPh sb="3" eb="4">
      <t>オヨ</t>
    </rPh>
    <rPh sb="5" eb="7">
      <t>ホウホウ</t>
    </rPh>
    <phoneticPr fontId="5"/>
  </si>
  <si>
    <t xml:space="preserve">本案件に入札参加を希望する者は入札の前に次の①②の書類(以下、共同企業体資格審査申請書等という。)を持参により提出すること。なお、下記期限までに提出しない者はこの競争入札に参加することはできない。
①特定建設工事共同企業体資格審査申請書
②特定建設工事共同企業体協定書（甲）のコピー
</t>
    <rPh sb="0" eb="1">
      <t>ホン</t>
    </rPh>
    <rPh sb="1" eb="3">
      <t>アンケン</t>
    </rPh>
    <rPh sb="4" eb="6">
      <t>ニュウサツ</t>
    </rPh>
    <rPh sb="6" eb="8">
      <t>サンカ</t>
    </rPh>
    <rPh sb="9" eb="11">
      <t>キボウ</t>
    </rPh>
    <rPh sb="13" eb="14">
      <t>モノ</t>
    </rPh>
    <rPh sb="15" eb="17">
      <t>ニュウサツ</t>
    </rPh>
    <rPh sb="18" eb="19">
      <t>マエ</t>
    </rPh>
    <rPh sb="20" eb="21">
      <t>ツギ</t>
    </rPh>
    <rPh sb="25" eb="27">
      <t>ショルイ</t>
    </rPh>
    <rPh sb="28" eb="30">
      <t>イカ</t>
    </rPh>
    <rPh sb="50" eb="52">
      <t>ジサン</t>
    </rPh>
    <rPh sb="55" eb="57">
      <t>テイシュツ</t>
    </rPh>
    <rPh sb="65" eb="67">
      <t>カキ</t>
    </rPh>
    <rPh sb="72" eb="74">
      <t>テイシュツ</t>
    </rPh>
    <rPh sb="77" eb="78">
      <t>モノ</t>
    </rPh>
    <rPh sb="81" eb="83">
      <t>キョウソウ</t>
    </rPh>
    <rPh sb="83" eb="85">
      <t>ニュウサツ</t>
    </rPh>
    <rPh sb="86" eb="88">
      <t>サンカ</t>
    </rPh>
    <rPh sb="121" eb="132">
      <t>トク</t>
    </rPh>
    <rPh sb="132" eb="135">
      <t>キョウテイショ</t>
    </rPh>
    <phoneticPr fontId="5"/>
  </si>
  <si>
    <t>Ｈ29.7.31　「業者概要」の写し提出について削除</t>
    <rPh sb="10" eb="12">
      <t>ギョウシャ</t>
    </rPh>
    <rPh sb="12" eb="14">
      <t>ガイヨウ</t>
    </rPh>
    <rPh sb="16" eb="17">
      <t>ウツ</t>
    </rPh>
    <rPh sb="18" eb="20">
      <t>テイシュツ</t>
    </rPh>
    <rPh sb="24" eb="26">
      <t>サクジョ</t>
    </rPh>
    <phoneticPr fontId="5"/>
  </si>
  <si>
    <r>
      <t xml:space="preserve">提出場所　　　那覇市役所　本庁　５階　法制契約課
提出時間   　 ９時～12時及び13時～17時までに持参(但し、提出期限の日は15時まで）
部　　　数　　　各１部
</t>
    </r>
    <r>
      <rPr>
        <b/>
        <sz val="11"/>
        <color rgb="FFFF0000"/>
        <rFont val="ＭＳ Ｐ明朝"/>
        <family val="1"/>
        <charset val="128"/>
      </rPr>
      <t xml:space="preserve">注）開札日時点で全ての構成員が電子入札登録業者でない場合、失格となるため注意すること。
</t>
    </r>
    <r>
      <rPr>
        <sz val="11"/>
        <rFont val="ＭＳ Ｐ明朝"/>
        <family val="1"/>
        <charset val="128"/>
      </rPr>
      <t xml:space="preserve">
※「共同企業体資格審査申請書等」①②の様式は、発注図書ファイルに掲載する。
※「特定建設工事共同企業体協定書（甲）」は発注図書ファイルに掲載の「共同企業体名称等に関する注意事項」を参照し作成すること。</t>
    </r>
    <rPh sb="55" eb="56">
      <t>タダ</t>
    </rPh>
    <rPh sb="58" eb="60">
      <t>テイシュツ</t>
    </rPh>
    <rPh sb="60" eb="62">
      <t>キゲン</t>
    </rPh>
    <rPh sb="63" eb="64">
      <t>ヒ</t>
    </rPh>
    <rPh sb="67" eb="68">
      <t>ジ</t>
    </rPh>
    <rPh sb="170" eb="172">
      <t>トクテイ</t>
    </rPh>
    <rPh sb="185" eb="186">
      <t>コウ</t>
    </rPh>
    <phoneticPr fontId="5"/>
  </si>
  <si>
    <t>パレット市民劇場は開館から25年以上が経過しており、舞台各種設備が時代のニーズに対応できず利用者に負担を強いている状況であったため、施設の機能強化を図ることが目的である。</t>
    <rPh sb="9" eb="11">
      <t>カイカン</t>
    </rPh>
    <rPh sb="15" eb="16">
      <t>ネン</t>
    </rPh>
    <rPh sb="16" eb="18">
      <t>イジョウ</t>
    </rPh>
    <rPh sb="19" eb="21">
      <t>ケイカ</t>
    </rPh>
    <rPh sb="26" eb="28">
      <t>ブタイ</t>
    </rPh>
    <rPh sb="28" eb="30">
      <t>カクシュ</t>
    </rPh>
    <rPh sb="30" eb="32">
      <t>セツビ</t>
    </rPh>
    <rPh sb="33" eb="35">
      <t>ジダイ</t>
    </rPh>
    <rPh sb="40" eb="42">
      <t>タイオウ</t>
    </rPh>
    <rPh sb="45" eb="48">
      <t>リヨウシャ</t>
    </rPh>
    <rPh sb="49" eb="51">
      <t>フタン</t>
    </rPh>
    <rPh sb="52" eb="53">
      <t>シ</t>
    </rPh>
    <rPh sb="57" eb="59">
      <t>ジョウキョウ</t>
    </rPh>
    <rPh sb="66" eb="68">
      <t>シセツ</t>
    </rPh>
    <rPh sb="69" eb="71">
      <t>キノウ</t>
    </rPh>
    <rPh sb="71" eb="73">
      <t>キョウカ</t>
    </rPh>
    <rPh sb="74" eb="75">
      <t>ハカ</t>
    </rPh>
    <rPh sb="79" eb="81">
      <t>モクテキ</t>
    </rPh>
    <phoneticPr fontId="5"/>
  </si>
  <si>
    <t>　－</t>
    <phoneticPr fontId="5"/>
  </si>
  <si>
    <t>　－</t>
    <phoneticPr fontId="5"/>
  </si>
  <si>
    <t>照明器具、調光装置、二次側電気工事、梱包運搬及び搬入費、既設撤去費、現場取付工事費、現場点灯試験調整費、雑材及び消耗品費</t>
    <rPh sb="0" eb="2">
      <t>ショウメイ</t>
    </rPh>
    <rPh sb="2" eb="4">
      <t>キグ</t>
    </rPh>
    <rPh sb="5" eb="6">
      <t>シラ</t>
    </rPh>
    <rPh sb="6" eb="7">
      <t>ヒカリ</t>
    </rPh>
    <rPh sb="7" eb="9">
      <t>ソウチ</t>
    </rPh>
    <rPh sb="10" eb="12">
      <t>ニジ</t>
    </rPh>
    <rPh sb="12" eb="13">
      <t>ガワ</t>
    </rPh>
    <rPh sb="13" eb="15">
      <t>デンキ</t>
    </rPh>
    <rPh sb="15" eb="17">
      <t>コウジ</t>
    </rPh>
    <rPh sb="18" eb="20">
      <t>コンポウ</t>
    </rPh>
    <rPh sb="20" eb="22">
      <t>ウンパン</t>
    </rPh>
    <rPh sb="22" eb="23">
      <t>オヨ</t>
    </rPh>
    <rPh sb="24" eb="26">
      <t>ハンニュウ</t>
    </rPh>
    <rPh sb="26" eb="27">
      <t>ヒ</t>
    </rPh>
    <rPh sb="28" eb="30">
      <t>キセツ</t>
    </rPh>
    <rPh sb="30" eb="32">
      <t>テッキョ</t>
    </rPh>
    <rPh sb="32" eb="33">
      <t>ヒ</t>
    </rPh>
    <rPh sb="34" eb="36">
      <t>ゲンバ</t>
    </rPh>
    <rPh sb="36" eb="38">
      <t>トリツ</t>
    </rPh>
    <rPh sb="38" eb="41">
      <t>コウジヒ</t>
    </rPh>
    <rPh sb="42" eb="44">
      <t>ゲンバ</t>
    </rPh>
    <rPh sb="44" eb="46">
      <t>テントウ</t>
    </rPh>
    <rPh sb="46" eb="48">
      <t>シケン</t>
    </rPh>
    <rPh sb="48" eb="50">
      <t>チョウセイ</t>
    </rPh>
    <rPh sb="50" eb="51">
      <t>ヒ</t>
    </rPh>
    <rPh sb="52" eb="53">
      <t>ザツ</t>
    </rPh>
    <rPh sb="53" eb="54">
      <t>ザイ</t>
    </rPh>
    <rPh sb="54" eb="55">
      <t>オヨ</t>
    </rPh>
    <rPh sb="56" eb="58">
      <t>ショウモウ</t>
    </rPh>
    <rPh sb="58" eb="59">
      <t>ヒン</t>
    </rPh>
    <rPh sb="59" eb="60">
      <t>ヒ</t>
    </rPh>
    <phoneticPr fontId="5"/>
  </si>
  <si>
    <t xml:space="preserve"> ・１級電気工事施工管理技士</t>
    <rPh sb="4" eb="6">
      <t>デンキ</t>
    </rPh>
    <rPh sb="6" eb="8">
      <t>コウジ</t>
    </rPh>
    <rPh sb="8" eb="10">
      <t>セコウ</t>
    </rPh>
    <rPh sb="10" eb="12">
      <t>カンリ</t>
    </rPh>
    <rPh sb="12" eb="14">
      <t>ギシ</t>
    </rPh>
    <phoneticPr fontId="5"/>
  </si>
  <si>
    <t xml:space="preserve"> ・２級電気工事施工管理技士</t>
    <phoneticPr fontId="5"/>
  </si>
  <si>
    <r>
      <t>２　入札参加資格要件　　</t>
    </r>
    <r>
      <rPr>
        <b/>
        <sz val="10"/>
        <rFont val="ＭＳ Ｐ明朝"/>
        <family val="1"/>
        <charset val="128"/>
      </rPr>
      <t>※</t>
    </r>
    <r>
      <rPr>
        <b/>
        <sz val="10"/>
        <color indexed="10"/>
        <rFont val="ＭＳ Ｐ明朝"/>
        <family val="1"/>
        <charset val="128"/>
      </rPr>
      <t>入札公告日から開札日までの間、</t>
    </r>
    <r>
      <rPr>
        <b/>
        <sz val="10"/>
        <rFont val="ＭＳ Ｐ明朝"/>
        <family val="1"/>
        <charset val="128"/>
      </rPr>
      <t>次に定める資格を全て満たすこと。(全構成員対象）</t>
    </r>
    <rPh sb="13" eb="15">
      <t>ニュウサツ</t>
    </rPh>
    <rPh sb="15" eb="17">
      <t>コウコク</t>
    </rPh>
    <rPh sb="17" eb="18">
      <t>ヒ</t>
    </rPh>
    <rPh sb="20" eb="22">
      <t>カイサツ</t>
    </rPh>
    <rPh sb="22" eb="23">
      <t>ヒ</t>
    </rPh>
    <rPh sb="26" eb="27">
      <t>アイダ</t>
    </rPh>
    <rPh sb="45" eb="46">
      <t>スベ</t>
    </rPh>
    <rPh sb="46" eb="49">
      <t>コウセイイン</t>
    </rPh>
    <rPh sb="49" eb="51">
      <t>タイショウ</t>
    </rPh>
    <phoneticPr fontId="5"/>
  </si>
  <si>
    <t>令和　　　年　　　月　　　日</t>
    <rPh sb="0" eb="1">
      <t>レイ</t>
    </rPh>
    <rPh sb="1" eb="2">
      <t>ワ</t>
    </rPh>
    <rPh sb="5" eb="6">
      <t>ネン</t>
    </rPh>
    <rPh sb="9" eb="10">
      <t>ツキ</t>
    </rPh>
    <rPh sb="13" eb="14">
      <t>ヒ</t>
    </rPh>
    <phoneticPr fontId="5"/>
  </si>
  <si>
    <t>（別紙1）</t>
    <rPh sb="1" eb="3">
      <t>ベッシ</t>
    </rPh>
    <phoneticPr fontId="5"/>
  </si>
  <si>
    <t>質問及び回答は、那覇市役所公式ホームページに掲載する。</t>
    <rPh sb="0" eb="2">
      <t>シツモン</t>
    </rPh>
    <rPh sb="2" eb="3">
      <t>オヨ</t>
    </rPh>
    <rPh sb="4" eb="6">
      <t>カイトウ</t>
    </rPh>
    <rPh sb="8" eb="11">
      <t>ナハシ</t>
    </rPh>
    <rPh sb="11" eb="13">
      <t>ヤクショ</t>
    </rPh>
    <rPh sb="13" eb="15">
      <t>コウシキ</t>
    </rPh>
    <rPh sb="22" eb="24">
      <t>ケイサイ</t>
    </rPh>
    <phoneticPr fontId="5"/>
  </si>
  <si>
    <t>令和7年8月14日(木)　～　令和7年8月21日(木)   午後5時まで</t>
    <rPh sb="9" eb="12">
      <t>モク</t>
    </rPh>
    <rPh sb="25" eb="26">
      <t>モク</t>
    </rPh>
    <phoneticPr fontId="5"/>
  </si>
  <si>
    <t>令和7年8月22日(金)  午後5時までに回答</t>
    <rPh sb="9" eb="12">
      <t>キン</t>
    </rPh>
    <rPh sb="14" eb="16">
      <t>ゴゴ</t>
    </rPh>
    <rPh sb="21" eb="23">
      <t>カイトウ</t>
    </rPh>
    <phoneticPr fontId="5"/>
  </si>
  <si>
    <t>こども教育保育課</t>
    <rPh sb="3" eb="5">
      <t>キョウイク</t>
    </rPh>
    <rPh sb="5" eb="7">
      <t>ホイク</t>
    </rPh>
    <rPh sb="7" eb="8">
      <t>カ</t>
    </rPh>
    <phoneticPr fontId="5"/>
  </si>
  <si>
    <t>稲嶺</t>
    <rPh sb="0" eb="2">
      <t>イナミネ</t>
    </rPh>
    <phoneticPr fontId="5"/>
  </si>
  <si>
    <t>861-2114</t>
    <phoneticPr fontId="5"/>
  </si>
  <si>
    <t>861-2113</t>
    <phoneticPr fontId="5"/>
  </si>
  <si>
    <t>乳幼児等通園支援事業（こども誰でも通園制度）実施に係る壺屋こども園改修工事</t>
    <rPh sb="0" eb="3">
      <t>ニュウヨウジ</t>
    </rPh>
    <rPh sb="3" eb="4">
      <t>トウ</t>
    </rPh>
    <rPh sb="4" eb="6">
      <t>ツウエン</t>
    </rPh>
    <rPh sb="6" eb="8">
      <t>シエン</t>
    </rPh>
    <rPh sb="8" eb="10">
      <t>ジギョウ</t>
    </rPh>
    <rPh sb="14" eb="15">
      <t>ダレ</t>
    </rPh>
    <rPh sb="17" eb="19">
      <t>ツウエン</t>
    </rPh>
    <rPh sb="19" eb="21">
      <t>セイド</t>
    </rPh>
    <rPh sb="22" eb="24">
      <t>ジッシ</t>
    </rPh>
    <rPh sb="25" eb="26">
      <t>カカ</t>
    </rPh>
    <rPh sb="27" eb="29">
      <t>ツボヤ</t>
    </rPh>
    <rPh sb="32" eb="33">
      <t>エン</t>
    </rPh>
    <rPh sb="33" eb="35">
      <t>カイシュウ</t>
    </rPh>
    <rPh sb="35" eb="37">
      <t>コウジ</t>
    </rPh>
    <phoneticPr fontId="5"/>
  </si>
  <si>
    <t>（こども教育保育課）</t>
    <rPh sb="4" eb="9">
      <t>キョウイクホイクカ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</si>
</sst>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411]ggge&quot;年&quot;m&quot;月&quot;d&quot;日&quot;;@"/>
    <numFmt numFmtId="177" formatCode="0_);\(0\)"/>
    <numFmt numFmtId="179" formatCode="&quot;×&quot;#,###"/>
    <numFmt numFmtId="180" formatCode="0.000_ ;[Red]\-0.000\ "/>
    <numFmt numFmtId="181" formatCode="ggge&quot;年&quot;m&quot;月&quot;d&quot;日（&quot;aaa&quot;）&quot;"/>
    <numFmt numFmtId="182" formatCode="ggge&quot;年&quot;m&quot;月&quot;d&quot;日まで&quot;"/>
    <numFmt numFmtId="183" formatCode="#,##0&quot;円&quot;\(&quot;消&quot;&quot;費&quot;&quot;税&quot;&quot;抜&quot;&quot;き&quot;\)"/>
    <numFmt numFmtId="184" formatCode="ggge&quot;年&quot;m&quot;月&quot;d&quot;日（&quot;aaa&quot;）&quot;&quot;予&quot;&quot;定&quot;"/>
    <numFmt numFmtId="185" formatCode="ggge&quot;年&quot;m&quot;月&quot;d&quot;日（&quot;aaa&quot;）&quot;\ \ h&quot;時&quot;"/>
    <numFmt numFmtId="186" formatCode="ggge&quot;年&quot;m&quot;月&quot;d&quot;日（&quot;aaa&quot;）&quot;\ \ h&quot;時&quot;mm&quot;分&quot;"/>
    <numFmt numFmtId="187" formatCode="ggge&quot;年&quot;m&quot;月&quot;d&quot;日（&quot;aaa&quot;）&quot;\ \ h&quot;時&quot;&quot;頃&quot;&quot;&quot;"/>
    <numFmt numFmtId="188" formatCode="ggge&quot;年&quot;m&quot;月&quot;d&quot;日（&quot;aaa&quot;）&quot;&quot;　頃&quot;"/>
    <numFmt numFmtId="189" formatCode="_(&quot;$&quot;* #,##0_);_(&quot;$&quot;* \(#,##0\);_(&quot;$&quot;* &quot;-&quot;_);_(@_)"/>
    <numFmt numFmtId="190" formatCode="_(&quot;$&quot;* #,##0.00_);_(&quot;$&quot;* \(#,##0.00\);_(&quot;$&quot;* &quot;-&quot;??_);_(@_)"/>
    <numFmt numFmtId="191" formatCode="#,##0.00&quot;￡&quot;_);\(#,##0.00&quot;￡&quot;\)"/>
    <numFmt numFmtId="192" formatCode="_-* #,##0.0_-;\-* #,##0.0_-;_-* &quot;-&quot;??_-;_-@_-"/>
    <numFmt numFmtId="193" formatCode="0.0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4"/>
      <name val="ＭＳ Ｐゴシック"/>
      <family val="3"/>
      <charset val="128"/>
    </font>
    <font>
      <sz val="11"/>
      <color indexed="12"/>
      <name val="ＭＳ Ｐ明朝"/>
      <family val="1"/>
      <charset val="128"/>
    </font>
    <font>
      <sz val="8"/>
      <name val="ＭＳ Ｐ明朝"/>
      <family val="1"/>
      <charset val="128"/>
    </font>
    <font>
      <b/>
      <sz val="14"/>
      <name val="ＭＳ Ｐ明朝"/>
      <family val="1"/>
      <charset val="128"/>
    </font>
    <font>
      <sz val="13"/>
      <name val="ＭＳ Ｐ明朝"/>
      <family val="1"/>
      <charset val="128"/>
    </font>
    <font>
      <b/>
      <sz val="12"/>
      <name val="ＭＳ Ｐ明朝"/>
      <family val="1"/>
      <charset val="128"/>
    </font>
    <font>
      <u/>
      <sz val="11"/>
      <name val="ＭＳ Ｐ明朝"/>
      <family val="1"/>
      <charset val="128"/>
    </font>
    <font>
      <sz val="10.5"/>
      <name val="ＭＳ Ｐ明朝"/>
      <family val="1"/>
      <charset val="128"/>
    </font>
    <font>
      <sz val="11"/>
      <color indexed="10"/>
      <name val="ＭＳ Ｐゴシック"/>
      <family val="3"/>
      <charset val="128"/>
    </font>
    <font>
      <b/>
      <sz val="11"/>
      <name val="ＭＳ Ｐゴシック"/>
      <family val="3"/>
      <charset val="128"/>
    </font>
    <font>
      <b/>
      <sz val="10"/>
      <name val="ＭＳ Ｐ明朝"/>
      <family val="1"/>
      <charset val="128"/>
    </font>
    <font>
      <b/>
      <sz val="11"/>
      <name val="ＭＳ Ｐ明朝"/>
      <family val="1"/>
      <charset val="128"/>
    </font>
    <font>
      <sz val="10"/>
      <name val="ＭＳ Ｐゴシック"/>
      <family val="3"/>
      <charset val="128"/>
    </font>
    <font>
      <sz val="11"/>
      <color indexed="10"/>
      <name val="ＭＳ Ｐ明朝"/>
      <family val="1"/>
      <charset val="128"/>
    </font>
    <font>
      <sz val="11"/>
      <name val="HG丸ｺﾞｼｯｸM-PRO"/>
      <family val="3"/>
      <charset val="128"/>
    </font>
    <font>
      <sz val="11"/>
      <name val="ＭＳ 明朝"/>
      <family val="1"/>
      <charset val="128"/>
    </font>
    <font>
      <sz val="14"/>
      <name val="ＭＳ 明朝"/>
      <family val="1"/>
      <charset val="128"/>
    </font>
    <font>
      <sz val="11"/>
      <name val="明朝"/>
      <family val="1"/>
      <charset val="128"/>
    </font>
    <font>
      <sz val="11"/>
      <color indexed="8"/>
      <name val="ＭＳ Ｐゴシック"/>
      <family val="3"/>
      <charset val="128"/>
    </font>
    <font>
      <sz val="11"/>
      <color indexed="9"/>
      <name val="ＭＳ Ｐゴシック"/>
      <family val="3"/>
      <charset val="128"/>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4"/>
      <name val="ＭＳ 明朝"/>
      <family val="1"/>
      <charset val="128"/>
    </font>
    <font>
      <sz val="11"/>
      <color indexed="17"/>
      <name val="ＭＳ Ｐゴシック"/>
      <family val="3"/>
      <charset val="128"/>
    </font>
    <font>
      <sz val="9"/>
      <color indexed="10"/>
      <name val="ＭＳ Ｐゴシック"/>
      <family val="3"/>
      <charset val="128"/>
    </font>
    <font>
      <sz val="10"/>
      <color indexed="10"/>
      <name val="ＭＳ Ｐ明朝"/>
      <family val="1"/>
      <charset val="128"/>
    </font>
    <font>
      <sz val="9"/>
      <color indexed="81"/>
      <name val="ＭＳ Ｐゴシック"/>
      <family val="3"/>
      <charset val="128"/>
    </font>
    <font>
      <b/>
      <sz val="9"/>
      <color indexed="81"/>
      <name val="ＭＳ Ｐゴシック"/>
      <family val="3"/>
      <charset val="128"/>
    </font>
    <font>
      <b/>
      <sz val="12"/>
      <color indexed="12"/>
      <name val="ＭＳ Ｐ明朝"/>
      <family val="1"/>
      <charset val="128"/>
    </font>
    <font>
      <b/>
      <sz val="10"/>
      <color indexed="10"/>
      <name val="ＭＳ Ｐ明朝"/>
      <family val="1"/>
      <charset val="128"/>
    </font>
    <font>
      <sz val="6"/>
      <name val="ＭＳ Ｐ明朝"/>
      <family val="1"/>
      <charset val="128"/>
    </font>
    <font>
      <b/>
      <sz val="10"/>
      <name val="ＭＳ 明朝"/>
      <family val="1"/>
      <charset val="128"/>
    </font>
    <font>
      <sz val="11"/>
      <color rgb="FFFF0000"/>
      <name val="ＭＳ Ｐ明朝"/>
      <family val="1"/>
      <charset val="128"/>
    </font>
    <font>
      <b/>
      <sz val="11"/>
      <color rgb="FF0000FF"/>
      <name val="ＭＳ Ｐ明朝"/>
      <family val="1"/>
      <charset val="128"/>
    </font>
    <font>
      <sz val="11"/>
      <color rgb="FF0000FF"/>
      <name val="ＭＳ Ｐ明朝"/>
      <family val="1"/>
      <charset val="128"/>
    </font>
    <font>
      <sz val="10"/>
      <color rgb="FF0000FF"/>
      <name val="ＭＳ Ｐ明朝"/>
      <family val="1"/>
      <charset val="128"/>
    </font>
    <font>
      <sz val="10"/>
      <color rgb="FFFF0000"/>
      <name val="ＭＳ Ｐ明朝"/>
      <family val="1"/>
      <charset val="128"/>
    </font>
    <font>
      <sz val="9"/>
      <color rgb="FF0000FF"/>
      <name val="ＭＳ Ｐ明朝"/>
      <family val="1"/>
      <charset val="128"/>
    </font>
    <font>
      <b/>
      <sz val="6"/>
      <name val="ＭＳ Ｐ明朝"/>
      <family val="1"/>
      <charset val="128"/>
    </font>
    <font>
      <sz val="11"/>
      <color rgb="FF0000FF"/>
      <name val="ＭＳ Ｐゴシック"/>
      <family val="3"/>
      <charset val="128"/>
    </font>
    <font>
      <sz val="10"/>
      <color rgb="FF0000FF"/>
      <name val="ＭＳ 明朝"/>
      <family val="1"/>
      <charset val="128"/>
    </font>
    <font>
      <b/>
      <sz val="10.5"/>
      <color rgb="FF0000FF"/>
      <name val="ＭＳ Ｐ明朝"/>
      <family val="1"/>
      <charset val="128"/>
    </font>
    <font>
      <strike/>
      <sz val="11"/>
      <name val="ＭＳ Ｐ明朝"/>
      <family val="1"/>
      <charset val="128"/>
    </font>
    <font>
      <b/>
      <sz val="11"/>
      <color rgb="FF3333FF"/>
      <name val="ＭＳ Ｐ明朝"/>
      <family val="1"/>
      <charset val="128"/>
    </font>
    <font>
      <sz val="10.5"/>
      <color rgb="FFFF0000"/>
      <name val="ＭＳ Ｐ明朝"/>
      <family val="1"/>
      <charset val="128"/>
    </font>
    <font>
      <b/>
      <sz val="11"/>
      <color rgb="FF3333FF"/>
      <name val="ＭＳ Ｐゴシック"/>
      <family val="3"/>
      <charset val="128"/>
    </font>
    <font>
      <b/>
      <sz val="10.5"/>
      <name val="ＭＳ Ｐ明朝"/>
      <family val="1"/>
      <charset val="128"/>
    </font>
    <font>
      <sz val="12"/>
      <color theme="2"/>
      <name val="ＭＳ Ｐ明朝"/>
      <family val="1"/>
      <charset val="128"/>
    </font>
    <font>
      <b/>
      <sz val="12"/>
      <color rgb="FFFF0000"/>
      <name val="ＭＳ Ｐ明朝"/>
      <family val="1"/>
      <charset val="128"/>
    </font>
    <font>
      <sz val="11"/>
      <color theme="1"/>
      <name val="ＭＳ Ｐゴシック"/>
      <family val="3"/>
      <charset val="128"/>
      <scheme val="minor"/>
    </font>
    <font>
      <b/>
      <sz val="12"/>
      <color indexed="10"/>
      <name val="HG丸ｺﾞｼｯｸM-PRO"/>
      <family val="3"/>
      <charset val="128"/>
    </font>
    <font>
      <b/>
      <sz val="9"/>
      <name val="ＭＳ Ｐ明朝"/>
      <family val="1"/>
      <charset val="128"/>
    </font>
    <font>
      <sz val="8.5"/>
      <name val="ＭＳ Ｐ明朝"/>
      <family val="1"/>
      <charset val="128"/>
    </font>
    <font>
      <b/>
      <sz val="11"/>
      <color rgb="FFFF0000"/>
      <name val="ＭＳ Ｐ明朝"/>
      <family val="1"/>
      <charset val="128"/>
    </font>
    <font>
      <sz val="12"/>
      <name val="ＭＳ ゴシック"/>
      <family val="3"/>
      <charset val="128"/>
    </font>
    <font>
      <sz val="9"/>
      <name val="Helv"/>
      <family val="2"/>
    </font>
    <font>
      <sz val="10"/>
      <color indexed="8"/>
      <name val="Arial"/>
      <family val="2"/>
    </font>
    <font>
      <sz val="11"/>
      <name val="標準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55"/>
        <bgColor indexed="64"/>
      </patternFill>
    </fill>
    <fill>
      <patternFill patternType="gray125">
        <fgColor indexed="11"/>
      </patternFill>
    </fill>
    <fill>
      <patternFill patternType="lightGray">
        <fgColor indexed="43"/>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top style="thin">
        <color indexed="64"/>
      </top>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46">
    <xf numFmtId="0" fontId="0" fillId="0" borderId="0"/>
    <xf numFmtId="0" fontId="30" fillId="0" borderId="0"/>
    <xf numFmtId="0" fontId="30" fillId="0" borderId="0" applyNumberFormat="0"/>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179" fontId="6" fillId="0" borderId="0" applyFill="0" applyBorder="0" applyAlignment="0"/>
    <xf numFmtId="0" fontId="34" fillId="0" borderId="0">
      <alignment horizontal="left"/>
    </xf>
    <xf numFmtId="0" fontId="35" fillId="0" borderId="1" applyNumberFormat="0" applyAlignment="0" applyProtection="0">
      <alignment horizontal="left" vertical="center"/>
    </xf>
    <xf numFmtId="0" fontId="35" fillId="0" borderId="2">
      <alignment horizontal="left" vertical="center"/>
    </xf>
    <xf numFmtId="4" fontId="34" fillId="0" borderId="0">
      <alignment horizontal="right"/>
    </xf>
    <xf numFmtId="4" fontId="36" fillId="0" borderId="0">
      <alignment horizontal="right"/>
    </xf>
    <xf numFmtId="0" fontId="37" fillId="0" borderId="0">
      <alignment horizontal="left"/>
    </xf>
    <xf numFmtId="0" fontId="38" fillId="0" borderId="0"/>
    <xf numFmtId="0" fontId="39" fillId="0" borderId="0">
      <alignment horizont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20" borderId="3" applyNumberFormat="0" applyAlignment="0" applyProtection="0">
      <alignment vertical="center"/>
    </xf>
    <xf numFmtId="0" fontId="41" fillId="20" borderId="3" applyNumberFormat="0" applyAlignment="0" applyProtection="0">
      <alignment vertical="center"/>
    </xf>
    <xf numFmtId="0" fontId="41" fillId="20" borderId="3" applyNumberFormat="0" applyAlignment="0" applyProtection="0">
      <alignment vertical="center"/>
    </xf>
    <xf numFmtId="0" fontId="41" fillId="20" borderId="3" applyNumberFormat="0" applyAlignment="0" applyProtection="0">
      <alignment vertical="center"/>
    </xf>
    <xf numFmtId="0" fontId="41" fillId="20" borderId="3" applyNumberFormat="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6" fillId="22" borderId="4" applyNumberFormat="0" applyFont="0" applyAlignment="0" applyProtection="0">
      <alignment vertical="center"/>
    </xf>
    <xf numFmtId="0" fontId="31" fillId="22" borderId="4" applyNumberFormat="0" applyFont="0" applyAlignment="0" applyProtection="0">
      <alignment vertical="center"/>
    </xf>
    <xf numFmtId="0" fontId="31" fillId="22" borderId="4" applyNumberFormat="0" applyFont="0" applyAlignment="0" applyProtection="0">
      <alignment vertical="center"/>
    </xf>
    <xf numFmtId="0" fontId="31" fillId="22" borderId="4" applyNumberFormat="0" applyFont="0" applyAlignment="0" applyProtection="0">
      <alignment vertical="center"/>
    </xf>
    <xf numFmtId="0" fontId="31" fillId="22" borderId="4" applyNumberFormat="0" applyFont="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0" fontId="45" fillId="23" borderId="6" applyNumberFormat="0" applyAlignment="0" applyProtection="0">
      <alignment vertical="center"/>
    </xf>
    <xf numFmtId="0" fontId="45" fillId="23" borderId="6" applyNumberFormat="0" applyAlignment="0" applyProtection="0">
      <alignment vertical="center"/>
    </xf>
    <xf numFmtId="0" fontId="45" fillId="23" borderId="6" applyNumberFormat="0" applyAlignment="0" applyProtection="0">
      <alignment vertical="center"/>
    </xf>
    <xf numFmtId="0" fontId="45" fillId="23" borderId="6" applyNumberFormat="0" applyAlignment="0" applyProtection="0">
      <alignment vertical="center"/>
    </xf>
    <xf numFmtId="0" fontId="45" fillId="23" borderId="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180" fontId="6" fillId="0" borderId="0">
      <protection locked="0"/>
    </xf>
    <xf numFmtId="38" fontId="6" fillId="0" borderId="0"/>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6" fillId="0" borderId="0"/>
    <xf numFmtId="38" fontId="6" fillId="0" borderId="0"/>
    <xf numFmtId="38" fontId="6" fillId="0" borderId="0"/>
    <xf numFmtId="0" fontId="46" fillId="0" borderId="7" applyNumberFormat="0" applyFill="0" applyAlignment="0" applyProtection="0">
      <alignment vertical="center"/>
    </xf>
    <xf numFmtId="0" fontId="46" fillId="0" borderId="7" applyNumberFormat="0" applyFill="0" applyAlignment="0" applyProtection="0">
      <alignment vertical="center"/>
    </xf>
    <xf numFmtId="0" fontId="46" fillId="0" borderId="7" applyNumberFormat="0" applyFill="0" applyAlignment="0" applyProtection="0">
      <alignment vertical="center"/>
    </xf>
    <xf numFmtId="0" fontId="46" fillId="0" borderId="7" applyNumberFormat="0" applyFill="0" applyAlignment="0" applyProtection="0">
      <alignment vertical="center"/>
    </xf>
    <xf numFmtId="0" fontId="46" fillId="0" borderId="7"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8" fillId="0" borderId="9" applyNumberFormat="0" applyFill="0" applyAlignment="0" applyProtection="0">
      <alignment vertical="center"/>
    </xf>
    <xf numFmtId="0" fontId="48" fillId="0" borderId="9" applyNumberFormat="0" applyFill="0" applyAlignment="0" applyProtection="0">
      <alignment vertical="center"/>
    </xf>
    <xf numFmtId="0" fontId="48" fillId="0" borderId="9" applyNumberFormat="0" applyFill="0" applyAlignment="0" applyProtection="0">
      <alignment vertical="center"/>
    </xf>
    <xf numFmtId="0" fontId="48" fillId="0" borderId="9" applyNumberFormat="0" applyFill="0" applyAlignment="0" applyProtection="0">
      <alignment vertical="center"/>
    </xf>
    <xf numFmtId="0" fontId="48" fillId="0" borderId="9" applyNumberFormat="0" applyFill="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7" fillId="0" borderId="0">
      <alignment vertical="center"/>
    </xf>
    <xf numFmtId="0" fontId="49" fillId="0" borderId="10" applyNumberFormat="0" applyFill="0" applyAlignment="0" applyProtection="0">
      <alignment vertical="center"/>
    </xf>
    <xf numFmtId="0" fontId="49" fillId="0" borderId="10" applyNumberFormat="0" applyFill="0" applyAlignment="0" applyProtection="0">
      <alignment vertical="center"/>
    </xf>
    <xf numFmtId="0" fontId="49" fillId="0" borderId="10" applyNumberFormat="0" applyFill="0" applyAlignment="0" applyProtection="0">
      <alignment vertical="center"/>
    </xf>
    <xf numFmtId="0" fontId="49" fillId="0" borderId="10" applyNumberFormat="0" applyFill="0" applyAlignment="0" applyProtection="0">
      <alignment vertical="center"/>
    </xf>
    <xf numFmtId="0" fontId="49" fillId="0" borderId="10" applyNumberFormat="0" applyFill="0" applyAlignment="0" applyProtection="0">
      <alignment vertical="center"/>
    </xf>
    <xf numFmtId="0" fontId="50" fillId="23" borderId="11" applyNumberFormat="0" applyAlignment="0" applyProtection="0">
      <alignment vertical="center"/>
    </xf>
    <xf numFmtId="0" fontId="50" fillId="23" borderId="11" applyNumberFormat="0" applyAlignment="0" applyProtection="0">
      <alignment vertical="center"/>
    </xf>
    <xf numFmtId="0" fontId="50" fillId="23" borderId="11" applyNumberFormat="0" applyAlignment="0" applyProtection="0">
      <alignment vertical="center"/>
    </xf>
    <xf numFmtId="0" fontId="50" fillId="23" borderId="11" applyNumberFormat="0" applyAlignment="0" applyProtection="0">
      <alignment vertical="center"/>
    </xf>
    <xf numFmtId="0" fontId="50" fillId="23" borderId="11"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 fillId="0" borderId="0" applyNumberFormat="0" applyFont="0" applyFill="0" applyAlignment="0" applyProtection="0">
      <alignment horizontal="center" vertical="center"/>
      <protection locked="0"/>
    </xf>
    <xf numFmtId="0" fontId="52" fillId="7" borderId="6" applyNumberFormat="0" applyAlignment="0" applyProtection="0">
      <alignment vertical="center"/>
    </xf>
    <xf numFmtId="0" fontId="52" fillId="7" borderId="6" applyNumberFormat="0" applyAlignment="0" applyProtection="0">
      <alignment vertical="center"/>
    </xf>
    <xf numFmtId="0" fontId="52" fillId="7" borderId="6" applyNumberFormat="0" applyAlignment="0" applyProtection="0">
      <alignment vertical="center"/>
    </xf>
    <xf numFmtId="0" fontId="52" fillId="7" borderId="6" applyNumberFormat="0" applyAlignment="0" applyProtection="0">
      <alignment vertical="center"/>
    </xf>
    <xf numFmtId="0" fontId="52" fillId="7" borderId="6" applyNumberFormat="0" applyAlignment="0" applyProtection="0">
      <alignment vertical="center"/>
    </xf>
    <xf numFmtId="0" fontId="28" fillId="0" borderId="0">
      <alignment vertical="center"/>
    </xf>
    <xf numFmtId="0" fontId="6" fillId="0" borderId="0">
      <alignment vertical="center"/>
    </xf>
    <xf numFmtId="0" fontId="27" fillId="0" borderId="0"/>
    <xf numFmtId="0" fontId="6" fillId="0" borderId="0">
      <alignment vertical="center"/>
    </xf>
    <xf numFmtId="0" fontId="6" fillId="0" borderId="0">
      <alignment vertical="center"/>
    </xf>
    <xf numFmtId="0" fontId="6" fillId="0" borderId="0">
      <alignment vertical="center"/>
    </xf>
    <xf numFmtId="0" fontId="53" fillId="0" borderId="0">
      <alignment horizontal="centerContinuous"/>
    </xf>
    <xf numFmtId="0" fontId="13" fillId="0" borderId="0"/>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40" fillId="0" borderId="0" applyNumberFormat="0" applyFill="0" applyBorder="0" applyAlignment="0" applyProtection="0">
      <alignment vertical="center"/>
    </xf>
    <xf numFmtId="0" fontId="41" fillId="20" borderId="3" applyNumberFormat="0" applyAlignment="0" applyProtection="0">
      <alignment vertical="center"/>
    </xf>
    <xf numFmtId="0" fontId="42" fillId="21" borderId="0" applyNumberFormat="0" applyBorder="0" applyAlignment="0" applyProtection="0">
      <alignment vertical="center"/>
    </xf>
    <xf numFmtId="0" fontId="31" fillId="22" borderId="4" applyNumberFormat="0" applyFont="0" applyAlignment="0" applyProtection="0">
      <alignment vertical="center"/>
    </xf>
    <xf numFmtId="0" fontId="43" fillId="0" borderId="5" applyNumberFormat="0" applyFill="0" applyAlignment="0" applyProtection="0">
      <alignment vertical="center"/>
    </xf>
    <xf numFmtId="0" fontId="44" fillId="3" borderId="0" applyNumberFormat="0" applyBorder="0" applyAlignment="0" applyProtection="0">
      <alignment vertical="center"/>
    </xf>
    <xf numFmtId="0" fontId="45" fillId="23" borderId="6" applyNumberFormat="0" applyAlignment="0" applyProtection="0">
      <alignment vertical="center"/>
    </xf>
    <xf numFmtId="0" fontId="21" fillId="0" borderId="0" applyNumberFormat="0" applyFill="0" applyBorder="0" applyAlignment="0" applyProtection="0">
      <alignment vertical="center"/>
    </xf>
    <xf numFmtId="38" fontId="6" fillId="0" borderId="0" applyFont="0" applyFill="0" applyBorder="0" applyAlignment="0" applyProtection="0">
      <alignment vertical="center"/>
    </xf>
    <xf numFmtId="0" fontId="46" fillId="0" borderId="7" applyNumberFormat="0" applyFill="0" applyAlignment="0" applyProtection="0">
      <alignment vertical="center"/>
    </xf>
    <xf numFmtId="0" fontId="47" fillId="0" borderId="8" applyNumberFormat="0" applyFill="0" applyAlignment="0" applyProtection="0">
      <alignment vertical="center"/>
    </xf>
    <xf numFmtId="0" fontId="48" fillId="0" borderId="9" applyNumberFormat="0" applyFill="0" applyAlignment="0" applyProtection="0">
      <alignment vertical="center"/>
    </xf>
    <xf numFmtId="0" fontId="48" fillId="0" borderId="0" applyNumberFormat="0" applyFill="0" applyBorder="0" applyAlignment="0" applyProtection="0">
      <alignment vertical="center"/>
    </xf>
    <xf numFmtId="0" fontId="49" fillId="0" borderId="10" applyNumberFormat="0" applyFill="0" applyAlignment="0" applyProtection="0">
      <alignment vertical="center"/>
    </xf>
    <xf numFmtId="0" fontId="50" fillId="23" borderId="11" applyNumberFormat="0" applyAlignment="0" applyProtection="0">
      <alignment vertical="center"/>
    </xf>
    <xf numFmtId="0" fontId="51" fillId="0" borderId="0" applyNumberFormat="0" applyFill="0" applyBorder="0" applyAlignment="0" applyProtection="0">
      <alignment vertical="center"/>
    </xf>
    <xf numFmtId="0" fontId="52" fillId="7" borderId="6" applyNumberFormat="0" applyAlignment="0" applyProtection="0">
      <alignment vertical="center"/>
    </xf>
    <xf numFmtId="0" fontId="6" fillId="0" borderId="0"/>
    <xf numFmtId="0" fontId="54" fillId="4" borderId="0" applyNumberFormat="0" applyBorder="0" applyAlignment="0" applyProtection="0">
      <alignment vertical="center"/>
    </xf>
    <xf numFmtId="38" fontId="80"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4" fillId="0" borderId="0" applyFont="0" applyFill="0" applyBorder="0" applyAlignment="0" applyProtection="0">
      <alignment vertical="center"/>
    </xf>
    <xf numFmtId="0" fontId="6"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85" fillId="0" borderId="0">
      <alignment vertical="center"/>
    </xf>
    <xf numFmtId="189" fontId="33" fillId="0" borderId="0" applyFont="0" applyFill="0" applyBorder="0" applyAlignment="0" applyProtection="0"/>
    <xf numFmtId="19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xf numFmtId="177" fontId="86" fillId="0" borderId="0" applyFill="0" applyBorder="0" applyAlignment="0"/>
    <xf numFmtId="191" fontId="6" fillId="0" borderId="0" applyFill="0" applyBorder="0" applyAlignment="0"/>
    <xf numFmtId="0" fontId="33" fillId="0" borderId="0" applyFill="0" applyBorder="0" applyAlignment="0"/>
    <xf numFmtId="0" fontId="33" fillId="0" borderId="0" applyFill="0" applyBorder="0" applyAlignment="0"/>
    <xf numFmtId="191" fontId="6" fillId="0" borderId="0" applyFill="0" applyBorder="0" applyAlignment="0"/>
    <xf numFmtId="0" fontId="33" fillId="0" borderId="0" applyFill="0" applyBorder="0" applyAlignment="0"/>
    <xf numFmtId="177" fontId="86" fillId="0" borderId="0" applyFill="0" applyBorder="0" applyAlignment="0"/>
    <xf numFmtId="0" fontId="33" fillId="0" borderId="0" applyFont="0" applyFill="0" applyBorder="0" applyAlignment="0" applyProtection="0"/>
    <xf numFmtId="191" fontId="6" fillId="0" borderId="0" applyFont="0" applyFill="0" applyBorder="0" applyAlignment="0" applyProtection="0"/>
    <xf numFmtId="192" fontId="33" fillId="0" borderId="0" applyFont="0" applyFill="0" applyBorder="0" applyAlignment="0" applyProtection="0"/>
    <xf numFmtId="0" fontId="33" fillId="0" borderId="0" applyFont="0" applyFill="0" applyBorder="0" applyAlignment="0" applyProtection="0"/>
    <xf numFmtId="177" fontId="86" fillId="0" borderId="0" applyFont="0" applyFill="0" applyBorder="0" applyAlignment="0" applyProtection="0"/>
    <xf numFmtId="0" fontId="33" fillId="0" borderId="0" applyFont="0" applyFill="0" applyBorder="0" applyAlignment="0" applyProtection="0"/>
    <xf numFmtId="14" fontId="87" fillId="0" borderId="0" applyFill="0" applyBorder="0" applyAlignment="0"/>
    <xf numFmtId="191" fontId="6" fillId="0" borderId="0" applyFill="0" applyBorder="0" applyAlignment="0"/>
    <xf numFmtId="177" fontId="86" fillId="0" borderId="0" applyFill="0" applyBorder="0" applyAlignment="0"/>
    <xf numFmtId="191" fontId="6" fillId="0" borderId="0" applyFill="0" applyBorder="0" applyAlignment="0"/>
    <xf numFmtId="0" fontId="33" fillId="0" borderId="0" applyFill="0" applyBorder="0" applyAlignment="0"/>
    <xf numFmtId="177" fontId="86" fillId="0" borderId="0" applyFill="0" applyBorder="0" applyAlignment="0"/>
    <xf numFmtId="0" fontId="29" fillId="26" borderId="0" applyNumberFormat="0" applyFont="0" applyBorder="0" applyAlignment="0">
      <protection locked="0"/>
    </xf>
    <xf numFmtId="191" fontId="6" fillId="0" borderId="0" applyFill="0" applyBorder="0" applyAlignment="0"/>
    <xf numFmtId="177" fontId="86" fillId="0" borderId="0" applyFill="0" applyBorder="0" applyAlignment="0"/>
    <xf numFmtId="191" fontId="6" fillId="0" borderId="0" applyFill="0" applyBorder="0" applyAlignment="0"/>
    <xf numFmtId="0" fontId="33" fillId="0" borderId="0" applyFill="0" applyBorder="0" applyAlignment="0"/>
    <xf numFmtId="177" fontId="86" fillId="0" borderId="0" applyFill="0" applyBorder="0" applyAlignment="0"/>
    <xf numFmtId="0" fontId="29" fillId="0" borderId="29" applyNumberFormat="0" applyFont="0" applyBorder="0" applyAlignment="0"/>
    <xf numFmtId="193" fontId="25" fillId="0" borderId="0"/>
    <xf numFmtId="0" fontId="33" fillId="0" borderId="0"/>
    <xf numFmtId="0" fontId="33" fillId="0" borderId="0" applyFont="0" applyFill="0" applyBorder="0" applyAlignment="0" applyProtection="0"/>
    <xf numFmtId="192" fontId="33" fillId="0" borderId="0" applyFont="0" applyFill="0" applyBorder="0" applyAlignment="0" applyProtection="0"/>
    <xf numFmtId="0" fontId="33" fillId="0" borderId="0" applyFont="0" applyFill="0" applyBorder="0" applyAlignment="0" applyProtection="0"/>
    <xf numFmtId="191" fontId="6" fillId="0" borderId="0" applyFill="0" applyBorder="0" applyAlignment="0"/>
    <xf numFmtId="177" fontId="86" fillId="0" borderId="0" applyFill="0" applyBorder="0" applyAlignment="0"/>
    <xf numFmtId="191" fontId="6" fillId="0" borderId="0" applyFill="0" applyBorder="0" applyAlignment="0"/>
    <xf numFmtId="0" fontId="33" fillId="0" borderId="0" applyFill="0" applyBorder="0" applyAlignment="0"/>
    <xf numFmtId="177" fontId="86" fillId="0" borderId="0" applyFill="0" applyBorder="0" applyAlignment="0"/>
    <xf numFmtId="0" fontId="29" fillId="27" borderId="87" applyNumberFormat="0" applyFont="0" applyBorder="0" applyAlignment="0">
      <alignment horizontal="center"/>
    </xf>
    <xf numFmtId="49" fontId="87" fillId="0" borderId="0" applyFill="0" applyBorder="0" applyAlignment="0"/>
    <xf numFmtId="0" fontId="33" fillId="0" borderId="0" applyFill="0" applyBorder="0" applyAlignment="0"/>
    <xf numFmtId="0" fontId="33" fillId="0" borderId="0" applyFill="0" applyBorder="0" applyAlignment="0"/>
    <xf numFmtId="0" fontId="88" fillId="0" borderId="0" applyNumberFormat="0" applyFill="0" applyBorder="0" applyProtection="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45">
    <xf numFmtId="0" fontId="0" fillId="0" borderId="0" xfId="0"/>
    <xf numFmtId="0" fontId="7" fillId="0" borderId="0" xfId="0" applyFont="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0" xfId="0" applyFont="1"/>
    <xf numFmtId="0" fontId="15" fillId="0" borderId="0" xfId="0" applyFont="1" applyAlignment="1">
      <alignment horizontal="justify" vertical="center"/>
    </xf>
    <xf numFmtId="0" fontId="7" fillId="0" borderId="0" xfId="0" applyFont="1" applyAlignment="1">
      <alignment horizontal="center" vertical="center"/>
    </xf>
    <xf numFmtId="0" fontId="9" fillId="0" borderId="0" xfId="0" applyFont="1" applyAlignment="1">
      <alignment horizontal="justify" vertical="center"/>
    </xf>
    <xf numFmtId="0" fontId="7" fillId="0" borderId="0" xfId="0" applyFont="1" applyBorder="1" applyAlignment="1">
      <alignment vertical="center"/>
    </xf>
    <xf numFmtId="0" fontId="18" fillId="0" borderId="0" xfId="0" applyFont="1" applyAlignment="1">
      <alignment horizontal="justify" vertical="center"/>
    </xf>
    <xf numFmtId="0" fontId="7" fillId="0" borderId="0" xfId="0" applyFont="1" applyBorder="1" applyAlignment="1">
      <alignment vertical="center" wrapText="1"/>
    </xf>
    <xf numFmtId="0" fontId="7" fillId="0" borderId="0" xfId="0" applyFont="1" applyFill="1" applyAlignment="1">
      <alignment vertical="center"/>
    </xf>
    <xf numFmtId="0" fontId="7" fillId="0" borderId="0" xfId="0" applyFont="1" applyAlignment="1">
      <alignment vertical="center" wrapText="1"/>
    </xf>
    <xf numFmtId="0" fontId="7" fillId="0" borderId="19" xfId="0" applyFont="1" applyFill="1" applyBorder="1" applyAlignment="1">
      <alignment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7" fillId="0" borderId="23" xfId="0" applyFont="1" applyFill="1" applyBorder="1" applyAlignment="1">
      <alignment vertical="center"/>
    </xf>
    <xf numFmtId="0" fontId="7" fillId="0" borderId="24" xfId="0" applyFont="1" applyFill="1" applyBorder="1" applyAlignment="1">
      <alignment vertical="center"/>
    </xf>
    <xf numFmtId="0" fontId="7" fillId="0" borderId="25" xfId="0" applyFont="1" applyFill="1" applyBorder="1" applyAlignment="1">
      <alignment vertical="center"/>
    </xf>
    <xf numFmtId="0" fontId="7" fillId="0" borderId="25" xfId="0" applyFont="1" applyFill="1" applyBorder="1" applyAlignment="1"/>
    <xf numFmtId="0" fontId="18" fillId="0" borderId="0" xfId="0" applyFont="1" applyAlignment="1">
      <alignment vertical="center"/>
    </xf>
    <xf numFmtId="0" fontId="11" fillId="0" borderId="0" xfId="0" applyFont="1" applyFill="1" applyBorder="1" applyAlignment="1">
      <alignment vertical="center" wrapText="1"/>
    </xf>
    <xf numFmtId="0" fontId="9" fillId="0" borderId="0" xfId="0" applyFont="1"/>
    <xf numFmtId="0" fontId="9" fillId="0" borderId="0" xfId="0" applyFont="1" applyAlignment="1">
      <alignment horizontal="center"/>
    </xf>
    <xf numFmtId="0" fontId="7" fillId="0" borderId="30" xfId="0" applyFont="1" applyFill="1" applyBorder="1" applyAlignment="1"/>
    <xf numFmtId="0" fontId="10" fillId="0" borderId="0" xfId="0" applyFont="1" applyAlignment="1">
      <alignment vertical="center" wrapText="1"/>
    </xf>
    <xf numFmtId="0" fontId="24" fillId="0" borderId="0" xfId="0" applyFont="1" applyAlignment="1">
      <alignment vertical="center"/>
    </xf>
    <xf numFmtId="0" fontId="24" fillId="0" borderId="0" xfId="0" applyFont="1" applyAlignment="1">
      <alignment vertical="center" wrapText="1"/>
    </xf>
    <xf numFmtId="0" fontId="7" fillId="0" borderId="0" xfId="0" applyFont="1" applyAlignment="1">
      <alignment horizontal="left" indent="5"/>
    </xf>
    <xf numFmtId="0" fontId="7" fillId="0" borderId="0" xfId="0" applyFont="1" applyFill="1"/>
    <xf numFmtId="0" fontId="7" fillId="0" borderId="31" xfId="0" applyFont="1" applyFill="1" applyBorder="1" applyAlignment="1">
      <alignment vertical="top"/>
    </xf>
    <xf numFmtId="0" fontId="10" fillId="0" borderId="0" xfId="0" applyFont="1" applyBorder="1" applyAlignment="1">
      <alignment vertical="center"/>
    </xf>
    <xf numFmtId="0" fontId="11" fillId="0" borderId="31" xfId="0" applyFont="1" applyFill="1" applyBorder="1" applyAlignment="1">
      <alignment horizontal="right" vertical="center" wrapText="1"/>
    </xf>
    <xf numFmtId="0" fontId="11" fillId="0" borderId="31" xfId="0" applyFont="1" applyFill="1" applyBorder="1" applyAlignment="1">
      <alignment horizontal="right" vertical="top"/>
    </xf>
    <xf numFmtId="0" fontId="11" fillId="0" borderId="0" xfId="0" applyFont="1" applyFill="1" applyBorder="1" applyAlignment="1">
      <alignment vertical="center"/>
    </xf>
    <xf numFmtId="0" fontId="11" fillId="0" borderId="20" xfId="0" applyFont="1" applyFill="1" applyBorder="1" applyAlignment="1">
      <alignment vertical="center"/>
    </xf>
    <xf numFmtId="0" fontId="7" fillId="0" borderId="0" xfId="0" applyFont="1" applyBorder="1"/>
    <xf numFmtId="177" fontId="10" fillId="0" borderId="38" xfId="0" applyNumberFormat="1" applyFont="1" applyFill="1" applyBorder="1" applyAlignment="1">
      <alignment vertical="center" wrapText="1"/>
    </xf>
    <xf numFmtId="177" fontId="10" fillId="0" borderId="39" xfId="0" applyNumberFormat="1" applyFont="1" applyFill="1" applyBorder="1" applyAlignment="1">
      <alignment vertical="center" wrapText="1"/>
    </xf>
    <xf numFmtId="177" fontId="7" fillId="0" borderId="19" xfId="0" applyNumberFormat="1" applyFont="1" applyFill="1" applyBorder="1" applyAlignment="1">
      <alignment vertical="top" wrapText="1"/>
    </xf>
    <xf numFmtId="177" fontId="24" fillId="0" borderId="24" xfId="0" applyNumberFormat="1" applyFont="1" applyFill="1" applyBorder="1" applyAlignment="1">
      <alignment vertical="top" wrapText="1"/>
    </xf>
    <xf numFmtId="0" fontId="10" fillId="0" borderId="0" xfId="0" applyFont="1" applyAlignment="1">
      <alignment horizontal="left"/>
    </xf>
    <xf numFmtId="0" fontId="8" fillId="0" borderId="0" xfId="0" applyFont="1"/>
    <xf numFmtId="0" fontId="14" fillId="0" borderId="0" xfId="0" applyFont="1" applyFill="1" applyBorder="1" applyAlignment="1">
      <alignment vertical="center"/>
    </xf>
    <xf numFmtId="49" fontId="15" fillId="0" borderId="0" xfId="0" applyNumberFormat="1" applyFont="1" applyBorder="1" applyAlignment="1">
      <alignment vertical="center" wrapText="1"/>
    </xf>
    <xf numFmtId="0" fontId="63" fillId="0" borderId="0" xfId="0" applyFont="1" applyAlignment="1">
      <alignment vertical="center"/>
    </xf>
    <xf numFmtId="0" fontId="11" fillId="0" borderId="0" xfId="0" applyFont="1"/>
    <xf numFmtId="0" fontId="15" fillId="0" borderId="0" xfId="0" applyFont="1" applyAlignment="1">
      <alignment vertical="top" wrapText="1"/>
    </xf>
    <xf numFmtId="0" fontId="11" fillId="0" borderId="31" xfId="0" applyFont="1" applyFill="1" applyBorder="1" applyAlignment="1">
      <alignment vertical="top"/>
    </xf>
    <xf numFmtId="0" fontId="66" fillId="0" borderId="33" xfId="0" applyFont="1" applyFill="1" applyBorder="1" applyAlignment="1">
      <alignment vertical="center"/>
    </xf>
    <xf numFmtId="0" fontId="0" fillId="0" borderId="33" xfId="0" applyFill="1" applyBorder="1" applyAlignment="1">
      <alignment vertical="center"/>
    </xf>
    <xf numFmtId="0" fontId="11" fillId="0" borderId="35" xfId="0" applyFont="1" applyFill="1" applyBorder="1" applyAlignment="1">
      <alignment vertical="center"/>
    </xf>
    <xf numFmtId="0" fontId="11" fillId="0" borderId="44" xfId="0" applyFont="1" applyFill="1" applyBorder="1" applyAlignment="1">
      <alignment horizontal="center" vertical="top"/>
    </xf>
    <xf numFmtId="0" fontId="67" fillId="0" borderId="19" xfId="0" applyFont="1" applyFill="1" applyBorder="1" applyAlignment="1">
      <alignment vertical="center"/>
    </xf>
    <xf numFmtId="0" fontId="11" fillId="0" borderId="0" xfId="0" applyFont="1" applyFill="1" applyBorder="1" applyAlignment="1">
      <alignment vertical="top" wrapText="1"/>
    </xf>
    <xf numFmtId="177" fontId="10" fillId="0" borderId="31" xfId="0" applyNumberFormat="1" applyFont="1" applyBorder="1" applyAlignment="1">
      <alignment horizontal="center" vertical="center"/>
    </xf>
    <xf numFmtId="0" fontId="59" fillId="0" borderId="0" xfId="0" applyFont="1" applyFill="1" applyAlignment="1">
      <alignment horizontal="left" vertical="center"/>
    </xf>
    <xf numFmtId="0" fontId="7" fillId="0" borderId="0" xfId="0" applyFont="1" applyAlignment="1">
      <alignment vertical="top"/>
    </xf>
    <xf numFmtId="177" fontId="24" fillId="0" borderId="0" xfId="0" applyNumberFormat="1" applyFont="1" applyFill="1" applyBorder="1" applyAlignment="1">
      <alignment vertical="top" wrapText="1"/>
    </xf>
    <xf numFmtId="0" fontId="24" fillId="0" borderId="0" xfId="0" applyFont="1" applyAlignment="1">
      <alignment vertical="top" wrapText="1"/>
    </xf>
    <xf numFmtId="0" fontId="24" fillId="0" borderId="32" xfId="0" applyFont="1" applyFill="1" applyBorder="1" applyAlignment="1">
      <alignment vertical="center" wrapText="1"/>
    </xf>
    <xf numFmtId="0" fontId="9" fillId="0" borderId="0" xfId="0" applyFont="1" applyAlignment="1">
      <alignment horizontal="distributed" wrapText="1"/>
    </xf>
    <xf numFmtId="0" fontId="7" fillId="24" borderId="31" xfId="0" applyFont="1" applyFill="1" applyBorder="1" applyAlignment="1">
      <alignment vertical="top"/>
    </xf>
    <xf numFmtId="0" fontId="24" fillId="0" borderId="31" xfId="0" applyFont="1" applyFill="1" applyBorder="1" applyAlignment="1">
      <alignment vertical="center" wrapText="1"/>
    </xf>
    <xf numFmtId="0" fontId="20" fillId="0" borderId="13" xfId="0" applyFont="1" applyFill="1" applyBorder="1" applyAlignment="1">
      <alignment horizontal="left" vertical="center"/>
    </xf>
    <xf numFmtId="0" fontId="7" fillId="0" borderId="0" xfId="0" applyFont="1" applyAlignment="1">
      <alignment vertical="center"/>
    </xf>
    <xf numFmtId="0" fontId="18" fillId="0" borderId="25" xfId="0" applyFont="1" applyFill="1" applyBorder="1" applyAlignment="1">
      <alignment vertical="center"/>
    </xf>
    <xf numFmtId="0" fontId="7" fillId="0" borderId="25" xfId="0" applyFont="1" applyBorder="1" applyAlignment="1">
      <alignment vertical="center"/>
    </xf>
    <xf numFmtId="0" fontId="18" fillId="0" borderId="27" xfId="0" applyFont="1" applyFill="1"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18" fillId="0" borderId="26" xfId="0" applyFont="1" applyFill="1" applyBorder="1" applyAlignment="1">
      <alignment vertical="center"/>
    </xf>
    <xf numFmtId="0" fontId="7" fillId="0" borderId="36" xfId="0" applyFont="1" applyBorder="1" applyAlignment="1">
      <alignment vertical="center"/>
    </xf>
    <xf numFmtId="0" fontId="0" fillId="0" borderId="0" xfId="0" applyBorder="1" applyAlignment="1"/>
    <xf numFmtId="0" fontId="70" fillId="0" borderId="0" xfId="0" applyFont="1" applyBorder="1" applyAlignment="1">
      <alignment vertical="center"/>
    </xf>
    <xf numFmtId="0" fontId="65" fillId="0" borderId="0" xfId="0" applyFont="1" applyAlignment="1">
      <alignment vertical="center" wrapText="1"/>
    </xf>
    <xf numFmtId="0" fontId="65" fillId="0" borderId="0" xfId="0" applyFont="1" applyAlignment="1">
      <alignment vertical="center"/>
    </xf>
    <xf numFmtId="0" fontId="62" fillId="0" borderId="0" xfId="0" applyFont="1" applyAlignment="1"/>
    <xf numFmtId="0" fontId="62" fillId="0" borderId="0" xfId="0" applyFont="1" applyAlignment="1">
      <alignment horizontal="left"/>
    </xf>
    <xf numFmtId="0" fontId="70" fillId="0" borderId="0" xfId="0" applyFont="1" applyAlignment="1">
      <alignment vertical="center"/>
    </xf>
    <xf numFmtId="176" fontId="72" fillId="0" borderId="37" xfId="0" applyNumberFormat="1" applyFont="1" applyFill="1" applyBorder="1" applyAlignment="1">
      <alignment vertical="center"/>
    </xf>
    <xf numFmtId="58" fontId="64" fillId="0" borderId="37" xfId="0" applyNumberFormat="1" applyFont="1" applyFill="1" applyBorder="1" applyAlignment="1">
      <alignment vertical="center" wrapText="1"/>
    </xf>
    <xf numFmtId="0" fontId="73" fillId="0" borderId="0" xfId="0" applyFont="1" applyAlignment="1">
      <alignment vertical="center"/>
    </xf>
    <xf numFmtId="0" fontId="73" fillId="0" borderId="0" xfId="0" applyFont="1" applyBorder="1" applyAlignment="1">
      <alignment vertical="center" wrapText="1"/>
    </xf>
    <xf numFmtId="0" fontId="7" fillId="0" borderId="20" xfId="0" applyFont="1" applyBorder="1" applyAlignment="1">
      <alignment vertical="center"/>
    </xf>
    <xf numFmtId="0" fontId="7" fillId="0" borderId="31" xfId="0" applyFont="1" applyFill="1" applyBorder="1" applyAlignment="1">
      <alignment vertical="center" shrinkToFit="1"/>
    </xf>
    <xf numFmtId="0" fontId="7" fillId="0" borderId="0" xfId="0" applyFont="1" applyFill="1" applyBorder="1" applyAlignment="1">
      <alignment vertical="center" shrinkToFit="1"/>
    </xf>
    <xf numFmtId="0" fontId="20" fillId="0" borderId="31" xfId="0" applyFont="1" applyFill="1" applyBorder="1" applyAlignment="1">
      <alignment vertical="center" shrinkToFit="1"/>
    </xf>
    <xf numFmtId="0" fontId="20" fillId="0" borderId="0" xfId="0" applyFont="1" applyFill="1" applyBorder="1" applyAlignment="1">
      <alignment vertical="center" shrinkToFit="1"/>
    </xf>
    <xf numFmtId="0" fontId="11" fillId="0" borderId="0" xfId="0" applyFont="1" applyBorder="1" applyAlignment="1">
      <alignment vertical="center" wrapText="1"/>
    </xf>
    <xf numFmtId="0" fontId="7" fillId="0" borderId="31" xfId="0" applyFont="1" applyFill="1" applyBorder="1" applyAlignment="1">
      <alignment horizontal="left" vertical="center" shrinkToFit="1"/>
    </xf>
    <xf numFmtId="0" fontId="7" fillId="0" borderId="70" xfId="0" applyFont="1" applyFill="1" applyBorder="1" applyAlignment="1">
      <alignment horizontal="right" vertical="center"/>
    </xf>
    <xf numFmtId="0" fontId="7" fillId="0" borderId="37" xfId="0" applyFont="1" applyFill="1" applyBorder="1" applyAlignment="1">
      <alignment vertical="center" wrapText="1"/>
    </xf>
    <xf numFmtId="0" fontId="11" fillId="0" borderId="31" xfId="0" applyFont="1" applyFill="1" applyBorder="1" applyAlignment="1">
      <alignment vertical="top" wrapText="1"/>
    </xf>
    <xf numFmtId="0" fontId="10" fillId="0" borderId="0" xfId="0" applyFont="1" applyBorder="1" applyAlignment="1">
      <alignment vertical="center" wrapText="1"/>
    </xf>
    <xf numFmtId="0" fontId="20" fillId="0" borderId="31" xfId="0" applyFont="1" applyFill="1" applyBorder="1" applyAlignment="1">
      <alignment vertical="top"/>
    </xf>
    <xf numFmtId="0" fontId="7" fillId="0" borderId="0" xfId="0" applyFont="1" applyAlignment="1"/>
    <xf numFmtId="0" fontId="7" fillId="25" borderId="0" xfId="0" applyFont="1" applyFill="1" applyAlignment="1">
      <alignment vertical="center"/>
    </xf>
    <xf numFmtId="0" fontId="7" fillId="25" borderId="19" xfId="0" applyFont="1" applyFill="1" applyBorder="1" applyAlignment="1">
      <alignment horizontal="left" wrapText="1"/>
    </xf>
    <xf numFmtId="0" fontId="7" fillId="25" borderId="0" xfId="0" applyFont="1" applyFill="1" applyBorder="1" applyAlignment="1">
      <alignment horizontal="left" wrapText="1"/>
    </xf>
    <xf numFmtId="0" fontId="7" fillId="25" borderId="20" xfId="0" applyFont="1" applyFill="1" applyBorder="1" applyAlignment="1">
      <alignment horizontal="left" wrapText="1"/>
    </xf>
    <xf numFmtId="0" fontId="7" fillId="25" borderId="19" xfId="0" applyFont="1" applyFill="1" applyBorder="1" applyAlignment="1">
      <alignment vertical="center"/>
    </xf>
    <xf numFmtId="0" fontId="7" fillId="0" borderId="19"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shrinkToFit="1"/>
    </xf>
    <xf numFmtId="0" fontId="11" fillId="0" borderId="0" xfId="0" applyFont="1" applyBorder="1" applyAlignment="1">
      <alignment vertical="center"/>
    </xf>
    <xf numFmtId="0" fontId="11" fillId="0" borderId="20" xfId="0" applyFont="1" applyBorder="1" applyAlignment="1">
      <alignment vertical="center"/>
    </xf>
    <xf numFmtId="0" fontId="11" fillId="0" borderId="0" xfId="0" applyFont="1" applyBorder="1" applyAlignment="1">
      <alignment horizontal="left"/>
    </xf>
    <xf numFmtId="0" fontId="11" fillId="0" borderId="0" xfId="0" applyFont="1" applyBorder="1" applyAlignment="1">
      <alignment horizontal="left" vertical="top"/>
    </xf>
    <xf numFmtId="0" fontId="74" fillId="0" borderId="36" xfId="0" applyFont="1" applyFill="1" applyBorder="1" applyAlignment="1">
      <alignment vertical="center" wrapText="1"/>
    </xf>
    <xf numFmtId="0" fontId="74" fillId="0" borderId="37" xfId="0" applyFont="1" applyFill="1" applyBorder="1" applyAlignment="1">
      <alignment vertical="center" wrapText="1"/>
    </xf>
    <xf numFmtId="0" fontId="64" fillId="0" borderId="85" xfId="0" applyFont="1" applyBorder="1" applyAlignment="1">
      <alignment vertical="center" wrapText="1"/>
    </xf>
    <xf numFmtId="184" fontId="74" fillId="0" borderId="0" xfId="0" applyNumberFormat="1" applyFont="1" applyBorder="1" applyAlignment="1">
      <alignment horizontal="left" vertical="center" wrapText="1"/>
    </xf>
    <xf numFmtId="184" fontId="76" fillId="0" borderId="0" xfId="0" applyNumberFormat="1" applyFont="1" applyBorder="1" applyAlignment="1">
      <alignment horizontal="left" vertical="center" wrapText="1"/>
    </xf>
    <xf numFmtId="0" fontId="7" fillId="0" borderId="42" xfId="0" applyFont="1" applyBorder="1" applyAlignment="1">
      <alignment vertical="center"/>
    </xf>
    <xf numFmtId="0" fontId="7" fillId="0" borderId="53" xfId="0" applyFont="1" applyBorder="1" applyAlignment="1">
      <alignment vertical="center"/>
    </xf>
    <xf numFmtId="0" fontId="7" fillId="0" borderId="33" xfId="0" applyFont="1" applyBorder="1" applyAlignment="1">
      <alignment vertical="center"/>
    </xf>
    <xf numFmtId="0" fontId="7" fillId="0" borderId="63" xfId="0" applyFont="1" applyBorder="1" applyAlignment="1">
      <alignment vertical="center"/>
    </xf>
    <xf numFmtId="0" fontId="11" fillId="0" borderId="20" xfId="0" applyFont="1" applyFill="1" applyBorder="1" applyAlignment="1">
      <alignment vertical="top" wrapText="1"/>
    </xf>
    <xf numFmtId="177" fontId="7" fillId="0" borderId="19" xfId="0" applyNumberFormat="1" applyFont="1" applyBorder="1" applyAlignment="1">
      <alignment horizontal="center" vertical="top"/>
    </xf>
    <xf numFmtId="177" fontId="7" fillId="0" borderId="19" xfId="0" applyNumberFormat="1" applyFont="1" applyFill="1" applyBorder="1" applyAlignment="1">
      <alignment horizontal="center" vertical="top"/>
    </xf>
    <xf numFmtId="177" fontId="7" fillId="0" borderId="19" xfId="0" applyNumberFormat="1" applyFont="1" applyFill="1" applyBorder="1" applyAlignment="1">
      <alignment horizontal="center" vertical="top" wrapText="1"/>
    </xf>
    <xf numFmtId="0" fontId="14" fillId="0" borderId="0" xfId="0" applyFont="1" applyFill="1" applyBorder="1" applyAlignment="1"/>
    <xf numFmtId="0" fontId="65" fillId="0" borderId="0" xfId="0" applyFont="1" applyAlignment="1">
      <alignment horizontal="right" vertical="center"/>
    </xf>
    <xf numFmtId="0" fontId="65" fillId="0" borderId="0" xfId="0" applyFont="1" applyBorder="1" applyAlignment="1">
      <alignment horizontal="left" vertical="center" wrapText="1"/>
    </xf>
    <xf numFmtId="0" fontId="65" fillId="0" borderId="20" xfId="0" applyFont="1" applyBorder="1" applyAlignment="1">
      <alignment horizontal="left" vertical="center" wrapText="1"/>
    </xf>
    <xf numFmtId="0" fontId="7" fillId="0" borderId="2" xfId="0" applyFont="1" applyFill="1" applyBorder="1" applyAlignment="1">
      <alignment vertical="center" wrapText="1"/>
    </xf>
    <xf numFmtId="0" fontId="7" fillId="0" borderId="51" xfId="0" applyFont="1" applyFill="1" applyBorder="1" applyAlignment="1">
      <alignment vertical="center" wrapText="1"/>
    </xf>
    <xf numFmtId="177" fontId="10" fillId="0" borderId="70" xfId="0" applyNumberFormat="1" applyFont="1" applyFill="1" applyBorder="1" applyAlignment="1">
      <alignment vertical="center" wrapText="1"/>
    </xf>
    <xf numFmtId="0" fontId="7" fillId="0" borderId="24" xfId="0" applyFont="1" applyBorder="1" applyAlignment="1">
      <alignment vertical="center" wrapText="1"/>
    </xf>
    <xf numFmtId="0" fontId="7" fillId="0" borderId="25" xfId="0" applyFont="1" applyBorder="1" applyAlignment="1">
      <alignment vertical="center" wrapText="1"/>
    </xf>
    <xf numFmtId="0" fontId="7" fillId="0" borderId="69" xfId="0" applyFont="1" applyBorder="1" applyAlignment="1">
      <alignment vertical="center" wrapText="1"/>
    </xf>
    <xf numFmtId="177" fontId="11" fillId="0" borderId="44" xfId="0" applyNumberFormat="1" applyFont="1" applyFill="1" applyBorder="1" applyAlignment="1">
      <alignment horizontal="left" vertical="center" wrapText="1"/>
    </xf>
    <xf numFmtId="0" fontId="10" fillId="0" borderId="47" xfId="0" applyFont="1" applyBorder="1" applyAlignment="1">
      <alignment vertical="top"/>
    </xf>
    <xf numFmtId="0" fontId="7" fillId="0" borderId="31" xfId="0" applyFont="1" applyFill="1" applyBorder="1" applyAlignment="1">
      <alignment horizontal="center" vertical="center" wrapText="1"/>
    </xf>
    <xf numFmtId="0" fontId="20" fillId="0" borderId="13" xfId="0" applyFont="1" applyFill="1" applyBorder="1" applyAlignment="1">
      <alignment vertical="center" wrapText="1"/>
    </xf>
    <xf numFmtId="0" fontId="20" fillId="0" borderId="72" xfId="0" applyFont="1" applyFill="1" applyBorder="1" applyAlignment="1">
      <alignment vertical="center" wrapText="1"/>
    </xf>
    <xf numFmtId="0" fontId="20" fillId="0" borderId="19" xfId="0" applyFont="1" applyFill="1" applyBorder="1" applyAlignment="1">
      <alignment vertical="center" shrinkToFit="1"/>
    </xf>
    <xf numFmtId="0" fontId="7" fillId="0" borderId="19" xfId="0" applyFont="1" applyFill="1" applyBorder="1" applyAlignment="1">
      <alignment vertical="center" shrinkToFit="1"/>
    </xf>
    <xf numFmtId="0" fontId="7" fillId="0" borderId="19" xfId="0" applyFont="1" applyFill="1" applyBorder="1" applyAlignment="1">
      <alignment horizontal="left" vertical="center" shrinkToFit="1"/>
    </xf>
    <xf numFmtId="0" fontId="24" fillId="0" borderId="0" xfId="0" applyNumberFormat="1" applyFont="1" applyBorder="1" applyAlignment="1"/>
    <xf numFmtId="0" fontId="24" fillId="0" borderId="20" xfId="0" applyNumberFormat="1" applyFont="1" applyBorder="1" applyAlignment="1"/>
    <xf numFmtId="0" fontId="7" fillId="0" borderId="33" xfId="0" applyFont="1" applyFill="1" applyBorder="1" applyAlignment="1">
      <alignment vertical="top" wrapText="1"/>
    </xf>
    <xf numFmtId="0" fontId="24" fillId="0" borderId="36" xfId="0" applyFont="1" applyFill="1" applyBorder="1" applyAlignment="1">
      <alignment vertical="center" wrapText="1"/>
    </xf>
    <xf numFmtId="0" fontId="24" fillId="0" borderId="37" xfId="0" applyFont="1" applyFill="1" applyBorder="1" applyAlignment="1">
      <alignment vertical="center" wrapText="1"/>
    </xf>
    <xf numFmtId="0" fontId="24" fillId="0" borderId="42" xfId="0" applyFont="1" applyFill="1" applyBorder="1" applyAlignment="1">
      <alignment vertical="center" wrapText="1"/>
    </xf>
    <xf numFmtId="0" fontId="7" fillId="0" borderId="68" xfId="0" applyFont="1" applyFill="1" applyBorder="1" applyAlignment="1">
      <alignment vertical="top"/>
    </xf>
    <xf numFmtId="0" fontId="7" fillId="0" borderId="35" xfId="0" applyFont="1" applyFill="1" applyBorder="1" applyAlignment="1">
      <alignment vertical="top" wrapText="1"/>
    </xf>
    <xf numFmtId="0" fontId="63" fillId="0" borderId="0" xfId="0" applyFont="1" applyAlignment="1">
      <alignment horizontal="left" vertical="center"/>
    </xf>
    <xf numFmtId="0" fontId="0" fillId="0" borderId="0" xfId="0" applyAlignment="1">
      <alignment horizontal="left"/>
    </xf>
    <xf numFmtId="0" fontId="18" fillId="0" borderId="20" xfId="0" applyFont="1" applyFill="1" applyBorder="1" applyAlignment="1">
      <alignment horizontal="left" vertical="center"/>
    </xf>
    <xf numFmtId="0" fontId="18" fillId="0" borderId="27" xfId="0" applyFont="1" applyFill="1" applyBorder="1" applyAlignment="1">
      <alignment horizontal="left" vertical="center"/>
    </xf>
    <xf numFmtId="0" fontId="18" fillId="0" borderId="25" xfId="0" applyFont="1" applyFill="1" applyBorder="1" applyAlignment="1">
      <alignment horizontal="left" vertical="center"/>
    </xf>
    <xf numFmtId="0" fontId="18" fillId="0" borderId="77" xfId="0" applyFont="1" applyFill="1" applyBorder="1" applyAlignment="1">
      <alignment horizontal="left" vertical="center"/>
    </xf>
    <xf numFmtId="0" fontId="28" fillId="0" borderId="0" xfId="0" applyFont="1" applyBorder="1" applyAlignment="1">
      <alignment vertical="center"/>
    </xf>
    <xf numFmtId="0" fontId="18" fillId="0" borderId="0" xfId="0" applyFont="1" applyFill="1" applyBorder="1" applyAlignment="1">
      <alignment vertical="center"/>
    </xf>
    <xf numFmtId="0" fontId="65" fillId="0" borderId="0" xfId="0" applyFont="1" applyFill="1" applyBorder="1" applyAlignment="1">
      <alignment vertical="center"/>
    </xf>
    <xf numFmtId="0" fontId="14" fillId="0" borderId="0" xfId="0" applyFont="1" applyFill="1" applyBorder="1" applyAlignment="1">
      <alignment horizontal="left"/>
    </xf>
    <xf numFmtId="0" fontId="63" fillId="0" borderId="0" xfId="0" applyFont="1" applyFill="1" applyBorder="1" applyAlignment="1">
      <alignment horizontal="left"/>
    </xf>
    <xf numFmtId="177" fontId="7" fillId="0" borderId="22" xfId="0" applyNumberFormat="1" applyFont="1" applyBorder="1" applyAlignment="1">
      <alignment horizontal="center" vertical="center" wrapText="1"/>
    </xf>
    <xf numFmtId="0" fontId="63" fillId="0" borderId="0" xfId="0" applyFont="1" applyFill="1" applyAlignment="1">
      <alignment horizontal="left" vertical="center" wrapText="1"/>
    </xf>
    <xf numFmtId="0" fontId="65" fillId="0" borderId="0" xfId="0" applyFont="1" applyAlignment="1">
      <alignment horizontal="center" vertical="center"/>
    </xf>
    <xf numFmtId="0" fontId="18" fillId="0" borderId="25" xfId="0" applyFont="1" applyBorder="1" applyAlignment="1">
      <alignment vertical="center"/>
    </xf>
    <xf numFmtId="0" fontId="18" fillId="0" borderId="0" xfId="0" applyFont="1" applyBorder="1" applyAlignment="1">
      <alignment vertical="center"/>
    </xf>
    <xf numFmtId="0" fontId="7" fillId="0" borderId="0" xfId="0" applyFont="1" applyBorder="1" applyAlignment="1">
      <alignment vertical="top"/>
    </xf>
    <xf numFmtId="0" fontId="7" fillId="0" borderId="0" xfId="0" applyFont="1" applyBorder="1" applyAlignment="1"/>
    <xf numFmtId="0" fontId="7" fillId="25" borderId="0" xfId="0" applyFont="1" applyFill="1" applyBorder="1" applyAlignment="1">
      <alignment vertical="center"/>
    </xf>
    <xf numFmtId="0" fontId="10" fillId="0" borderId="0" xfId="0" applyFont="1" applyAlignment="1">
      <alignment vertical="center"/>
    </xf>
    <xf numFmtId="0" fontId="82" fillId="0" borderId="0" xfId="0" applyFont="1" applyAlignment="1">
      <alignment horizontal="center" vertical="center"/>
    </xf>
    <xf numFmtId="0" fontId="65" fillId="0" borderId="0" xfId="0" applyFont="1" applyFill="1" applyBorder="1" applyAlignment="1">
      <alignment horizontal="left"/>
    </xf>
    <xf numFmtId="0" fontId="62" fillId="0" borderId="0" xfId="0" applyFont="1" applyAlignment="1">
      <alignment horizontal="center" wrapText="1"/>
    </xf>
    <xf numFmtId="0" fontId="7" fillId="0" borderId="0" xfId="0" applyFont="1" applyAlignment="1">
      <alignment horizontal="center" vertical="center"/>
    </xf>
    <xf numFmtId="0" fontId="7" fillId="0" borderId="0" xfId="0" applyFont="1" applyBorder="1" applyAlignment="1">
      <alignment horizontal="center" vertical="center" wrapText="1"/>
    </xf>
    <xf numFmtId="0" fontId="63" fillId="0" borderId="22" xfId="0" applyFont="1" applyFill="1" applyBorder="1" applyAlignment="1">
      <alignment vertical="center"/>
    </xf>
    <xf numFmtId="0" fontId="7" fillId="0" borderId="75" xfId="0" applyFont="1" applyFill="1" applyBorder="1" applyAlignment="1">
      <alignment wrapText="1"/>
    </xf>
    <xf numFmtId="177" fontId="68" fillId="0" borderId="70" xfId="0" applyNumberFormat="1" applyFont="1" applyFill="1" applyBorder="1" applyAlignment="1">
      <alignment vertical="center" wrapText="1"/>
    </xf>
    <xf numFmtId="0" fontId="0" fillId="0" borderId="0" xfId="0" applyBorder="1" applyAlignment="1">
      <alignment horizontal="left" vertical="center"/>
    </xf>
    <xf numFmtId="0" fontId="0" fillId="0" borderId="41" xfId="0" applyBorder="1" applyAlignment="1">
      <alignment horizontal="left" vertical="center"/>
    </xf>
    <xf numFmtId="0" fontId="7" fillId="0" borderId="0" xfId="0" applyFont="1" applyFill="1" applyBorder="1" applyAlignment="1">
      <alignment vertical="center" wrapText="1"/>
    </xf>
    <xf numFmtId="0" fontId="11" fillId="0" borderId="0" xfId="0" applyFont="1" applyBorder="1" applyAlignment="1">
      <alignment horizontal="left" vertical="center" shrinkToFit="1"/>
    </xf>
    <xf numFmtId="0" fontId="11" fillId="0" borderId="0" xfId="0" applyFont="1" applyBorder="1" applyAlignment="1">
      <alignment horizontal="left" vertical="center"/>
    </xf>
    <xf numFmtId="0" fontId="2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8" fillId="0" borderId="0" xfId="0" applyFont="1" applyFill="1" applyAlignment="1">
      <alignment horizontal="left" vertical="center"/>
    </xf>
    <xf numFmtId="0" fontId="7" fillId="0" borderId="2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18" fillId="0" borderId="0" xfId="0" applyFont="1" applyAlignment="1">
      <alignment horizontal="left" vertical="center"/>
    </xf>
    <xf numFmtId="0" fontId="7" fillId="0" borderId="0" xfId="0" applyFont="1" applyBorder="1" applyAlignment="1">
      <alignment horizontal="left" vertical="center" wrapText="1"/>
    </xf>
    <xf numFmtId="0" fontId="7" fillId="0" borderId="15" xfId="0" applyFont="1" applyFill="1" applyBorder="1" applyAlignment="1">
      <alignment horizontal="left" vertical="center"/>
    </xf>
    <xf numFmtId="0" fontId="7" fillId="0" borderId="55" xfId="0" applyFont="1" applyFill="1" applyBorder="1" applyAlignment="1">
      <alignment horizontal="left" vertical="center"/>
    </xf>
    <xf numFmtId="0" fontId="7" fillId="0" borderId="0" xfId="0" applyFont="1" applyFill="1" applyBorder="1" applyAlignment="1">
      <alignment horizontal="left" vertical="top" wrapText="1"/>
    </xf>
    <xf numFmtId="0" fontId="7" fillId="0" borderId="20" xfId="0" applyFont="1" applyFill="1" applyBorder="1" applyAlignment="1">
      <alignment horizontal="left" vertical="top" wrapText="1"/>
    </xf>
    <xf numFmtId="0" fontId="23"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7" fillId="0" borderId="70" xfId="0" applyFont="1" applyFill="1" applyBorder="1" applyAlignment="1">
      <alignment horizontal="left" vertical="center" wrapText="1"/>
    </xf>
    <xf numFmtId="0" fontId="11" fillId="0" borderId="33" xfId="0" applyFont="1" applyFill="1" applyBorder="1" applyAlignment="1">
      <alignment vertical="top" wrapText="1"/>
    </xf>
    <xf numFmtId="0" fontId="11" fillId="0" borderId="20" xfId="0" applyFont="1" applyFill="1" applyBorder="1" applyAlignment="1">
      <alignment horizontal="left" vertical="top" wrapText="1"/>
    </xf>
    <xf numFmtId="0" fontId="7" fillId="0" borderId="0" xfId="0" applyFont="1" applyFill="1" applyBorder="1" applyAlignment="1">
      <alignment horizontal="left" vertical="center"/>
    </xf>
    <xf numFmtId="0" fontId="7" fillId="0" borderId="36" xfId="0" applyFont="1" applyFill="1" applyBorder="1" applyAlignment="1">
      <alignment vertical="center" wrapText="1"/>
    </xf>
    <xf numFmtId="0" fontId="7" fillId="0" borderId="42" xfId="0" applyFont="1" applyFill="1" applyBorder="1" applyAlignment="1">
      <alignment vertical="center" wrapText="1"/>
    </xf>
    <xf numFmtId="0" fontId="7" fillId="0" borderId="25" xfId="0" applyFont="1" applyFill="1" applyBorder="1" applyAlignment="1">
      <alignment vertical="center" wrapText="1"/>
    </xf>
    <xf numFmtId="0" fontId="7" fillId="0" borderId="69" xfId="0" applyFont="1" applyFill="1" applyBorder="1" applyAlignment="1">
      <alignment vertical="center" wrapText="1"/>
    </xf>
    <xf numFmtId="0" fontId="7" fillId="0" borderId="0" xfId="0" applyFont="1" applyFill="1" applyBorder="1" applyAlignment="1">
      <alignment horizontal="left" vertical="center" shrinkToFit="1"/>
    </xf>
    <xf numFmtId="0" fontId="7" fillId="0" borderId="0" xfId="0" applyFont="1" applyFill="1" applyBorder="1" applyAlignment="1">
      <alignment vertical="center"/>
    </xf>
    <xf numFmtId="0" fontId="7" fillId="0" borderId="20" xfId="0" applyFont="1" applyFill="1" applyBorder="1" applyAlignment="1">
      <alignment vertical="center"/>
    </xf>
    <xf numFmtId="0" fontId="7" fillId="0" borderId="0" xfId="0" applyFont="1" applyAlignment="1">
      <alignment horizontal="left" vertical="center" wrapText="1"/>
    </xf>
    <xf numFmtId="0" fontId="7" fillId="0" borderId="0" xfId="0" applyFont="1" applyFill="1" applyBorder="1" applyAlignment="1">
      <alignment vertical="top" wrapText="1"/>
    </xf>
    <xf numFmtId="0" fontId="0" fillId="0" borderId="19" xfId="0" applyBorder="1" applyAlignment="1">
      <alignment horizontal="left" vertical="center"/>
    </xf>
    <xf numFmtId="0" fontId="7" fillId="0" borderId="0" xfId="0" applyFont="1" applyAlignment="1">
      <alignment horizontal="left" vertical="center"/>
    </xf>
    <xf numFmtId="177" fontId="7" fillId="0" borderId="19" xfId="0" applyNumberFormat="1" applyFont="1" applyBorder="1" applyAlignment="1">
      <alignment horizontal="center" vertical="center" wrapText="1"/>
    </xf>
    <xf numFmtId="177" fontId="7" fillId="0" borderId="41" xfId="0" applyNumberFormat="1" applyFont="1" applyBorder="1" applyAlignment="1">
      <alignment horizontal="center" vertical="center" wrapText="1"/>
    </xf>
    <xf numFmtId="177" fontId="7" fillId="0" borderId="21" xfId="0" applyNumberFormat="1" applyFont="1" applyBorder="1" applyAlignment="1">
      <alignment horizontal="center" vertical="center" wrapText="1"/>
    </xf>
    <xf numFmtId="0" fontId="65" fillId="0" borderId="0" xfId="0" applyFont="1" applyFill="1" applyBorder="1" applyAlignment="1">
      <alignment horizontal="left" vertical="top" wrapText="1"/>
    </xf>
    <xf numFmtId="0" fontId="0" fillId="0" borderId="0" xfId="0"/>
    <xf numFmtId="0" fontId="0" fillId="0" borderId="20" xfId="0" applyBorder="1"/>
    <xf numFmtId="0" fontId="78" fillId="0" borderId="0" xfId="0" applyFont="1" applyAlignment="1">
      <alignment horizontal="left" vertical="center" wrapText="1"/>
    </xf>
    <xf numFmtId="0" fontId="7" fillId="0" borderId="31" xfId="0" applyFont="1" applyFill="1" applyBorder="1" applyAlignment="1">
      <alignment horizontal="left" vertical="top" wrapText="1"/>
    </xf>
    <xf numFmtId="0" fontId="24" fillId="0" borderId="0" xfId="0" applyFont="1" applyAlignment="1">
      <alignment horizontal="center" vertical="top" wrapText="1"/>
    </xf>
    <xf numFmtId="177" fontId="11" fillId="0" borderId="31" xfId="0" applyNumberFormat="1" applyFont="1" applyFill="1" applyBorder="1" applyAlignment="1">
      <alignment horizontal="right" vertical="center" wrapText="1"/>
    </xf>
    <xf numFmtId="0" fontId="18" fillId="0" borderId="0" xfId="0" applyFont="1" applyBorder="1" applyAlignment="1">
      <alignment horizontal="left" vertical="center"/>
    </xf>
    <xf numFmtId="0" fontId="7" fillId="0" borderId="32" xfId="0" applyFont="1" applyFill="1" applyBorder="1" applyAlignment="1">
      <alignment horizontal="left" vertical="top" wrapText="1"/>
    </xf>
    <xf numFmtId="0" fontId="0" fillId="0" borderId="0" xfId="0" applyBorder="1"/>
    <xf numFmtId="0" fontId="7" fillId="0" borderId="31" xfId="0" applyFont="1" applyFill="1" applyBorder="1" applyAlignment="1">
      <alignment vertical="center"/>
    </xf>
    <xf numFmtId="0" fontId="7" fillId="0" borderId="0" xfId="0" applyFont="1" applyFill="1" applyAlignment="1">
      <alignment horizontal="left" vertical="center" wrapText="1"/>
    </xf>
    <xf numFmtId="0" fontId="11" fillId="0" borderId="32" xfId="0" applyFont="1" applyFill="1" applyBorder="1" applyAlignment="1">
      <alignment horizontal="left" vertical="center" wrapText="1"/>
    </xf>
    <xf numFmtId="0" fontId="18" fillId="0" borderId="0" xfId="0" applyFont="1" applyFill="1" applyBorder="1" applyAlignment="1">
      <alignment horizontal="left" vertical="center"/>
    </xf>
    <xf numFmtId="0" fontId="7" fillId="0" borderId="0" xfId="0" applyFont="1" applyBorder="1" applyAlignment="1">
      <alignment horizontal="center" vertical="center"/>
    </xf>
    <xf numFmtId="0" fontId="11" fillId="0" borderId="0" xfId="0" applyFont="1" applyAlignment="1">
      <alignment horizontal="left" vertical="center"/>
    </xf>
    <xf numFmtId="0" fontId="7" fillId="0" borderId="0" xfId="0" applyFont="1" applyAlignment="1">
      <alignment vertical="center"/>
    </xf>
    <xf numFmtId="0" fontId="78" fillId="0" borderId="0" xfId="0" applyFont="1" applyAlignment="1">
      <alignment horizontal="left" vertical="center" wrapText="1"/>
    </xf>
    <xf numFmtId="0" fontId="7" fillId="0" borderId="0" xfId="0" applyFont="1" applyAlignment="1">
      <alignment horizontal="left" vertical="top"/>
    </xf>
    <xf numFmtId="0" fontId="16" fillId="0" borderId="0" xfId="0" applyFont="1" applyAlignment="1">
      <alignment horizontal="left" vertical="center" wrapText="1"/>
    </xf>
    <xf numFmtId="0" fontId="18" fillId="0" borderId="0" xfId="0" applyFont="1" applyAlignment="1">
      <alignment horizontal="left" vertical="center"/>
    </xf>
    <xf numFmtId="0" fontId="7" fillId="0" borderId="67" xfId="0" applyFont="1" applyBorder="1" applyAlignment="1">
      <alignment horizontal="left" vertical="center" wrapText="1"/>
    </xf>
    <xf numFmtId="0" fontId="7" fillId="0" borderId="64" xfId="0" applyFont="1" applyBorder="1" applyAlignment="1">
      <alignment horizontal="left" vertical="center" wrapText="1"/>
    </xf>
    <xf numFmtId="0" fontId="14" fillId="24" borderId="59" xfId="0" applyFont="1" applyFill="1" applyBorder="1" applyAlignment="1">
      <alignment horizontal="left" vertical="center" wrapText="1"/>
    </xf>
    <xf numFmtId="0" fontId="14" fillId="24" borderId="64" xfId="0" applyFont="1" applyFill="1" applyBorder="1" applyAlignment="1">
      <alignment horizontal="left" vertical="center" wrapText="1"/>
    </xf>
    <xf numFmtId="0" fontId="14" fillId="24" borderId="65" xfId="0" applyFont="1" applyFill="1" applyBorder="1" applyAlignment="1">
      <alignment horizontal="left" vertical="center" wrapText="1"/>
    </xf>
    <xf numFmtId="0" fontId="7" fillId="0" borderId="58" xfId="0" applyFont="1" applyBorder="1" applyAlignment="1">
      <alignment horizontal="left" vertical="center" wrapText="1"/>
    </xf>
    <xf numFmtId="0" fontId="7" fillId="0" borderId="2" xfId="0" applyFont="1" applyBorder="1" applyAlignment="1">
      <alignment horizontal="left" vertical="center" wrapText="1"/>
    </xf>
    <xf numFmtId="0" fontId="14" fillId="24" borderId="48" xfId="0" applyFont="1" applyFill="1" applyBorder="1" applyAlignment="1">
      <alignment horizontal="left" vertical="center" wrapText="1"/>
    </xf>
    <xf numFmtId="0" fontId="14" fillId="24" borderId="2" xfId="0" applyFont="1" applyFill="1" applyBorder="1" applyAlignment="1">
      <alignment horizontal="left" vertical="center" wrapText="1"/>
    </xf>
    <xf numFmtId="0" fontId="14" fillId="24" borderId="51" xfId="0" applyFont="1" applyFill="1" applyBorder="1" applyAlignment="1">
      <alignment horizontal="left" vertical="center" wrapText="1"/>
    </xf>
    <xf numFmtId="0" fontId="65" fillId="0" borderId="0" xfId="0" applyFont="1" applyAlignment="1">
      <alignment horizontal="distributed" vertical="center"/>
    </xf>
    <xf numFmtId="176" fontId="14" fillId="0" borderId="0" xfId="0" applyNumberFormat="1" applyFont="1" applyAlignment="1">
      <alignment horizontal="distributed" vertical="center"/>
    </xf>
    <xf numFmtId="0" fontId="16" fillId="0" borderId="0" xfId="0" applyFont="1" applyAlignment="1">
      <alignment horizontal="center" vertical="center"/>
    </xf>
    <xf numFmtId="0" fontId="9" fillId="0" borderId="0" xfId="0" applyFont="1" applyAlignment="1">
      <alignment horizontal="justify" vertical="center" wrapText="1"/>
    </xf>
    <xf numFmtId="0" fontId="7" fillId="0" borderId="66" xfId="0" applyFont="1" applyBorder="1" applyAlignment="1">
      <alignment horizontal="left" vertical="center" wrapText="1"/>
    </xf>
    <xf numFmtId="0" fontId="7" fillId="0" borderId="13" xfId="0" applyFont="1" applyBorder="1" applyAlignment="1">
      <alignment horizontal="left" vertical="center" wrapText="1"/>
    </xf>
    <xf numFmtId="176" fontId="64" fillId="24" borderId="48" xfId="0" applyNumberFormat="1" applyFont="1" applyFill="1" applyBorder="1" applyAlignment="1">
      <alignment horizontal="left" vertical="center" wrapText="1"/>
    </xf>
    <xf numFmtId="176" fontId="64" fillId="24" borderId="2" xfId="0" applyNumberFormat="1" applyFont="1" applyFill="1" applyBorder="1" applyAlignment="1">
      <alignment horizontal="left" vertical="center" wrapText="1"/>
    </xf>
    <xf numFmtId="176" fontId="64" fillId="24" borderId="51" xfId="0" applyNumberFormat="1" applyFont="1" applyFill="1" applyBorder="1" applyAlignment="1">
      <alignment horizontal="left" vertical="center" wrapText="1"/>
    </xf>
    <xf numFmtId="0" fontId="65" fillId="24" borderId="38" xfId="0" applyFont="1" applyFill="1" applyBorder="1" applyAlignment="1">
      <alignment horizontal="left" vertical="center" wrapText="1"/>
    </xf>
    <xf numFmtId="0" fontId="65" fillId="24" borderId="13" xfId="0" applyFont="1" applyFill="1" applyBorder="1" applyAlignment="1">
      <alignment horizontal="left" vertical="center" wrapText="1"/>
    </xf>
    <xf numFmtId="0" fontId="65" fillId="24" borderId="72" xfId="0" applyFont="1" applyFill="1" applyBorder="1" applyAlignment="1">
      <alignment horizontal="left" vertical="center" wrapText="1"/>
    </xf>
    <xf numFmtId="0" fontId="7" fillId="0" borderId="63" xfId="0" applyFont="1" applyBorder="1" applyAlignment="1">
      <alignment horizontal="left" vertical="center" wrapText="1"/>
    </xf>
    <xf numFmtId="0" fontId="7" fillId="0" borderId="15" xfId="0" applyFont="1" applyBorder="1" applyAlignment="1">
      <alignment horizontal="left" vertical="center" wrapText="1"/>
    </xf>
    <xf numFmtId="0" fontId="65" fillId="24" borderId="39" xfId="0" applyFont="1" applyFill="1" applyBorder="1" applyAlignment="1">
      <alignment horizontal="left" vertical="center" wrapText="1"/>
    </xf>
    <xf numFmtId="0" fontId="65" fillId="24" borderId="15" xfId="0" applyFont="1" applyFill="1" applyBorder="1" applyAlignment="1">
      <alignment horizontal="left" vertical="center" wrapText="1"/>
    </xf>
    <xf numFmtId="0" fontId="65" fillId="24" borderId="55" xfId="0" applyFont="1" applyFill="1" applyBorder="1" applyAlignment="1">
      <alignment horizontal="left" vertical="center" wrapText="1"/>
    </xf>
    <xf numFmtId="0" fontId="65" fillId="24" borderId="48" xfId="0" applyFont="1" applyFill="1" applyBorder="1" applyAlignment="1">
      <alignment horizontal="left" vertical="center" wrapText="1"/>
    </xf>
    <xf numFmtId="0" fontId="65" fillId="24" borderId="2" xfId="0" applyFont="1" applyFill="1" applyBorder="1" applyAlignment="1">
      <alignment horizontal="left" vertical="center" wrapText="1"/>
    </xf>
    <xf numFmtId="0" fontId="65" fillId="24" borderId="51" xfId="0" applyFont="1" applyFill="1" applyBorder="1" applyAlignment="1">
      <alignment horizontal="left" vertical="center" wrapText="1"/>
    </xf>
    <xf numFmtId="0" fontId="65" fillId="24" borderId="29" xfId="0" applyFont="1" applyFill="1" applyBorder="1" applyAlignment="1">
      <alignment horizontal="left" vertical="center" wrapText="1"/>
    </xf>
    <xf numFmtId="0" fontId="65" fillId="24" borderId="71" xfId="0" applyFont="1" applyFill="1" applyBorder="1" applyAlignment="1">
      <alignment horizontal="left" vertical="center" wrapText="1"/>
    </xf>
    <xf numFmtId="182" fontId="65" fillId="24" borderId="48" xfId="0" applyNumberFormat="1" applyFont="1" applyFill="1" applyBorder="1" applyAlignment="1">
      <alignment horizontal="left" vertical="center" wrapText="1"/>
    </xf>
    <xf numFmtId="182" fontId="65" fillId="24" borderId="2" xfId="0" applyNumberFormat="1" applyFont="1" applyFill="1" applyBorder="1" applyAlignment="1">
      <alignment horizontal="left" vertical="center" wrapText="1"/>
    </xf>
    <xf numFmtId="182" fontId="65" fillId="24" borderId="51" xfId="0" applyNumberFormat="1" applyFont="1" applyFill="1" applyBorder="1" applyAlignment="1">
      <alignment horizontal="left" vertical="center" wrapText="1"/>
    </xf>
    <xf numFmtId="0" fontId="7" fillId="0" borderId="0" xfId="0" applyFont="1" applyAlignment="1">
      <alignment horizontal="left" vertical="center"/>
    </xf>
    <xf numFmtId="0" fontId="7" fillId="0" borderId="75" xfId="0" applyFont="1" applyBorder="1" applyAlignment="1">
      <alignment horizontal="left" vertical="center" wrapText="1"/>
    </xf>
    <xf numFmtId="0" fontId="7" fillId="0" borderId="34"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49" xfId="0" applyFont="1" applyFill="1" applyBorder="1" applyAlignment="1">
      <alignment horizontal="left" wrapText="1"/>
    </xf>
    <xf numFmtId="0" fontId="7" fillId="0" borderId="34" xfId="0" applyFont="1" applyFill="1" applyBorder="1" applyAlignment="1">
      <alignment horizontal="left" wrapText="1"/>
    </xf>
    <xf numFmtId="0" fontId="7" fillId="0" borderId="61" xfId="0" applyFont="1" applyFill="1" applyBorder="1" applyAlignment="1">
      <alignment horizontal="left" wrapText="1"/>
    </xf>
    <xf numFmtId="0" fontId="83" fillId="0" borderId="0" xfId="0" applyFont="1" applyBorder="1" applyAlignment="1">
      <alignment horizontal="left" vertical="top" wrapText="1"/>
    </xf>
    <xf numFmtId="0" fontId="10" fillId="0" borderId="0" xfId="0" applyFont="1" applyBorder="1" applyAlignment="1">
      <alignment horizontal="left" vertical="top" wrapText="1"/>
    </xf>
    <xf numFmtId="0" fontId="10" fillId="0" borderId="20" xfId="0" applyFont="1" applyBorder="1" applyAlignment="1">
      <alignment horizontal="left" vertical="top" wrapText="1"/>
    </xf>
    <xf numFmtId="0" fontId="65" fillId="24" borderId="0" xfId="0" applyFont="1" applyFill="1" applyBorder="1" applyAlignment="1">
      <alignment horizontal="left" vertical="center" wrapText="1"/>
    </xf>
    <xf numFmtId="0" fontId="65" fillId="0" borderId="32" xfId="0" applyFont="1" applyBorder="1" applyAlignment="1">
      <alignment horizontal="left" vertical="center" wrapText="1"/>
    </xf>
    <xf numFmtId="0" fontId="65" fillId="0" borderId="33" xfId="0" applyFont="1" applyBorder="1" applyAlignment="1">
      <alignment horizontal="left" vertical="center" wrapText="1"/>
    </xf>
    <xf numFmtId="0" fontId="65" fillId="0" borderId="35" xfId="0" applyFont="1" applyBorder="1" applyAlignment="1">
      <alignment horizontal="left" vertical="center" wrapText="1"/>
    </xf>
    <xf numFmtId="0" fontId="70" fillId="0" borderId="15" xfId="0" applyFont="1" applyBorder="1" applyAlignment="1">
      <alignment horizontal="left" vertical="center" wrapText="1"/>
    </xf>
    <xf numFmtId="0" fontId="70" fillId="0" borderId="55" xfId="0" applyFont="1" applyBorder="1" applyAlignment="1">
      <alignment horizontal="left" vertical="center" wrapText="1"/>
    </xf>
    <xf numFmtId="0" fontId="7" fillId="0" borderId="75"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41" xfId="0" applyFont="1" applyFill="1" applyBorder="1" applyAlignment="1">
      <alignment horizontal="left" vertical="center" wrapText="1"/>
    </xf>
    <xf numFmtId="177" fontId="11" fillId="0" borderId="31" xfId="0" applyNumberFormat="1" applyFont="1" applyFill="1" applyBorder="1" applyAlignment="1">
      <alignment horizontal="right" vertical="center" wrapText="1"/>
    </xf>
    <xf numFmtId="0" fontId="7" fillId="0" borderId="34" xfId="0" applyFont="1" applyFill="1" applyBorder="1" applyAlignment="1">
      <alignment horizontal="left" vertical="center" shrinkToFit="1"/>
    </xf>
    <xf numFmtId="0" fontId="7" fillId="0" borderId="61"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20" xfId="0" applyFont="1" applyFill="1" applyBorder="1" applyAlignment="1">
      <alignment horizontal="left" vertical="center" shrinkToFit="1"/>
    </xf>
    <xf numFmtId="0" fontId="7" fillId="0" borderId="0" xfId="0" applyFont="1" applyFill="1" applyBorder="1" applyAlignment="1">
      <alignment horizontal="left" vertical="top" wrapText="1"/>
    </xf>
    <xf numFmtId="0" fontId="7" fillId="0" borderId="20" xfId="0" applyFont="1" applyFill="1" applyBorder="1" applyAlignment="1">
      <alignment horizontal="left" vertical="top" wrapText="1"/>
    </xf>
    <xf numFmtId="0" fontId="7" fillId="0" borderId="20" xfId="0" applyFont="1" applyFill="1" applyBorder="1" applyAlignment="1">
      <alignment horizontal="left" vertical="center" wrapText="1"/>
    </xf>
    <xf numFmtId="0" fontId="24" fillId="0" borderId="25" xfId="0" applyFont="1" applyFill="1" applyBorder="1" applyAlignment="1">
      <alignment horizontal="left" vertical="center" wrapText="1"/>
    </xf>
    <xf numFmtId="0" fontId="24" fillId="0" borderId="30" xfId="0" applyFont="1" applyFill="1" applyBorder="1" applyAlignment="1">
      <alignment horizontal="left" vertical="center" wrapText="1"/>
    </xf>
    <xf numFmtId="0" fontId="7" fillId="0" borderId="62" xfId="0" applyFont="1" applyBorder="1" applyAlignment="1">
      <alignment horizontal="left" vertical="center" wrapText="1"/>
    </xf>
    <xf numFmtId="0" fontId="7" fillId="0" borderId="17" xfId="0" applyFont="1" applyBorder="1" applyAlignment="1">
      <alignment horizontal="left" vertical="center" wrapText="1"/>
    </xf>
    <xf numFmtId="0" fontId="65" fillId="24" borderId="45" xfId="0" applyFont="1" applyFill="1" applyBorder="1" applyAlignment="1">
      <alignment horizontal="left" vertical="center"/>
    </xf>
    <xf numFmtId="0" fontId="70" fillId="0" borderId="17" xfId="0" applyFont="1" applyBorder="1" applyAlignment="1">
      <alignment horizontal="left" vertical="center"/>
    </xf>
    <xf numFmtId="0" fontId="70" fillId="0" borderId="46" xfId="0" applyFont="1" applyBorder="1" applyAlignment="1">
      <alignment horizontal="left" vertical="center"/>
    </xf>
    <xf numFmtId="183" fontId="65" fillId="0" borderId="48" xfId="0" applyNumberFormat="1" applyFont="1" applyFill="1" applyBorder="1" applyAlignment="1">
      <alignment horizontal="left" vertical="center" wrapText="1"/>
    </xf>
    <xf numFmtId="183" fontId="65" fillId="0" borderId="2" xfId="0" applyNumberFormat="1" applyFont="1" applyFill="1" applyBorder="1" applyAlignment="1">
      <alignment horizontal="left" vertical="center" wrapText="1"/>
    </xf>
    <xf numFmtId="183" fontId="65" fillId="0" borderId="51" xfId="0" applyNumberFormat="1" applyFont="1" applyFill="1" applyBorder="1" applyAlignment="1">
      <alignment horizontal="left" vertical="center" wrapText="1"/>
    </xf>
    <xf numFmtId="0" fontId="26" fillId="0" borderId="41" xfId="0" applyFont="1" applyBorder="1" applyAlignment="1">
      <alignment vertical="center"/>
    </xf>
    <xf numFmtId="0" fontId="7" fillId="0" borderId="88" xfId="0" applyFont="1" applyBorder="1" applyAlignment="1">
      <alignment vertical="center"/>
    </xf>
    <xf numFmtId="0" fontId="7" fillId="0" borderId="31" xfId="0" applyFont="1" applyBorder="1" applyAlignment="1">
      <alignment vertical="center"/>
    </xf>
    <xf numFmtId="177" fontId="7" fillId="0" borderId="54" xfId="0" applyNumberFormat="1" applyFont="1" applyBorder="1" applyAlignment="1">
      <alignment horizontal="center" vertical="center" wrapText="1"/>
    </xf>
    <xf numFmtId="177" fontId="7" fillId="0" borderId="29" xfId="0" applyNumberFormat="1" applyFont="1" applyBorder="1" applyAlignment="1">
      <alignment horizontal="center" vertical="center" wrapText="1"/>
    </xf>
    <xf numFmtId="0" fontId="7" fillId="0" borderId="48" xfId="0" applyFont="1" applyBorder="1" applyAlignment="1">
      <alignment horizontal="justify" vertical="center" wrapText="1"/>
    </xf>
    <xf numFmtId="0" fontId="7" fillId="0" borderId="2" xfId="0" applyFont="1" applyBorder="1" applyAlignment="1">
      <alignment horizontal="justify"/>
    </xf>
    <xf numFmtId="0" fontId="7" fillId="0" borderId="51" xfId="0" applyFont="1" applyBorder="1" applyAlignment="1">
      <alignment horizontal="justify"/>
    </xf>
    <xf numFmtId="0" fontId="7" fillId="0" borderId="49" xfId="0" applyFont="1" applyBorder="1" applyAlignment="1">
      <alignment wrapText="1"/>
    </xf>
    <xf numFmtId="0" fontId="7" fillId="0" borderId="34" xfId="0" applyFont="1" applyBorder="1" applyAlignment="1">
      <alignment wrapText="1"/>
    </xf>
    <xf numFmtId="0" fontId="7" fillId="0" borderId="61" xfId="0" applyFont="1" applyBorder="1" applyAlignment="1">
      <alignment wrapText="1"/>
    </xf>
    <xf numFmtId="0" fontId="11" fillId="0" borderId="47" xfId="0" applyFont="1" applyBorder="1" applyAlignment="1">
      <alignment vertical="top" wrapText="1"/>
    </xf>
    <xf numFmtId="0" fontId="11" fillId="0" borderId="22" xfId="0" applyFont="1" applyBorder="1" applyAlignment="1">
      <alignment vertical="top" wrapText="1"/>
    </xf>
    <xf numFmtId="0" fontId="11" fillId="0" borderId="23" xfId="0" applyFont="1" applyBorder="1" applyAlignment="1">
      <alignment vertical="top" wrapText="1"/>
    </xf>
    <xf numFmtId="177" fontId="7" fillId="0" borderId="56" xfId="0" applyNumberFormat="1" applyFont="1" applyBorder="1" applyAlignment="1">
      <alignment horizontal="center" vertical="center" wrapText="1"/>
    </xf>
    <xf numFmtId="177" fontId="7" fillId="0" borderId="57" xfId="0" applyNumberFormat="1" applyFont="1" applyBorder="1" applyAlignment="1">
      <alignment horizontal="center" vertical="center" wrapText="1"/>
    </xf>
    <xf numFmtId="0" fontId="7" fillId="0" borderId="57" xfId="0" applyFont="1" applyBorder="1" applyAlignment="1">
      <alignment vertical="center" wrapText="1"/>
    </xf>
    <xf numFmtId="0" fontId="7" fillId="0" borderId="59" xfId="0" applyFont="1" applyBorder="1" applyAlignment="1">
      <alignment vertical="center" wrapText="1"/>
    </xf>
    <xf numFmtId="0" fontId="7" fillId="0" borderId="60" xfId="0" applyFont="1" applyBorder="1" applyAlignment="1">
      <alignment vertical="center" wrapText="1"/>
    </xf>
    <xf numFmtId="0" fontId="7" fillId="0" borderId="48" xfId="0" applyFont="1" applyBorder="1" applyAlignment="1">
      <alignment horizontal="left" vertical="center" wrapText="1"/>
    </xf>
    <xf numFmtId="0" fontId="7" fillId="0" borderId="51" xfId="0" applyFont="1" applyBorder="1" applyAlignment="1">
      <alignment horizontal="left" vertical="center" wrapText="1"/>
    </xf>
    <xf numFmtId="0" fontId="26" fillId="0" borderId="88" xfId="0" applyFont="1" applyBorder="1" applyAlignment="1">
      <alignment vertical="center" wrapText="1"/>
    </xf>
    <xf numFmtId="0" fontId="7" fillId="0" borderId="88" xfId="0" applyFont="1" applyBorder="1" applyAlignment="1">
      <alignment vertical="center" wrapText="1"/>
    </xf>
    <xf numFmtId="0" fontId="7" fillId="0" borderId="31" xfId="0" applyFont="1" applyBorder="1" applyAlignment="1">
      <alignment vertical="center" wrapText="1"/>
    </xf>
    <xf numFmtId="0" fontId="7" fillId="0" borderId="29" xfId="0" applyFont="1" applyBorder="1" applyAlignment="1">
      <alignment vertical="center" wrapText="1"/>
    </xf>
    <xf numFmtId="0" fontId="7" fillId="0" borderId="48" xfId="0" applyFont="1" applyBorder="1" applyAlignment="1">
      <alignment vertical="center" wrapText="1"/>
    </xf>
    <xf numFmtId="0" fontId="7" fillId="0" borderId="71" xfId="0" applyFont="1" applyBorder="1" applyAlignment="1">
      <alignment vertical="center" wrapText="1"/>
    </xf>
    <xf numFmtId="0" fontId="7" fillId="0" borderId="73" xfId="0" applyFont="1" applyFill="1" applyBorder="1" applyAlignment="1">
      <alignment vertical="center" wrapText="1"/>
    </xf>
    <xf numFmtId="0" fontId="7" fillId="0" borderId="49" xfId="0" applyFont="1" applyFill="1" applyBorder="1" applyAlignment="1">
      <alignment vertical="center" wrapText="1"/>
    </xf>
    <xf numFmtId="0" fontId="7" fillId="0" borderId="74" xfId="0" applyFont="1" applyFill="1" applyBorder="1" applyAlignment="1">
      <alignment vertical="center" wrapText="1"/>
    </xf>
    <xf numFmtId="0" fontId="7" fillId="0" borderId="0" xfId="0" applyFont="1" applyFill="1" applyBorder="1" applyAlignment="1">
      <alignment vertical="center" wrapText="1"/>
    </xf>
    <xf numFmtId="0" fontId="66" fillId="0" borderId="47" xfId="0" applyFont="1" applyFill="1" applyBorder="1" applyAlignment="1">
      <alignment vertical="top" wrapText="1"/>
    </xf>
    <xf numFmtId="0" fontId="66" fillId="0" borderId="22" xfId="0" applyFont="1" applyFill="1" applyBorder="1" applyAlignment="1">
      <alignment vertical="top" wrapText="1"/>
    </xf>
    <xf numFmtId="0" fontId="66" fillId="0" borderId="23" xfId="0" applyFont="1" applyFill="1" applyBorder="1" applyAlignment="1">
      <alignment vertical="top" wrapText="1"/>
    </xf>
    <xf numFmtId="0" fontId="7" fillId="0" borderId="31" xfId="0" applyFont="1" applyFill="1" applyBorder="1" applyAlignment="1">
      <alignment horizontal="left" vertical="top" wrapText="1"/>
    </xf>
    <xf numFmtId="0" fontId="7" fillId="0" borderId="31" xfId="0" applyFont="1" applyBorder="1" applyAlignment="1">
      <alignment horizontal="left" vertical="top" wrapText="1"/>
    </xf>
    <xf numFmtId="0" fontId="7" fillId="0" borderId="0" xfId="0" applyFont="1" applyBorder="1" applyAlignment="1">
      <alignment horizontal="left" vertical="top" wrapText="1"/>
    </xf>
    <xf numFmtId="0" fontId="7" fillId="0" borderId="20" xfId="0" applyFont="1" applyBorder="1" applyAlignment="1">
      <alignment horizontal="left" vertical="top" wrapText="1"/>
    </xf>
    <xf numFmtId="0" fontId="65" fillId="0" borderId="31" xfId="0" applyFont="1" applyFill="1" applyBorder="1" applyAlignment="1">
      <alignment horizontal="left" vertical="top" wrapText="1"/>
    </xf>
    <xf numFmtId="0" fontId="65" fillId="0" borderId="0" xfId="0" applyFont="1" applyFill="1" applyBorder="1" applyAlignment="1">
      <alignment horizontal="left" vertical="top" wrapText="1"/>
    </xf>
    <xf numFmtId="0" fontId="65" fillId="0" borderId="20" xfId="0" applyFont="1" applyFill="1" applyBorder="1" applyAlignment="1">
      <alignment horizontal="left" vertical="top" wrapText="1"/>
    </xf>
    <xf numFmtId="0" fontId="65" fillId="0" borderId="47" xfId="0" applyFont="1" applyFill="1" applyBorder="1" applyAlignment="1">
      <alignment horizontal="left" vertical="top" wrapText="1"/>
    </xf>
    <xf numFmtId="0" fontId="65" fillId="0" borderId="22" xfId="0" applyFont="1" applyFill="1" applyBorder="1" applyAlignment="1">
      <alignment horizontal="left" vertical="top" wrapText="1"/>
    </xf>
    <xf numFmtId="0" fontId="65" fillId="0" borderId="23" xfId="0" applyFont="1" applyFill="1" applyBorder="1" applyAlignment="1">
      <alignment horizontal="left" vertical="top" wrapText="1"/>
    </xf>
    <xf numFmtId="177" fontId="7" fillId="0" borderId="75" xfId="0" applyNumberFormat="1" applyFont="1" applyBorder="1" applyAlignment="1">
      <alignment horizontal="center" vertical="center" wrapText="1"/>
    </xf>
    <xf numFmtId="177" fontId="7" fillId="0" borderId="40" xfId="0" applyNumberFormat="1" applyFont="1" applyBorder="1" applyAlignment="1">
      <alignment horizontal="center" vertical="center" wrapText="1"/>
    </xf>
    <xf numFmtId="177" fontId="7" fillId="0" borderId="19" xfId="0" applyNumberFormat="1" applyFont="1" applyBorder="1" applyAlignment="1">
      <alignment horizontal="center" vertical="center" wrapText="1"/>
    </xf>
    <xf numFmtId="177" fontId="7" fillId="0" borderId="41" xfId="0" applyNumberFormat="1" applyFont="1" applyBorder="1" applyAlignment="1">
      <alignment horizontal="center" vertical="center" wrapText="1"/>
    </xf>
    <xf numFmtId="0" fontId="24" fillId="0" borderId="0" xfId="0" applyFont="1" applyAlignment="1">
      <alignment horizontal="center" vertical="top" wrapText="1"/>
    </xf>
    <xf numFmtId="0" fontId="70" fillId="0" borderId="0" xfId="0" applyFont="1" applyBorder="1"/>
    <xf numFmtId="0" fontId="70" fillId="0" borderId="20" xfId="0" applyFont="1" applyBorder="1"/>
    <xf numFmtId="0" fontId="7" fillId="0" borderId="31" xfId="0" applyFont="1" applyFill="1" applyBorder="1" applyAlignment="1">
      <alignment horizontal="left" vertical="center" wrapText="1"/>
    </xf>
    <xf numFmtId="0" fontId="0" fillId="0" borderId="0" xfId="0" applyBorder="1"/>
    <xf numFmtId="0" fontId="0" fillId="0" borderId="20" xfId="0" applyBorder="1"/>
    <xf numFmtId="0" fontId="26" fillId="0" borderId="49" xfId="0" applyFont="1" applyBorder="1" applyAlignment="1">
      <alignment wrapText="1"/>
    </xf>
    <xf numFmtId="0" fontId="7" fillId="0" borderId="47"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177" fontId="7" fillId="0" borderId="92" xfId="0" applyNumberFormat="1" applyFont="1" applyBorder="1" applyAlignment="1">
      <alignment horizontal="center" vertical="center" wrapText="1"/>
    </xf>
    <xf numFmtId="177" fontId="7" fillId="0" borderId="93" xfId="0" applyNumberFormat="1" applyFont="1" applyBorder="1" applyAlignment="1">
      <alignment horizontal="center" vertical="center" wrapText="1"/>
    </xf>
    <xf numFmtId="0" fontId="7" fillId="0" borderId="93" xfId="0" applyFont="1" applyBorder="1" applyAlignment="1">
      <alignment vertical="center" wrapText="1"/>
    </xf>
    <xf numFmtId="0" fontId="7" fillId="0" borderId="44" xfId="0" applyFont="1" applyBorder="1" applyAlignment="1">
      <alignment vertical="center" wrapText="1"/>
    </xf>
    <xf numFmtId="0" fontId="7" fillId="0" borderId="94" xfId="0" applyFont="1" applyBorder="1" applyAlignment="1">
      <alignment vertical="center" wrapText="1"/>
    </xf>
    <xf numFmtId="0" fontId="18" fillId="0" borderId="0" xfId="0" applyFont="1" applyBorder="1" applyAlignment="1">
      <alignment horizontal="left" vertical="center"/>
    </xf>
    <xf numFmtId="0" fontId="7" fillId="0" borderId="26" xfId="0" applyFont="1" applyFill="1" applyBorder="1" applyAlignment="1">
      <alignment horizontal="left" vertical="center"/>
    </xf>
    <xf numFmtId="0" fontId="0" fillId="0" borderId="27" xfId="0" applyBorder="1" applyAlignment="1">
      <alignment horizontal="left" vertical="center"/>
    </xf>
    <xf numFmtId="0" fontId="0" fillId="0" borderId="78" xfId="0" applyBorder="1" applyAlignment="1">
      <alignment horizontal="left" vertical="center"/>
    </xf>
    <xf numFmtId="0" fontId="0" fillId="0" borderId="19" xfId="0" applyBorder="1" applyAlignment="1">
      <alignment horizontal="left" vertical="center"/>
    </xf>
    <xf numFmtId="0" fontId="0" fillId="0" borderId="0" xfId="0" applyBorder="1" applyAlignment="1">
      <alignment horizontal="left" vertical="center"/>
    </xf>
    <xf numFmtId="0" fontId="0" fillId="0" borderId="41" xfId="0" applyBorder="1" applyAlignment="1">
      <alignment horizontal="left" vertical="center"/>
    </xf>
    <xf numFmtId="0" fontId="7" fillId="0" borderId="77" xfId="0" applyFont="1" applyFill="1" applyBorder="1" applyAlignment="1">
      <alignment horizontal="left" wrapText="1"/>
    </xf>
    <xf numFmtId="0" fontId="7" fillId="0" borderId="27" xfId="0" applyFont="1" applyFill="1" applyBorder="1" applyAlignment="1">
      <alignment horizontal="left" wrapText="1"/>
    </xf>
    <xf numFmtId="0" fontId="7" fillId="0" borderId="28" xfId="0" applyFont="1" applyFill="1" applyBorder="1" applyAlignment="1">
      <alignment horizontal="left" wrapText="1"/>
    </xf>
    <xf numFmtId="0" fontId="71" fillId="0" borderId="0" xfId="0" applyFont="1" applyAlignment="1">
      <alignment horizontal="left" vertical="center" wrapText="1"/>
    </xf>
    <xf numFmtId="0" fontId="63" fillId="0" borderId="0" xfId="0" applyFont="1" applyFill="1" applyBorder="1" applyAlignment="1">
      <alignment horizontal="left" vertical="top" wrapText="1"/>
    </xf>
    <xf numFmtId="0" fontId="63" fillId="0" borderId="20" xfId="0" applyFont="1" applyFill="1" applyBorder="1" applyAlignment="1">
      <alignment horizontal="left" vertical="top" wrapText="1"/>
    </xf>
    <xf numFmtId="0" fontId="61" fillId="0" borderId="0" xfId="0" applyFont="1" applyAlignment="1">
      <alignment horizontal="left" vertical="top" wrapText="1"/>
    </xf>
    <xf numFmtId="0" fontId="24" fillId="0" borderId="25" xfId="0" applyFont="1" applyFill="1" applyBorder="1" applyAlignment="1">
      <alignment horizontal="left" vertical="top" wrapText="1"/>
    </xf>
    <xf numFmtId="0" fontId="24" fillId="0" borderId="30" xfId="0" applyFont="1" applyFill="1" applyBorder="1" applyAlignment="1">
      <alignment horizontal="left" vertical="top" wrapText="1"/>
    </xf>
    <xf numFmtId="177" fontId="24" fillId="0" borderId="27" xfId="0" applyNumberFormat="1"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68" xfId="0" applyFont="1" applyFill="1" applyBorder="1" applyAlignment="1">
      <alignment horizontal="left" vertical="center" wrapText="1"/>
    </xf>
    <xf numFmtId="176" fontId="72" fillId="0" borderId="70" xfId="0" applyNumberFormat="1" applyFont="1" applyFill="1" applyBorder="1" applyAlignment="1">
      <alignment horizontal="center" vertical="center"/>
    </xf>
    <xf numFmtId="176" fontId="72" fillId="0" borderId="36" xfId="0" applyNumberFormat="1" applyFont="1" applyFill="1" applyBorder="1" applyAlignment="1">
      <alignment horizontal="center" vertical="center"/>
    </xf>
    <xf numFmtId="181" fontId="72" fillId="0" borderId="36" xfId="0" applyNumberFormat="1" applyFont="1" applyFill="1" applyBorder="1" applyAlignment="1">
      <alignment horizontal="left" vertical="center"/>
    </xf>
    <xf numFmtId="176" fontId="7" fillId="0" borderId="0" xfId="0" applyNumberFormat="1" applyFont="1" applyAlignment="1">
      <alignment horizontal="center" vertical="center" wrapText="1"/>
    </xf>
    <xf numFmtId="0" fontId="11" fillId="0" borderId="33" xfId="0" applyFont="1" applyFill="1" applyBorder="1" applyAlignment="1">
      <alignment horizontal="left" vertical="center" wrapText="1"/>
    </xf>
    <xf numFmtId="0" fontId="0" fillId="0" borderId="33" xfId="0" applyBorder="1" applyAlignment="1">
      <alignment horizontal="left" vertical="center" wrapText="1"/>
    </xf>
    <xf numFmtId="0" fontId="0" fillId="0" borderId="35" xfId="0" applyBorder="1" applyAlignment="1">
      <alignment horizontal="left" vertical="center" wrapText="1"/>
    </xf>
    <xf numFmtId="0" fontId="10" fillId="0" borderId="0" xfId="0" applyFont="1" applyAlignment="1">
      <alignment horizontal="left" vertical="center" wrapText="1"/>
    </xf>
    <xf numFmtId="0" fontId="0" fillId="24" borderId="0" xfId="0" applyFill="1" applyBorder="1" applyAlignment="1">
      <alignment vertical="top" wrapText="1"/>
    </xf>
    <xf numFmtId="0" fontId="0" fillId="24" borderId="0" xfId="0" applyFill="1" applyBorder="1" applyAlignment="1">
      <alignment vertical="top"/>
    </xf>
    <xf numFmtId="0" fontId="0" fillId="24" borderId="20" xfId="0" applyFill="1" applyBorder="1" applyAlignment="1">
      <alignment vertical="top"/>
    </xf>
    <xf numFmtId="0" fontId="7" fillId="0" borderId="0" xfId="0" applyFont="1" applyFill="1" applyBorder="1" applyAlignment="1">
      <alignment horizontal="right" vertical="center" wrapText="1"/>
    </xf>
    <xf numFmtId="0" fontId="22" fillId="0" borderId="0" xfId="0" applyFont="1" applyBorder="1" applyAlignment="1">
      <alignment horizontal="center" vertical="center"/>
    </xf>
    <xf numFmtId="0" fontId="24" fillId="0" borderId="0" xfId="0" applyFont="1" applyFill="1" applyBorder="1" applyAlignment="1">
      <alignment horizontal="left" vertical="center" wrapText="1"/>
    </xf>
    <xf numFmtId="176" fontId="64" fillId="0" borderId="0" xfId="0" applyNumberFormat="1" applyFont="1" applyBorder="1" applyAlignment="1">
      <alignment horizontal="left" vertical="center"/>
    </xf>
    <xf numFmtId="176" fontId="64" fillId="0" borderId="20" xfId="0" applyNumberFormat="1" applyFont="1" applyBorder="1" applyAlignment="1">
      <alignment horizontal="left" vertical="center"/>
    </xf>
    <xf numFmtId="0" fontId="7" fillId="0" borderId="0" xfId="0" applyFont="1" applyAlignment="1">
      <alignment horizontal="center" vertical="center" wrapText="1"/>
    </xf>
    <xf numFmtId="20" fontId="7" fillId="0" borderId="0" xfId="0" applyNumberFormat="1" applyFont="1" applyAlignment="1">
      <alignment horizontal="center" vertical="center" wrapText="1"/>
    </xf>
    <xf numFmtId="0" fontId="11" fillId="0" borderId="0"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0" xfId="0" applyFont="1" applyFill="1" applyBorder="1" applyAlignment="1">
      <alignment horizontal="left" vertical="top" wrapText="1"/>
    </xf>
    <xf numFmtId="0" fontId="11" fillId="0" borderId="20" xfId="0" applyFont="1" applyFill="1" applyBorder="1" applyAlignment="1">
      <alignment horizontal="left" vertical="top" wrapText="1"/>
    </xf>
    <xf numFmtId="0" fontId="7" fillId="0" borderId="0" xfId="0" applyFont="1" applyAlignment="1">
      <alignment horizontal="left" vertical="center" wrapText="1"/>
    </xf>
    <xf numFmtId="0" fontId="11" fillId="0" borderId="31"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33" xfId="0" applyFont="1" applyFill="1" applyBorder="1" applyAlignment="1">
      <alignment horizontal="left" vertical="top" wrapText="1"/>
    </xf>
    <xf numFmtId="0" fontId="11" fillId="0" borderId="35" xfId="0" applyFont="1" applyFill="1" applyBorder="1" applyAlignment="1">
      <alignment horizontal="left" vertical="top" wrapText="1"/>
    </xf>
    <xf numFmtId="0" fontId="77" fillId="0" borderId="70" xfId="0" applyFont="1" applyFill="1" applyBorder="1" applyAlignment="1">
      <alignment horizontal="center" vertical="center" wrapText="1"/>
    </xf>
    <xf numFmtId="0" fontId="77" fillId="0" borderId="36" xfId="0" applyFont="1" applyFill="1" applyBorder="1" applyAlignment="1">
      <alignment horizontal="center" vertical="center" wrapText="1"/>
    </xf>
    <xf numFmtId="0" fontId="7" fillId="0" borderId="31" xfId="0" applyFont="1" applyFill="1" applyBorder="1" applyAlignment="1">
      <alignment vertical="top" wrapText="1"/>
    </xf>
    <xf numFmtId="0" fontId="7" fillId="0" borderId="0" xfId="0" applyFont="1" applyFill="1" applyBorder="1" applyAlignment="1">
      <alignment vertical="top" wrapText="1"/>
    </xf>
    <xf numFmtId="0" fontId="7" fillId="0" borderId="20" xfId="0" applyFont="1" applyFill="1" applyBorder="1" applyAlignment="1">
      <alignment vertical="top" wrapText="1"/>
    </xf>
    <xf numFmtId="0" fontId="11" fillId="0" borderId="32" xfId="0" applyFont="1" applyFill="1" applyBorder="1" applyAlignment="1">
      <alignment horizontal="center" vertical="center"/>
    </xf>
    <xf numFmtId="0" fontId="11" fillId="0" borderId="33" xfId="0" applyFont="1" applyFill="1" applyBorder="1" applyAlignment="1">
      <alignment horizontal="center" vertical="center"/>
    </xf>
    <xf numFmtId="0" fontId="66" fillId="0" borderId="33" xfId="0" applyFont="1" applyFill="1" applyBorder="1" applyAlignment="1">
      <alignment horizontal="center" vertical="center"/>
    </xf>
    <xf numFmtId="0" fontId="11" fillId="0" borderId="33" xfId="0" applyFont="1" applyFill="1" applyBorder="1" applyAlignment="1">
      <alignment horizontal="left" vertical="center"/>
    </xf>
    <xf numFmtId="0" fontId="66" fillId="0" borderId="33" xfId="0" applyFont="1" applyFill="1" applyBorder="1" applyAlignment="1">
      <alignment horizontal="left" vertical="center"/>
    </xf>
    <xf numFmtId="0" fontId="7" fillId="0" borderId="2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69" xfId="0" applyFont="1" applyFill="1" applyBorder="1" applyAlignment="1">
      <alignment horizontal="left" vertical="center" wrapText="1"/>
    </xf>
    <xf numFmtId="181" fontId="64" fillId="0" borderId="36" xfId="0" applyNumberFormat="1" applyFont="1" applyFill="1" applyBorder="1" applyAlignment="1">
      <alignment horizontal="left" vertical="center" wrapText="1"/>
    </xf>
    <xf numFmtId="181" fontId="64" fillId="0" borderId="37" xfId="0" applyNumberFormat="1" applyFont="1" applyFill="1" applyBorder="1" applyAlignment="1">
      <alignment horizontal="left" vertical="center" wrapText="1"/>
    </xf>
    <xf numFmtId="0" fontId="11" fillId="0" borderId="25" xfId="0" applyFont="1" applyFill="1" applyBorder="1" applyAlignment="1">
      <alignment horizontal="left" vertical="top" wrapText="1"/>
    </xf>
    <xf numFmtId="0" fontId="11" fillId="0" borderId="30" xfId="0" applyFont="1" applyFill="1" applyBorder="1" applyAlignment="1">
      <alignment horizontal="left" vertical="top" wrapText="1"/>
    </xf>
    <xf numFmtId="0" fontId="7" fillId="0" borderId="26" xfId="0" applyFont="1" applyFill="1" applyBorder="1" applyAlignment="1">
      <alignment horizontal="left" vertical="center" wrapText="1"/>
    </xf>
    <xf numFmtId="0" fontId="0" fillId="0" borderId="27" xfId="0" applyFont="1" applyBorder="1"/>
    <xf numFmtId="0" fontId="0" fillId="0" borderId="78" xfId="0" applyFont="1" applyBorder="1"/>
    <xf numFmtId="0" fontId="0" fillId="0" borderId="19" xfId="0" applyFont="1" applyBorder="1"/>
    <xf numFmtId="0" fontId="0" fillId="0" borderId="0" xfId="0" applyFont="1" applyBorder="1"/>
    <xf numFmtId="0" fontId="0" fillId="0" borderId="41" xfId="0" applyFont="1" applyBorder="1"/>
    <xf numFmtId="0" fontId="7" fillId="0" borderId="77"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31" xfId="0" applyFont="1" applyFill="1" applyBorder="1" applyAlignment="1">
      <alignment horizontal="right" vertical="center" shrinkToFit="1"/>
    </xf>
    <xf numFmtId="0" fontId="7" fillId="0" borderId="0" xfId="0" applyFont="1" applyFill="1" applyBorder="1" applyAlignment="1">
      <alignment horizontal="right" vertical="center" shrinkToFit="1"/>
    </xf>
    <xf numFmtId="0" fontId="7" fillId="0" borderId="0" xfId="0" applyFont="1" applyBorder="1" applyAlignment="1">
      <alignment horizontal="left" vertical="center"/>
    </xf>
    <xf numFmtId="0" fontId="7" fillId="0" borderId="20" xfId="0" applyFont="1" applyBorder="1" applyAlignment="1">
      <alignment horizontal="left" vertical="center"/>
    </xf>
    <xf numFmtId="0" fontId="7" fillId="0" borderId="32"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20" fillId="0" borderId="0" xfId="0" applyFont="1" applyFill="1" applyBorder="1" applyAlignment="1">
      <alignment horizontal="left" vertical="center" shrinkToFit="1"/>
    </xf>
    <xf numFmtId="0" fontId="20" fillId="0" borderId="20" xfId="0" applyFont="1" applyFill="1" applyBorder="1" applyAlignment="1">
      <alignment horizontal="left" vertical="center" shrinkToFit="1"/>
    </xf>
    <xf numFmtId="0" fontId="7" fillId="0" borderId="31" xfId="0" applyFont="1" applyFill="1" applyBorder="1" applyAlignment="1">
      <alignment horizontal="left" vertical="center"/>
    </xf>
    <xf numFmtId="0" fontId="7" fillId="0" borderId="0" xfId="0" applyFont="1" applyFill="1" applyBorder="1" applyAlignment="1">
      <alignment horizontal="left" vertical="center"/>
    </xf>
    <xf numFmtId="0" fontId="7" fillId="0" borderId="20" xfId="0" applyFont="1" applyFill="1" applyBorder="1" applyAlignment="1">
      <alignment horizontal="left" vertical="center"/>
    </xf>
    <xf numFmtId="0" fontId="7" fillId="0" borderId="32" xfId="0" applyFont="1" applyFill="1" applyBorder="1" applyAlignment="1">
      <alignment horizontal="left" vertical="center"/>
    </xf>
    <xf numFmtId="0" fontId="0" fillId="0" borderId="33" xfId="0" applyBorder="1" applyAlignment="1">
      <alignment horizontal="left" vertical="center"/>
    </xf>
    <xf numFmtId="0" fontId="0" fillId="0" borderId="35" xfId="0" applyBorder="1" applyAlignment="1">
      <alignment horizontal="left" vertical="center"/>
    </xf>
    <xf numFmtId="0" fontId="7" fillId="0" borderId="20" xfId="0" applyFont="1" applyBorder="1" applyAlignment="1">
      <alignment horizontal="left" vertical="center" wrapText="1"/>
    </xf>
    <xf numFmtId="0" fontId="11" fillId="0" borderId="0" xfId="0" applyFont="1" applyBorder="1" applyAlignment="1">
      <alignment horizontal="left" vertical="center" wrapText="1"/>
    </xf>
    <xf numFmtId="0" fontId="0" fillId="0" borderId="53" xfId="0" applyBorder="1" applyAlignment="1">
      <alignment horizontal="left" vertical="center" wrapText="1"/>
    </xf>
    <xf numFmtId="0" fontId="0" fillId="0" borderId="68" xfId="0" applyBorder="1" applyAlignment="1">
      <alignment horizontal="left" vertical="center" wrapText="1"/>
    </xf>
    <xf numFmtId="0" fontId="7" fillId="0" borderId="33" xfId="0" applyFont="1" applyFill="1" applyBorder="1" applyAlignment="1">
      <alignment horizontal="left" vertical="top" wrapText="1"/>
    </xf>
    <xf numFmtId="0" fontId="7" fillId="0" borderId="35" xfId="0" applyFont="1" applyFill="1" applyBorder="1" applyAlignment="1">
      <alignment horizontal="left" vertical="top" wrapText="1"/>
    </xf>
    <xf numFmtId="0" fontId="7" fillId="0" borderId="0" xfId="0" applyFont="1" applyFill="1" applyBorder="1" applyAlignment="1">
      <alignment horizontal="left" vertical="center" wrapText="1" shrinkToFit="1"/>
    </xf>
    <xf numFmtId="0" fontId="7" fillId="0" borderId="0" xfId="0" applyFont="1" applyFill="1" applyBorder="1" applyAlignment="1">
      <alignment vertical="center"/>
    </xf>
    <xf numFmtId="0" fontId="7" fillId="0" borderId="20" xfId="0" applyFont="1" applyFill="1" applyBorder="1" applyAlignment="1">
      <alignment vertical="center"/>
    </xf>
    <xf numFmtId="57" fontId="7" fillId="0" borderId="0" xfId="0" applyNumberFormat="1" applyFont="1" applyAlignment="1">
      <alignment horizontal="left" vertical="center"/>
    </xf>
    <xf numFmtId="0" fontId="0" fillId="0" borderId="0" xfId="0" applyAlignment="1">
      <alignment horizontal="left" vertical="center"/>
    </xf>
    <xf numFmtId="0" fontId="20" fillId="0" borderId="0" xfId="0" applyFont="1" applyFill="1" applyBorder="1" applyAlignment="1">
      <alignment horizontal="left" vertical="top"/>
    </xf>
    <xf numFmtId="0" fontId="20" fillId="0" borderId="20" xfId="0" applyFont="1" applyFill="1" applyBorder="1" applyAlignment="1">
      <alignment horizontal="left" vertical="top"/>
    </xf>
    <xf numFmtId="0" fontId="7" fillId="0" borderId="52" xfId="0" applyFont="1" applyFill="1" applyBorder="1" applyAlignment="1">
      <alignment vertical="center" wrapText="1"/>
    </xf>
    <xf numFmtId="0" fontId="7" fillId="0" borderId="36" xfId="0" applyFont="1" applyFill="1" applyBorder="1" applyAlignment="1">
      <alignment vertical="center" wrapText="1"/>
    </xf>
    <xf numFmtId="0" fontId="7" fillId="0" borderId="42" xfId="0" applyFont="1" applyFill="1" applyBorder="1" applyAlignment="1">
      <alignment vertical="center" wrapText="1"/>
    </xf>
    <xf numFmtId="0" fontId="7" fillId="0" borderId="19" xfId="0" applyFont="1" applyFill="1" applyBorder="1" applyAlignment="1">
      <alignment vertical="center" wrapText="1"/>
    </xf>
    <xf numFmtId="0" fontId="7" fillId="0" borderId="41" xfId="0" applyFont="1" applyFill="1" applyBorder="1" applyAlignment="1">
      <alignment vertical="center" wrapText="1"/>
    </xf>
    <xf numFmtId="0" fontId="7" fillId="0" borderId="25" xfId="0" applyFont="1" applyFill="1" applyBorder="1" applyAlignment="1">
      <alignment vertical="center" wrapText="1"/>
    </xf>
    <xf numFmtId="0" fontId="7" fillId="0" borderId="69" xfId="0" applyFont="1" applyFill="1" applyBorder="1" applyAlignment="1">
      <alignment vertical="center" wrapText="1"/>
    </xf>
    <xf numFmtId="0" fontId="20" fillId="0" borderId="0" xfId="0" applyFont="1" applyFill="1" applyBorder="1" applyAlignment="1">
      <alignment horizontal="left" vertical="top" wrapText="1"/>
    </xf>
    <xf numFmtId="0" fontId="7" fillId="0" borderId="30" xfId="0" applyFont="1" applyFill="1" applyBorder="1" applyAlignment="1">
      <alignment horizontal="left" vertical="center" wrapText="1"/>
    </xf>
    <xf numFmtId="181" fontId="74" fillId="0" borderId="70" xfId="0" applyNumberFormat="1" applyFont="1" applyFill="1" applyBorder="1" applyAlignment="1">
      <alignment horizontal="left" vertical="center" wrapText="1"/>
    </xf>
    <xf numFmtId="181" fontId="74" fillId="0" borderId="36" xfId="0" applyNumberFormat="1" applyFont="1" applyFill="1" applyBorder="1" applyAlignment="1">
      <alignment horizontal="left" vertical="center" wrapText="1"/>
    </xf>
    <xf numFmtId="0" fontId="20" fillId="0" borderId="31" xfId="0" applyFont="1" applyFill="1" applyBorder="1" applyAlignment="1">
      <alignment horizontal="left" vertical="top" wrapText="1"/>
    </xf>
    <xf numFmtId="0" fontId="7" fillId="0" borderId="52" xfId="0" applyFont="1" applyBorder="1" applyAlignment="1">
      <alignment horizontal="left" vertical="center" wrapText="1"/>
    </xf>
    <xf numFmtId="0" fontId="7" fillId="0" borderId="36" xfId="0" applyFont="1" applyBorder="1" applyAlignment="1">
      <alignment horizontal="left" vertical="center" wrapText="1"/>
    </xf>
    <xf numFmtId="0" fontId="7" fillId="0" borderId="42" xfId="0" applyFont="1" applyBorder="1" applyAlignment="1">
      <alignment horizontal="left" vertical="center" wrapText="1"/>
    </xf>
    <xf numFmtId="0" fontId="7" fillId="0" borderId="41" xfId="0" applyFont="1" applyBorder="1" applyAlignment="1">
      <alignment horizontal="left" vertical="center" wrapText="1"/>
    </xf>
    <xf numFmtId="0" fontId="7" fillId="0" borderId="53" xfId="0" applyFont="1" applyBorder="1" applyAlignment="1">
      <alignment horizontal="left" vertical="center" wrapText="1"/>
    </xf>
    <xf numFmtId="0" fontId="7" fillId="0" borderId="33" xfId="0" applyFont="1" applyBorder="1" applyAlignment="1">
      <alignment horizontal="left" vertical="center" wrapText="1"/>
    </xf>
    <xf numFmtId="0" fontId="7" fillId="0" borderId="68" xfId="0" applyFont="1" applyBorder="1" applyAlignment="1">
      <alignment horizontal="left" vertical="center" wrapText="1"/>
    </xf>
    <xf numFmtId="0" fontId="7" fillId="0" borderId="32" xfId="0" applyFont="1" applyFill="1" applyBorder="1" applyAlignment="1">
      <alignment horizontal="left" vertical="top" wrapText="1"/>
    </xf>
    <xf numFmtId="187" fontId="7" fillId="0" borderId="33" xfId="0" applyNumberFormat="1" applyFont="1" applyFill="1" applyBorder="1" applyAlignment="1">
      <alignment horizontal="left" vertical="top" wrapText="1"/>
    </xf>
    <xf numFmtId="0" fontId="24" fillId="0" borderId="70"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37" xfId="0" applyFont="1" applyFill="1" applyBorder="1" applyAlignment="1">
      <alignment horizontal="left" vertical="center" wrapText="1"/>
    </xf>
    <xf numFmtId="0" fontId="11" fillId="0" borderId="32" xfId="0" applyFont="1" applyFill="1" applyBorder="1" applyAlignment="1">
      <alignment horizontal="left" vertical="top" wrapText="1"/>
    </xf>
    <xf numFmtId="0" fontId="24" fillId="0" borderId="0" xfId="0" applyNumberFormat="1" applyFont="1" applyFill="1" applyBorder="1" applyAlignment="1">
      <alignment horizontal="left" vertical="center"/>
    </xf>
    <xf numFmtId="0" fontId="7" fillId="0" borderId="44" xfId="0" applyFont="1" applyFill="1" applyBorder="1" applyAlignment="1">
      <alignment horizontal="left" vertical="top" wrapText="1"/>
    </xf>
    <xf numFmtId="0" fontId="7" fillId="0" borderId="25" xfId="0" applyFont="1" applyFill="1" applyBorder="1" applyAlignment="1">
      <alignment horizontal="left" vertical="top" wrapText="1"/>
    </xf>
    <xf numFmtId="0" fontId="7" fillId="0" borderId="30" xfId="0" applyFont="1" applyFill="1" applyBorder="1" applyAlignment="1">
      <alignment horizontal="left" vertical="top" wrapText="1"/>
    </xf>
    <xf numFmtId="0" fontId="7" fillId="0" borderId="50" xfId="0" applyFont="1" applyBorder="1" applyAlignment="1">
      <alignment horizontal="left" vertical="center" wrapText="1"/>
    </xf>
    <xf numFmtId="0" fontId="7" fillId="0" borderId="1" xfId="0" applyFont="1" applyBorder="1" applyAlignment="1">
      <alignment horizontal="left" vertical="center" wrapText="1"/>
    </xf>
    <xf numFmtId="0" fontId="7" fillId="0" borderId="76" xfId="0" applyFont="1" applyBorder="1" applyAlignment="1">
      <alignment horizontal="left" vertical="center" wrapText="1"/>
    </xf>
    <xf numFmtId="0" fontId="7" fillId="0" borderId="79" xfId="0" applyFont="1" applyBorder="1" applyAlignment="1">
      <alignment horizontal="left" vertical="center" wrapText="1"/>
    </xf>
    <xf numFmtId="0" fontId="7" fillId="0" borderId="80" xfId="0" applyFont="1" applyBorder="1" applyAlignment="1">
      <alignment horizontal="left" vertical="center" wrapText="1"/>
    </xf>
    <xf numFmtId="186" fontId="64" fillId="0" borderId="84" xfId="0" applyNumberFormat="1" applyFont="1" applyBorder="1" applyAlignment="1">
      <alignment horizontal="left" vertical="center" wrapText="1"/>
    </xf>
    <xf numFmtId="186" fontId="64" fillId="0" borderId="80" xfId="0" applyNumberFormat="1" applyFont="1" applyBorder="1" applyAlignment="1">
      <alignment horizontal="left" vertical="center" wrapText="1"/>
    </xf>
    <xf numFmtId="0" fontId="7" fillId="0" borderId="16" xfId="0" applyFont="1" applyBorder="1" applyAlignment="1">
      <alignment horizontal="left" vertical="center" wrapText="1"/>
    </xf>
    <xf numFmtId="0" fontId="65" fillId="0" borderId="39" xfId="0" applyFont="1" applyBorder="1" applyAlignment="1">
      <alignment horizontal="left" vertical="center" wrapText="1"/>
    </xf>
    <xf numFmtId="0" fontId="65" fillId="0" borderId="15" xfId="0" applyFont="1" applyBorder="1" applyAlignment="1">
      <alignment horizontal="left" vertical="center" wrapText="1"/>
    </xf>
    <xf numFmtId="0" fontId="65" fillId="0" borderId="55" xfId="0" applyFont="1" applyBorder="1" applyAlignment="1">
      <alignment horizontal="left" vertical="center" wrapText="1"/>
    </xf>
    <xf numFmtId="0" fontId="7" fillId="0" borderId="63"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185" fontId="18" fillId="0" borderId="70" xfId="0" applyNumberFormat="1" applyFont="1" applyFill="1" applyBorder="1" applyAlignment="1">
      <alignment horizontal="left" vertical="center" wrapText="1"/>
    </xf>
    <xf numFmtId="185" fontId="18" fillId="0" borderId="36" xfId="0" applyNumberFormat="1" applyFont="1" applyFill="1" applyBorder="1" applyAlignment="1">
      <alignment horizontal="left" vertical="center" wrapText="1"/>
    </xf>
    <xf numFmtId="0" fontId="7" fillId="0" borderId="32" xfId="0" applyFont="1" applyFill="1" applyBorder="1" applyAlignment="1">
      <alignment horizontal="left" vertical="top"/>
    </xf>
    <xf numFmtId="0" fontId="7" fillId="0" borderId="33" xfId="0" applyFont="1" applyFill="1" applyBorder="1" applyAlignment="1">
      <alignment horizontal="left" vertical="top"/>
    </xf>
    <xf numFmtId="0" fontId="7" fillId="0" borderId="35" xfId="0" applyFont="1" applyFill="1" applyBorder="1" applyAlignment="1">
      <alignment horizontal="left" vertical="top"/>
    </xf>
    <xf numFmtId="0" fontId="7" fillId="0" borderId="20" xfId="0" applyFont="1" applyFill="1" applyBorder="1" applyAlignment="1">
      <alignment vertical="center" wrapText="1"/>
    </xf>
    <xf numFmtId="0" fontId="11" fillId="25" borderId="0" xfId="0" applyFont="1" applyFill="1" applyBorder="1" applyAlignment="1">
      <alignment horizontal="center" vertical="center" wrapText="1"/>
    </xf>
    <xf numFmtId="0" fontId="11" fillId="25" borderId="0" xfId="0" applyFont="1" applyFill="1" applyBorder="1" applyAlignment="1">
      <alignment horizontal="left" vertical="center" shrinkToFit="1"/>
    </xf>
    <xf numFmtId="0" fontId="7" fillId="25" borderId="0" xfId="0" applyFont="1" applyFill="1" applyBorder="1" applyAlignment="1">
      <alignment horizontal="center" vertical="center"/>
    </xf>
    <xf numFmtId="0" fontId="11" fillId="25" borderId="0" xfId="0" applyFont="1" applyFill="1" applyBorder="1" applyAlignment="1">
      <alignment horizontal="center" vertical="center" shrinkToFit="1"/>
    </xf>
    <xf numFmtId="0" fontId="11" fillId="25" borderId="0" xfId="0" applyFont="1" applyFill="1" applyBorder="1" applyAlignment="1">
      <alignment horizontal="left" vertical="center" wrapText="1"/>
    </xf>
    <xf numFmtId="0" fontId="11" fillId="25" borderId="20" xfId="0" applyFont="1" applyFill="1" applyBorder="1" applyAlignment="1">
      <alignment horizontal="left" vertical="center" wrapText="1"/>
    </xf>
    <xf numFmtId="0" fontId="11" fillId="25" borderId="34" xfId="0" applyFont="1" applyFill="1" applyBorder="1" applyAlignment="1">
      <alignment horizontal="center"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44" xfId="0" applyFont="1" applyBorder="1" applyAlignment="1">
      <alignment horizontal="left" vertical="center" wrapText="1"/>
    </xf>
    <xf numFmtId="0" fontId="7" fillId="0" borderId="30" xfId="0" applyFont="1" applyBorder="1" applyAlignment="1">
      <alignment horizontal="left" vertical="center" wrapText="1"/>
    </xf>
    <xf numFmtId="0" fontId="7" fillId="0" borderId="26" xfId="0" applyFont="1" applyFill="1" applyBorder="1" applyAlignment="1">
      <alignment vertical="center" wrapText="1"/>
    </xf>
    <xf numFmtId="0" fontId="7" fillId="0" borderId="27" xfId="0" applyFont="1" applyFill="1" applyBorder="1" applyAlignment="1">
      <alignment vertical="center" wrapText="1"/>
    </xf>
    <xf numFmtId="0" fontId="7" fillId="0" borderId="28" xfId="0" applyFont="1" applyFill="1" applyBorder="1" applyAlignment="1">
      <alignment vertical="center" wrapText="1"/>
    </xf>
    <xf numFmtId="0" fontId="6" fillId="0" borderId="0" xfId="0" applyFont="1" applyAlignment="1">
      <alignment vertical="center" wrapText="1"/>
    </xf>
    <xf numFmtId="0" fontId="6" fillId="0" borderId="20" xfId="0" applyFont="1" applyBorder="1" applyAlignment="1">
      <alignment vertical="center" wrapText="1"/>
    </xf>
    <xf numFmtId="0" fontId="24" fillId="0" borderId="19"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76" xfId="0" applyFont="1" applyFill="1" applyBorder="1" applyAlignment="1">
      <alignment horizontal="left" vertical="center" wrapText="1"/>
    </xf>
    <xf numFmtId="0" fontId="18" fillId="0" borderId="0" xfId="0" applyFont="1" applyFill="1" applyAlignment="1">
      <alignment horizontal="left" vertical="center"/>
    </xf>
    <xf numFmtId="0" fontId="7" fillId="0" borderId="27" xfId="0" applyFont="1" applyFill="1" applyBorder="1" applyAlignment="1">
      <alignment horizontal="left" vertical="center"/>
    </xf>
    <xf numFmtId="0" fontId="7" fillId="0" borderId="59" xfId="0" applyFont="1" applyFill="1" applyBorder="1" applyAlignment="1">
      <alignment horizontal="left" vertical="center" wrapText="1"/>
    </xf>
    <xf numFmtId="0" fontId="7" fillId="0" borderId="64" xfId="0" applyFont="1" applyFill="1" applyBorder="1" applyAlignment="1">
      <alignment horizontal="left" vertical="center" wrapText="1"/>
    </xf>
    <xf numFmtId="0" fontId="7" fillId="0" borderId="65" xfId="0" applyFont="1" applyFill="1" applyBorder="1" applyAlignment="1">
      <alignment horizontal="left" vertical="center" wrapText="1"/>
    </xf>
    <xf numFmtId="0" fontId="7" fillId="0" borderId="58" xfId="0" applyFont="1" applyFill="1" applyBorder="1" applyAlignment="1">
      <alignment horizontal="left" vertical="center"/>
    </xf>
    <xf numFmtId="0" fontId="7" fillId="0" borderId="2" xfId="0" applyFont="1" applyFill="1" applyBorder="1" applyAlignment="1">
      <alignment horizontal="left" vertical="center"/>
    </xf>
    <xf numFmtId="185" fontId="7" fillId="0" borderId="48" xfId="0" applyNumberFormat="1" applyFont="1" applyFill="1" applyBorder="1" applyAlignment="1">
      <alignment horizontal="left" vertical="center" wrapText="1"/>
    </xf>
    <xf numFmtId="185" fontId="7" fillId="0" borderId="2" xfId="0" applyNumberFormat="1" applyFont="1" applyFill="1" applyBorder="1" applyAlignment="1">
      <alignment horizontal="left" vertical="center" wrapText="1"/>
    </xf>
    <xf numFmtId="0" fontId="11" fillId="0" borderId="0" xfId="0" applyFont="1" applyBorder="1" applyAlignment="1">
      <alignment horizontal="left" vertical="center" shrinkToFit="1"/>
    </xf>
    <xf numFmtId="0" fontId="11" fillId="0" borderId="0" xfId="0" applyFont="1" applyBorder="1" applyAlignment="1">
      <alignment horizontal="left" vertical="center"/>
    </xf>
    <xf numFmtId="0" fontId="20" fillId="0" borderId="0" xfId="0" applyFont="1" applyBorder="1" applyAlignment="1">
      <alignment vertical="center" wrapText="1"/>
    </xf>
    <xf numFmtId="0" fontId="7" fillId="0" borderId="81" xfId="0" applyFont="1" applyBorder="1" applyAlignment="1">
      <alignment horizontal="left" vertical="center" wrapText="1"/>
    </xf>
    <xf numFmtId="0" fontId="7" fillId="0" borderId="82" xfId="0" applyFont="1" applyBorder="1" applyAlignment="1">
      <alignment horizontal="left" vertical="center" wrapText="1"/>
    </xf>
    <xf numFmtId="0" fontId="7" fillId="0" borderId="91" xfId="0" applyFont="1" applyBorder="1" applyAlignment="1">
      <alignment horizontal="left" vertical="center" wrapText="1"/>
    </xf>
    <xf numFmtId="184" fontId="74" fillId="0" borderId="82" xfId="0" applyNumberFormat="1" applyFont="1" applyBorder="1" applyAlignment="1">
      <alignment horizontal="left" vertical="center" wrapText="1"/>
    </xf>
    <xf numFmtId="184" fontId="76" fillId="0" borderId="82" xfId="0" applyNumberFormat="1" applyFont="1" applyBorder="1" applyAlignment="1">
      <alignment horizontal="left" vertical="center" wrapText="1"/>
    </xf>
    <xf numFmtId="184" fontId="76" fillId="0" borderId="83" xfId="0" applyNumberFormat="1" applyFont="1" applyBorder="1" applyAlignment="1">
      <alignment horizontal="left" vertical="center" wrapText="1"/>
    </xf>
    <xf numFmtId="0" fontId="66" fillId="0" borderId="15" xfId="0" applyFont="1" applyFill="1" applyBorder="1" applyAlignment="1">
      <alignment horizontal="left" vertical="center" wrapText="1"/>
    </xf>
    <xf numFmtId="0" fontId="66" fillId="0" borderId="55" xfId="0" applyFont="1" applyFill="1" applyBorder="1" applyAlignment="1">
      <alignment horizontal="left" vertical="center" wrapText="1"/>
    </xf>
    <xf numFmtId="0" fontId="7" fillId="0" borderId="86" xfId="0" applyFont="1" applyFill="1" applyBorder="1" applyAlignment="1">
      <alignment horizontal="left" vertical="center" wrapText="1"/>
    </xf>
    <xf numFmtId="0" fontId="7" fillId="0" borderId="82"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47" xfId="0" applyFont="1" applyFill="1" applyBorder="1" applyAlignment="1">
      <alignment vertical="top" wrapText="1"/>
    </xf>
    <xf numFmtId="0" fontId="7" fillId="0" borderId="22" xfId="0" applyFont="1" applyFill="1" applyBorder="1" applyAlignment="1">
      <alignment vertical="top" wrapText="1"/>
    </xf>
    <xf numFmtId="0" fontId="7" fillId="0" borderId="23" xfId="0" applyFont="1" applyFill="1" applyBorder="1" applyAlignment="1">
      <alignment vertical="top" wrapText="1"/>
    </xf>
    <xf numFmtId="0" fontId="20" fillId="0" borderId="15" xfId="0" applyFont="1" applyFill="1" applyBorder="1" applyAlignment="1">
      <alignment horizontal="left" vertical="center" shrinkToFit="1"/>
    </xf>
    <xf numFmtId="0" fontId="20" fillId="0" borderId="55" xfId="0" applyFont="1" applyFill="1" applyBorder="1" applyAlignment="1">
      <alignment horizontal="left" vertical="center" shrinkToFit="1"/>
    </xf>
    <xf numFmtId="0" fontId="7" fillId="0" borderId="36" xfId="0" applyFont="1" applyFill="1" applyBorder="1" applyAlignment="1">
      <alignment horizontal="left" vertical="center" shrinkToFit="1"/>
    </xf>
    <xf numFmtId="0" fontId="7" fillId="0" borderId="37"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55" xfId="0" applyFont="1" applyFill="1" applyBorder="1" applyAlignment="1">
      <alignment horizontal="left" vertical="center" shrinkToFit="1"/>
    </xf>
    <xf numFmtId="0" fontId="7" fillId="0" borderId="55"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65" fillId="0" borderId="39" xfId="0" applyFont="1" applyFill="1" applyBorder="1" applyAlignment="1">
      <alignment horizontal="left" vertical="center" wrapText="1"/>
    </xf>
    <xf numFmtId="0" fontId="65" fillId="0" borderId="15" xfId="0" applyFont="1" applyFill="1" applyBorder="1" applyAlignment="1">
      <alignment horizontal="left" vertical="center" wrapText="1"/>
    </xf>
    <xf numFmtId="0" fontId="65" fillId="0" borderId="55" xfId="0" applyFont="1" applyFill="1" applyBorder="1" applyAlignment="1">
      <alignment horizontal="left" vertical="center" wrapText="1"/>
    </xf>
    <xf numFmtId="0" fontId="7" fillId="0" borderId="90" xfId="0" applyFont="1" applyBorder="1" applyAlignment="1">
      <alignment horizontal="left" vertical="center" wrapText="1"/>
    </xf>
    <xf numFmtId="0" fontId="65" fillId="0" borderId="86" xfId="0" applyFont="1" applyFill="1" applyBorder="1" applyAlignment="1">
      <alignment horizontal="left" vertical="center" wrapText="1"/>
    </xf>
    <xf numFmtId="0" fontId="65" fillId="0" borderId="82" xfId="0" applyFont="1" applyFill="1" applyBorder="1" applyAlignment="1">
      <alignment horizontal="left" vertical="center" wrapText="1"/>
    </xf>
    <xf numFmtId="0" fontId="65" fillId="0" borderId="83" xfId="0" applyFont="1" applyFill="1" applyBorder="1" applyAlignment="1">
      <alignment horizontal="left" vertical="center" wrapText="1"/>
    </xf>
    <xf numFmtId="188" fontId="64" fillId="0" borderId="0" xfId="0" applyNumberFormat="1" applyFont="1" applyBorder="1" applyAlignment="1">
      <alignment horizontal="left" vertical="center" wrapText="1"/>
    </xf>
    <xf numFmtId="0" fontId="18" fillId="0" borderId="0" xfId="0" applyFont="1" applyAlignment="1">
      <alignment horizontal="left" vertical="top"/>
    </xf>
    <xf numFmtId="0" fontId="7" fillId="0" borderId="89" xfId="0" applyFont="1" applyBorder="1" applyAlignment="1">
      <alignment horizontal="left" vertical="center" wrapText="1"/>
    </xf>
    <xf numFmtId="0" fontId="7" fillId="0" borderId="84" xfId="0" applyFont="1" applyBorder="1" applyAlignment="1">
      <alignment horizontal="justify" vertical="center" wrapText="1"/>
    </xf>
    <xf numFmtId="0" fontId="7" fillId="0" borderId="80" xfId="0" applyFont="1" applyBorder="1" applyAlignment="1">
      <alignment horizontal="justify" vertical="center" wrapText="1"/>
    </xf>
    <xf numFmtId="0" fontId="7" fillId="0" borderId="85" xfId="0" applyFont="1" applyBorder="1" applyAlignment="1">
      <alignment horizontal="justify" vertical="center" wrapText="1"/>
    </xf>
    <xf numFmtId="0" fontId="7" fillId="0" borderId="55" xfId="0" applyFont="1" applyBorder="1" applyAlignment="1">
      <alignment horizontal="left" vertical="center" wrapText="1"/>
    </xf>
    <xf numFmtId="0" fontId="7" fillId="0" borderId="35" xfId="0" applyFont="1" applyBorder="1" applyAlignment="1">
      <alignment horizontal="left" vertical="center" wrapText="1"/>
    </xf>
    <xf numFmtId="0" fontId="7" fillId="0" borderId="83" xfId="0" applyFont="1" applyBorder="1" applyAlignment="1">
      <alignment horizontal="left" vertical="center" wrapText="1"/>
    </xf>
    <xf numFmtId="0" fontId="7" fillId="0" borderId="50" xfId="0" applyFont="1" applyFill="1" applyBorder="1" applyAlignment="1">
      <alignment vertical="center" wrapText="1"/>
    </xf>
    <xf numFmtId="0" fontId="7" fillId="0" borderId="1" xfId="0" applyFont="1" applyFill="1" applyBorder="1" applyAlignment="1">
      <alignment vertical="center" wrapText="1"/>
    </xf>
    <xf numFmtId="0" fontId="7" fillId="0" borderId="76" xfId="0" applyFont="1" applyFill="1" applyBorder="1" applyAlignment="1">
      <alignment vertical="center" wrapText="1"/>
    </xf>
    <xf numFmtId="0" fontId="20" fillId="0" borderId="26" xfId="0" applyFont="1" applyFill="1" applyBorder="1" applyAlignment="1">
      <alignment horizontal="left" wrapText="1"/>
    </xf>
    <xf numFmtId="0" fontId="63" fillId="0" borderId="53" xfId="0" applyFont="1" applyFill="1" applyBorder="1" applyAlignment="1">
      <alignment horizontal="left" vertical="top" wrapText="1"/>
    </xf>
    <xf numFmtId="0" fontId="63" fillId="0" borderId="33" xfId="0" applyFont="1" applyFill="1" applyBorder="1" applyAlignment="1">
      <alignment horizontal="left" vertical="top" wrapText="1"/>
    </xf>
    <xf numFmtId="0" fontId="63" fillId="0" borderId="35" xfId="0" applyFont="1" applyFill="1" applyBorder="1" applyAlignment="1">
      <alignment horizontal="left" vertical="top" wrapText="1"/>
    </xf>
    <xf numFmtId="0" fontId="7" fillId="0" borderId="75" xfId="0" applyFont="1" applyFill="1" applyBorder="1" applyAlignment="1">
      <alignment horizontal="left"/>
    </xf>
    <xf numFmtId="0" fontId="7" fillId="0" borderId="34" xfId="0" applyFont="1" applyFill="1" applyBorder="1" applyAlignment="1">
      <alignment horizontal="left"/>
    </xf>
    <xf numFmtId="0" fontId="7" fillId="0" borderId="61" xfId="0" applyFont="1" applyFill="1" applyBorder="1" applyAlignment="1">
      <alignment horizontal="left"/>
    </xf>
    <xf numFmtId="0" fontId="7" fillId="0" borderId="25" xfId="0" applyFont="1" applyFill="1" applyBorder="1" applyAlignment="1">
      <alignment horizontal="left" vertical="top"/>
    </xf>
    <xf numFmtId="0" fontId="7" fillId="0" borderId="26" xfId="0" applyFont="1" applyFill="1" applyBorder="1" applyAlignment="1">
      <alignment horizontal="left" wrapText="1"/>
    </xf>
    <xf numFmtId="0" fontId="7" fillId="0" borderId="22" xfId="0" applyFont="1" applyFill="1" applyBorder="1" applyAlignment="1">
      <alignment horizontal="right" vertical="center"/>
    </xf>
    <xf numFmtId="0" fontId="14" fillId="0" borderId="22" xfId="0" applyFont="1" applyFill="1" applyBorder="1" applyAlignment="1">
      <alignment horizontal="left" vertical="center"/>
    </xf>
    <xf numFmtId="0" fontId="10" fillId="0" borderId="0" xfId="0" applyFont="1" applyAlignment="1">
      <alignment horizontal="right" vertical="center"/>
    </xf>
    <xf numFmtId="0" fontId="9" fillId="0" borderId="29" xfId="0" applyFont="1" applyBorder="1" applyAlignment="1">
      <alignment horizontal="center"/>
    </xf>
    <xf numFmtId="0" fontId="7" fillId="0" borderId="0" xfId="0" applyFont="1" applyAlignment="1">
      <alignment horizontal="distributed" vertical="center"/>
    </xf>
    <xf numFmtId="181" fontId="7" fillId="0" borderId="0" xfId="0" applyNumberFormat="1" applyFont="1" applyAlignment="1">
      <alignment horizontal="left" vertical="center"/>
    </xf>
    <xf numFmtId="0" fontId="7" fillId="0" borderId="0" xfId="0" applyFont="1" applyAlignment="1">
      <alignment horizontal="left" vertical="top" wrapText="1"/>
    </xf>
    <xf numFmtId="0" fontId="9" fillId="0" borderId="0" xfId="0" applyFont="1" applyAlignment="1">
      <alignment horizontal="center" vertical="top"/>
    </xf>
    <xf numFmtId="0" fontId="9" fillId="0" borderId="48" xfId="0" applyFont="1" applyBorder="1" applyAlignment="1">
      <alignment horizontal="left"/>
    </xf>
    <xf numFmtId="0" fontId="9" fillId="0" borderId="2" xfId="0" applyFont="1" applyBorder="1" applyAlignment="1">
      <alignment horizontal="left"/>
    </xf>
    <xf numFmtId="0" fontId="9" fillId="0" borderId="12" xfId="0" applyFont="1" applyBorder="1" applyAlignment="1">
      <alignment horizontal="left"/>
    </xf>
    <xf numFmtId="0" fontId="12" fillId="0" borderId="0" xfId="0" applyFont="1" applyAlignment="1">
      <alignment horizontal="center" vertical="center"/>
    </xf>
    <xf numFmtId="0" fontId="8" fillId="0" borderId="49" xfId="0" applyFont="1" applyBorder="1" applyAlignment="1">
      <alignment horizontal="center" vertical="center"/>
    </xf>
    <xf numFmtId="0" fontId="8" fillId="0" borderId="34" xfId="0" applyFont="1" applyBorder="1" applyAlignment="1">
      <alignment horizontal="center" vertical="center"/>
    </xf>
    <xf numFmtId="0" fontId="10" fillId="0" borderId="47" xfId="0" applyFont="1" applyBorder="1" applyAlignment="1">
      <alignment horizontal="center" vertical="center"/>
    </xf>
    <xf numFmtId="0" fontId="10" fillId="0" borderId="22" xfId="0" applyFont="1" applyBorder="1" applyAlignment="1">
      <alignment horizontal="center" vertical="center"/>
    </xf>
    <xf numFmtId="0" fontId="8" fillId="0" borderId="38"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5"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10" fillId="0" borderId="0" xfId="0" applyFont="1" applyAlignment="1">
      <alignment horizontal="distributed"/>
    </xf>
    <xf numFmtId="0" fontId="11" fillId="0" borderId="0" xfId="0" applyFont="1" applyAlignment="1">
      <alignment horizontal="distributed"/>
    </xf>
    <xf numFmtId="0" fontId="10" fillId="0" borderId="0" xfId="0" applyFont="1" applyAlignment="1">
      <alignment horizontal="left"/>
    </xf>
    <xf numFmtId="0" fontId="11" fillId="0" borderId="0" xfId="0" applyFont="1" applyAlignment="1">
      <alignment horizontal="center"/>
    </xf>
    <xf numFmtId="0" fontId="9" fillId="0" borderId="0" xfId="0" applyFont="1" applyAlignment="1">
      <alignment wrapText="1"/>
    </xf>
    <xf numFmtId="0" fontId="9" fillId="24" borderId="0" xfId="0" applyFont="1" applyFill="1" applyAlignment="1"/>
  </cellXfs>
  <cellStyles count="346">
    <cellStyle name="??" xfId="294"/>
    <cellStyle name="?? [0.00]_PERSONAL" xfId="295"/>
    <cellStyle name="???? [0.00]_PERSONAL" xfId="296"/>
    <cellStyle name="????_PERSONAL" xfId="297"/>
    <cellStyle name="??_PERSONAL" xfId="298"/>
    <cellStyle name="12.3" xfId="1"/>
    <cellStyle name="17.6" xfId="2"/>
    <cellStyle name="20% - アクセント 1" xfId="3" builtinId="30" customBuiltin="1"/>
    <cellStyle name="20% - アクセント 1 2" xfId="4"/>
    <cellStyle name="20% - アクセント 1 3" xfId="5"/>
    <cellStyle name="20% - アクセント 1 4" xfId="6"/>
    <cellStyle name="20% - アクセント 1 5" xfId="7"/>
    <cellStyle name="20% - アクセント 1 6" xfId="236"/>
    <cellStyle name="20% - アクセント 2" xfId="8" builtinId="34" customBuiltin="1"/>
    <cellStyle name="20% - アクセント 2 2" xfId="9"/>
    <cellStyle name="20% - アクセント 2 3" xfId="10"/>
    <cellStyle name="20% - アクセント 2 4" xfId="11"/>
    <cellStyle name="20% - アクセント 2 5" xfId="12"/>
    <cellStyle name="20% - アクセント 2 6" xfId="237"/>
    <cellStyle name="20% - アクセント 3" xfId="13" builtinId="38" customBuiltin="1"/>
    <cellStyle name="20% - アクセント 3 2" xfId="14"/>
    <cellStyle name="20% - アクセント 3 3" xfId="15"/>
    <cellStyle name="20% - アクセント 3 4" xfId="16"/>
    <cellStyle name="20% - アクセント 3 5" xfId="17"/>
    <cellStyle name="20% - アクセント 3 6" xfId="238"/>
    <cellStyle name="20% - アクセント 4" xfId="18" builtinId="42" customBuiltin="1"/>
    <cellStyle name="20% - アクセント 4 2" xfId="19"/>
    <cellStyle name="20% - アクセント 4 3" xfId="20"/>
    <cellStyle name="20% - アクセント 4 4" xfId="21"/>
    <cellStyle name="20% - アクセント 4 5" xfId="22"/>
    <cellStyle name="20% - アクセント 4 6" xfId="239"/>
    <cellStyle name="20% - アクセント 5" xfId="23" builtinId="46" customBuiltin="1"/>
    <cellStyle name="20% - アクセント 5 2" xfId="24"/>
    <cellStyle name="20% - アクセント 5 3" xfId="25"/>
    <cellStyle name="20% - アクセント 5 4" xfId="26"/>
    <cellStyle name="20% - アクセント 5 5" xfId="27"/>
    <cellStyle name="20% - アクセント 5 6" xfId="240"/>
    <cellStyle name="20% - アクセント 6" xfId="28" builtinId="50" customBuiltin="1"/>
    <cellStyle name="20% - アクセント 6 2" xfId="29"/>
    <cellStyle name="20% - アクセント 6 3" xfId="30"/>
    <cellStyle name="20% - アクセント 6 4" xfId="31"/>
    <cellStyle name="20% - アクセント 6 5" xfId="32"/>
    <cellStyle name="20% - アクセント 6 6" xfId="241"/>
    <cellStyle name="40% - アクセント 1" xfId="33" builtinId="31" customBuiltin="1"/>
    <cellStyle name="40% - アクセント 1 2" xfId="34"/>
    <cellStyle name="40% - アクセント 1 3" xfId="35"/>
    <cellStyle name="40% - アクセント 1 4" xfId="36"/>
    <cellStyle name="40% - アクセント 1 5" xfId="37"/>
    <cellStyle name="40% - アクセント 1 6" xfId="242"/>
    <cellStyle name="40% - アクセント 2" xfId="38" builtinId="35" customBuiltin="1"/>
    <cellStyle name="40% - アクセント 2 2" xfId="39"/>
    <cellStyle name="40% - アクセント 2 3" xfId="40"/>
    <cellStyle name="40% - アクセント 2 4" xfId="41"/>
    <cellStyle name="40% - アクセント 2 5" xfId="42"/>
    <cellStyle name="40% - アクセント 2 6" xfId="243"/>
    <cellStyle name="40% - アクセント 3" xfId="43" builtinId="39" customBuiltin="1"/>
    <cellStyle name="40% - アクセント 3 2" xfId="44"/>
    <cellStyle name="40% - アクセント 3 3" xfId="45"/>
    <cellStyle name="40% - アクセント 3 4" xfId="46"/>
    <cellStyle name="40% - アクセント 3 5" xfId="47"/>
    <cellStyle name="40% - アクセント 3 6" xfId="244"/>
    <cellStyle name="40% - アクセント 4" xfId="48" builtinId="43" customBuiltin="1"/>
    <cellStyle name="40% - アクセント 4 2" xfId="49"/>
    <cellStyle name="40% - アクセント 4 3" xfId="50"/>
    <cellStyle name="40% - アクセント 4 4" xfId="51"/>
    <cellStyle name="40% - アクセント 4 5" xfId="52"/>
    <cellStyle name="40% - アクセント 4 6" xfId="245"/>
    <cellStyle name="40% - アクセント 5" xfId="53" builtinId="47" customBuiltin="1"/>
    <cellStyle name="40% - アクセント 5 2" xfId="54"/>
    <cellStyle name="40% - アクセント 5 3" xfId="55"/>
    <cellStyle name="40% - アクセント 5 4" xfId="56"/>
    <cellStyle name="40% - アクセント 5 5" xfId="57"/>
    <cellStyle name="40% - アクセント 5 6" xfId="246"/>
    <cellStyle name="40% - アクセント 6" xfId="58" builtinId="51" customBuiltin="1"/>
    <cellStyle name="40% - アクセント 6 2" xfId="59"/>
    <cellStyle name="40% - アクセント 6 3" xfId="60"/>
    <cellStyle name="40% - アクセント 6 4" xfId="61"/>
    <cellStyle name="40% - アクセント 6 5" xfId="62"/>
    <cellStyle name="40% - アクセント 6 6" xfId="247"/>
    <cellStyle name="60% - アクセント 1" xfId="63" builtinId="32" customBuiltin="1"/>
    <cellStyle name="60% - アクセント 1 2" xfId="64"/>
    <cellStyle name="60% - アクセント 1 3" xfId="65"/>
    <cellStyle name="60% - アクセント 1 4" xfId="66"/>
    <cellStyle name="60% - アクセント 1 5" xfId="67"/>
    <cellStyle name="60% - アクセント 1 6" xfId="248"/>
    <cellStyle name="60% - アクセント 2" xfId="68" builtinId="36" customBuiltin="1"/>
    <cellStyle name="60% - アクセント 2 2" xfId="69"/>
    <cellStyle name="60% - アクセント 2 3" xfId="70"/>
    <cellStyle name="60% - アクセント 2 4" xfId="71"/>
    <cellStyle name="60% - アクセント 2 5" xfId="72"/>
    <cellStyle name="60% - アクセント 2 6" xfId="249"/>
    <cellStyle name="60% - アクセント 3" xfId="73" builtinId="40" customBuiltin="1"/>
    <cellStyle name="60% - アクセント 3 2" xfId="74"/>
    <cellStyle name="60% - アクセント 3 3" xfId="75"/>
    <cellStyle name="60% - アクセント 3 4" xfId="76"/>
    <cellStyle name="60% - アクセント 3 5" xfId="77"/>
    <cellStyle name="60% - アクセント 3 6" xfId="250"/>
    <cellStyle name="60% - アクセント 4" xfId="78" builtinId="44" customBuiltin="1"/>
    <cellStyle name="60% - アクセント 4 2" xfId="79"/>
    <cellStyle name="60% - アクセント 4 3" xfId="80"/>
    <cellStyle name="60% - アクセント 4 4" xfId="81"/>
    <cellStyle name="60% - アクセント 4 5" xfId="82"/>
    <cellStyle name="60% - アクセント 4 6" xfId="251"/>
    <cellStyle name="60% - アクセント 5" xfId="83" builtinId="48" customBuiltin="1"/>
    <cellStyle name="60% - アクセント 5 2" xfId="84"/>
    <cellStyle name="60% - アクセント 5 3" xfId="85"/>
    <cellStyle name="60% - アクセント 5 4" xfId="86"/>
    <cellStyle name="60% - アクセント 5 5" xfId="87"/>
    <cellStyle name="60% - アクセント 5 6" xfId="252"/>
    <cellStyle name="60% - アクセント 6" xfId="88" builtinId="52" customBuiltin="1"/>
    <cellStyle name="60% - アクセント 6 2" xfId="89"/>
    <cellStyle name="60% - アクセント 6 3" xfId="90"/>
    <cellStyle name="60% - アクセント 6 4" xfId="91"/>
    <cellStyle name="60% - アクセント 6 5" xfId="92"/>
    <cellStyle name="60% - アクセント 6 6" xfId="253"/>
    <cellStyle name="Calc Currency (0)" xfId="93"/>
    <cellStyle name="Calc Currency (2)" xfId="299"/>
    <cellStyle name="Calc Percent (0)" xfId="300"/>
    <cellStyle name="Calc Percent (1)" xfId="301"/>
    <cellStyle name="Calc Percent (2)" xfId="302"/>
    <cellStyle name="Calc Units (0)" xfId="303"/>
    <cellStyle name="Calc Units (1)" xfId="304"/>
    <cellStyle name="Calc Units (2)" xfId="305"/>
    <cellStyle name="Comma [0]_#6 Temps &amp; Contractors" xfId="306"/>
    <cellStyle name="Comma [00]" xfId="307"/>
    <cellStyle name="Comma_#6 Temps &amp; Contractors" xfId="308"/>
    <cellStyle name="Currency [0]_#6 Temps &amp; Contractors" xfId="309"/>
    <cellStyle name="Currency [00]" xfId="310"/>
    <cellStyle name="Currency_#6 Temps &amp; Contractors" xfId="311"/>
    <cellStyle name="Date Short" xfId="312"/>
    <cellStyle name="Enter Currency (0)" xfId="313"/>
    <cellStyle name="Enter Currency (2)" xfId="314"/>
    <cellStyle name="Enter Units (0)" xfId="315"/>
    <cellStyle name="Enter Units (1)" xfId="316"/>
    <cellStyle name="Enter Units (2)" xfId="317"/>
    <cellStyle name="entry" xfId="94"/>
    <cellStyle name="Header1" xfId="95"/>
    <cellStyle name="Header2" xfId="96"/>
    <cellStyle name="INP" xfId="318"/>
    <cellStyle name="Link Currency (0)" xfId="319"/>
    <cellStyle name="Link Currency (2)" xfId="320"/>
    <cellStyle name="Link Units (0)" xfId="321"/>
    <cellStyle name="Link Units (1)" xfId="322"/>
    <cellStyle name="Link Units (2)" xfId="323"/>
    <cellStyle name="NOINP" xfId="324"/>
    <cellStyle name="Normal - Style1" xfId="325"/>
    <cellStyle name="Normal_# 41-Market &amp;Trends" xfId="326"/>
    <cellStyle name="Percent [0]" xfId="327"/>
    <cellStyle name="Percent [00]" xfId="328"/>
    <cellStyle name="Percent_#6 Temps &amp; Contractors" xfId="329"/>
    <cellStyle name="PrePop Currency (0)" xfId="330"/>
    <cellStyle name="PrePop Currency (2)" xfId="331"/>
    <cellStyle name="PrePop Units (0)" xfId="332"/>
    <cellStyle name="PrePop Units (1)" xfId="333"/>
    <cellStyle name="PrePop Units (2)" xfId="334"/>
    <cellStyle name="price" xfId="97"/>
    <cellStyle name="revised" xfId="98"/>
    <cellStyle name="section" xfId="99"/>
    <cellStyle name="subhead" xfId="100"/>
    <cellStyle name="SUBT" xfId="335"/>
    <cellStyle name="Text Indent A" xfId="336"/>
    <cellStyle name="Text Indent B" xfId="337"/>
    <cellStyle name="Text Indent C" xfId="338"/>
    <cellStyle name="title" xfId="101"/>
    <cellStyle name="アクセント 1" xfId="102" builtinId="29" customBuiltin="1"/>
    <cellStyle name="アクセント 1 2" xfId="103"/>
    <cellStyle name="アクセント 1 3" xfId="104"/>
    <cellStyle name="アクセント 1 4" xfId="105"/>
    <cellStyle name="アクセント 1 5" xfId="106"/>
    <cellStyle name="アクセント 1 6" xfId="254"/>
    <cellStyle name="アクセント 2" xfId="107" builtinId="33" customBuiltin="1"/>
    <cellStyle name="アクセント 2 2" xfId="108"/>
    <cellStyle name="アクセント 2 3" xfId="109"/>
    <cellStyle name="アクセント 2 4" xfId="110"/>
    <cellStyle name="アクセント 2 5" xfId="111"/>
    <cellStyle name="アクセント 2 6" xfId="255"/>
    <cellStyle name="アクセント 3" xfId="112" builtinId="37" customBuiltin="1"/>
    <cellStyle name="アクセント 3 2" xfId="113"/>
    <cellStyle name="アクセント 3 3" xfId="114"/>
    <cellStyle name="アクセント 3 4" xfId="115"/>
    <cellStyle name="アクセント 3 5" xfId="116"/>
    <cellStyle name="アクセント 3 6" xfId="256"/>
    <cellStyle name="アクセント 4" xfId="117" builtinId="41" customBuiltin="1"/>
    <cellStyle name="アクセント 4 2" xfId="118"/>
    <cellStyle name="アクセント 4 3" xfId="119"/>
    <cellStyle name="アクセント 4 4" xfId="120"/>
    <cellStyle name="アクセント 4 5" xfId="121"/>
    <cellStyle name="アクセント 4 6" xfId="257"/>
    <cellStyle name="アクセント 5" xfId="122" builtinId="45" customBuiltin="1"/>
    <cellStyle name="アクセント 5 2" xfId="123"/>
    <cellStyle name="アクセント 5 3" xfId="124"/>
    <cellStyle name="アクセント 5 4" xfId="125"/>
    <cellStyle name="アクセント 5 5" xfId="126"/>
    <cellStyle name="アクセント 5 6" xfId="258"/>
    <cellStyle name="アクセント 6" xfId="127" builtinId="49" customBuiltin="1"/>
    <cellStyle name="アクセント 6 2" xfId="128"/>
    <cellStyle name="アクセント 6 3" xfId="129"/>
    <cellStyle name="アクセント 6 4" xfId="130"/>
    <cellStyle name="アクセント 6 5" xfId="131"/>
    <cellStyle name="アクセント 6 6" xfId="259"/>
    <cellStyle name="タイトル" xfId="132" builtinId="15" customBuiltin="1"/>
    <cellStyle name="タイトル 2" xfId="133"/>
    <cellStyle name="タイトル 3" xfId="134"/>
    <cellStyle name="タイトル 4" xfId="135"/>
    <cellStyle name="タイトル 5" xfId="136"/>
    <cellStyle name="タイトル 6" xfId="260"/>
    <cellStyle name="チェック セル" xfId="137" builtinId="23" customBuiltin="1"/>
    <cellStyle name="チェック セル 2" xfId="138"/>
    <cellStyle name="チェック セル 3" xfId="139"/>
    <cellStyle name="チェック セル 4" xfId="140"/>
    <cellStyle name="チェック セル 5" xfId="141"/>
    <cellStyle name="チェック セル 6" xfId="261"/>
    <cellStyle name="どちらでもない" xfId="142" builtinId="28" customBuiltin="1"/>
    <cellStyle name="どちらでもない 2" xfId="143"/>
    <cellStyle name="どちらでもない 3" xfId="144"/>
    <cellStyle name="どちらでもない 4" xfId="145"/>
    <cellStyle name="どちらでもない 5" xfId="146"/>
    <cellStyle name="どちらでもない 6" xfId="262"/>
    <cellStyle name="メモ" xfId="147" builtinId="10" customBuiltin="1"/>
    <cellStyle name="メモ 2" xfId="148"/>
    <cellStyle name="メモ 3" xfId="149"/>
    <cellStyle name="メモ 4" xfId="150"/>
    <cellStyle name="メモ 5" xfId="151"/>
    <cellStyle name="メモ 6" xfId="263"/>
    <cellStyle name="リンク セル" xfId="152" builtinId="24" customBuiltin="1"/>
    <cellStyle name="リンク セル 2" xfId="153"/>
    <cellStyle name="リンク セル 3" xfId="154"/>
    <cellStyle name="リンク セル 4" xfId="155"/>
    <cellStyle name="リンク セル 5" xfId="156"/>
    <cellStyle name="リンク セル 6" xfId="264"/>
    <cellStyle name="悪い" xfId="157" builtinId="27" customBuiltin="1"/>
    <cellStyle name="悪い 2" xfId="158"/>
    <cellStyle name="悪い 3" xfId="159"/>
    <cellStyle name="悪い 4" xfId="160"/>
    <cellStyle name="悪い 5" xfId="161"/>
    <cellStyle name="悪い 6" xfId="265"/>
    <cellStyle name="計算" xfId="162" builtinId="22" customBuiltin="1"/>
    <cellStyle name="計算 2" xfId="163"/>
    <cellStyle name="計算 3" xfId="164"/>
    <cellStyle name="計算 4" xfId="165"/>
    <cellStyle name="計算 5" xfId="166"/>
    <cellStyle name="計算 6" xfId="266"/>
    <cellStyle name="警告文" xfId="167" builtinId="11" customBuiltin="1"/>
    <cellStyle name="警告文 2" xfId="168"/>
    <cellStyle name="警告文 3" xfId="169"/>
    <cellStyle name="警告文 4" xfId="170"/>
    <cellStyle name="警告文 5" xfId="171"/>
    <cellStyle name="警告文 6" xfId="267"/>
    <cellStyle name="桁区切り [0.00" xfId="172"/>
    <cellStyle name="桁区切り 2" xfId="173"/>
    <cellStyle name="桁区切り 2 2" xfId="174"/>
    <cellStyle name="桁区切り 2 3" xfId="175"/>
    <cellStyle name="桁区切り 2 4" xfId="176"/>
    <cellStyle name="桁区切り 2 5" xfId="177"/>
    <cellStyle name="桁区切り 3" xfId="178"/>
    <cellStyle name="桁区切り 4" xfId="179"/>
    <cellStyle name="桁区切り 5" xfId="180"/>
    <cellStyle name="桁区切り 6" xfId="268"/>
    <cellStyle name="桁区切り 7" xfId="279"/>
    <cellStyle name="桁区切り 7 2" xfId="283"/>
    <cellStyle name="桁区切り 7 2 2" xfId="285"/>
    <cellStyle name="桁区切り 7 2 2 2" xfId="287"/>
    <cellStyle name="桁区切り 7 2 3" xfId="286"/>
    <cellStyle name="見出し 1" xfId="181" builtinId="16" customBuiltin="1"/>
    <cellStyle name="見出し 1 2" xfId="182"/>
    <cellStyle name="見出し 1 3" xfId="183"/>
    <cellStyle name="見出し 1 4" xfId="184"/>
    <cellStyle name="見出し 1 5" xfId="185"/>
    <cellStyle name="見出し 1 6" xfId="269"/>
    <cellStyle name="見出し 2" xfId="186" builtinId="17" customBuiltin="1"/>
    <cellStyle name="見出し 2 2" xfId="187"/>
    <cellStyle name="見出し 2 3" xfId="188"/>
    <cellStyle name="見出し 2 4" xfId="189"/>
    <cellStyle name="見出し 2 5" xfId="190"/>
    <cellStyle name="見出し 2 6" xfId="270"/>
    <cellStyle name="見出し 3" xfId="191" builtinId="18" customBuiltin="1"/>
    <cellStyle name="見出し 3 2" xfId="192"/>
    <cellStyle name="見出し 3 3" xfId="193"/>
    <cellStyle name="見出し 3 4" xfId="194"/>
    <cellStyle name="見出し 3 5" xfId="195"/>
    <cellStyle name="見出し 3 6" xfId="271"/>
    <cellStyle name="見出し 4" xfId="196" builtinId="19" customBuiltin="1"/>
    <cellStyle name="見出し 4 2" xfId="197"/>
    <cellStyle name="見出し 4 3" xfId="198"/>
    <cellStyle name="見出し 4 4" xfId="199"/>
    <cellStyle name="見出し 4 5" xfId="200"/>
    <cellStyle name="見出し 4 6" xfId="272"/>
    <cellStyle name="康" xfId="201"/>
    <cellStyle name="集計" xfId="202" builtinId="25" customBuiltin="1"/>
    <cellStyle name="集計 2" xfId="203"/>
    <cellStyle name="集計 3" xfId="204"/>
    <cellStyle name="集計 4" xfId="205"/>
    <cellStyle name="集計 5" xfId="206"/>
    <cellStyle name="集計 6" xfId="273"/>
    <cellStyle name="出力" xfId="207" builtinId="21" customBuiltin="1"/>
    <cellStyle name="出力 2" xfId="208"/>
    <cellStyle name="出力 3" xfId="209"/>
    <cellStyle name="出力 4" xfId="210"/>
    <cellStyle name="出力 5" xfId="211"/>
    <cellStyle name="出力 6" xfId="274"/>
    <cellStyle name="説明文" xfId="212" builtinId="53" customBuiltin="1"/>
    <cellStyle name="説明文 2" xfId="213"/>
    <cellStyle name="説明文 3" xfId="214"/>
    <cellStyle name="説明文 4" xfId="215"/>
    <cellStyle name="説明文 5" xfId="216"/>
    <cellStyle name="説明文 6" xfId="275"/>
    <cellStyle name="内訳書" xfId="217"/>
    <cellStyle name="入力" xfId="218" builtinId="20" customBuiltin="1"/>
    <cellStyle name="入力 2" xfId="219"/>
    <cellStyle name="入力 3" xfId="220"/>
    <cellStyle name="入力 4" xfId="221"/>
    <cellStyle name="入力 5" xfId="222"/>
    <cellStyle name="入力 6" xfId="276"/>
    <cellStyle name="標準" xfId="0" builtinId="0"/>
    <cellStyle name="標準 10" xfId="288"/>
    <cellStyle name="標準 11" xfId="290"/>
    <cellStyle name="標準 12" xfId="291"/>
    <cellStyle name="標準 13" xfId="292"/>
    <cellStyle name="標準 14" xfId="293"/>
    <cellStyle name="標準 15" xfId="340"/>
    <cellStyle name="標準 16" xfId="342"/>
    <cellStyle name="標準 16 2" xfId="344"/>
    <cellStyle name="標準 17" xfId="341"/>
    <cellStyle name="標準 18" xfId="343"/>
    <cellStyle name="標準 18 2" xfId="345"/>
    <cellStyle name="標準 2" xfId="223"/>
    <cellStyle name="標準 2 2" xfId="224"/>
    <cellStyle name="標準 2 3" xfId="277"/>
    <cellStyle name="標準 2_★入札公告（原本）" xfId="225"/>
    <cellStyle name="標準 3" xfId="226"/>
    <cellStyle name="標準 4" xfId="227"/>
    <cellStyle name="標準 4 2" xfId="280"/>
    <cellStyle name="標準 5" xfId="228"/>
    <cellStyle name="標準 6" xfId="281"/>
    <cellStyle name="標準 7" xfId="282"/>
    <cellStyle name="標準 8" xfId="284"/>
    <cellStyle name="標準 9" xfId="289"/>
    <cellStyle name="標準工作物移転" xfId="229"/>
    <cellStyle name="未定義" xfId="230"/>
    <cellStyle name="明朝" xfId="339"/>
    <cellStyle name="良い" xfId="231" builtinId="26" customBuiltin="1"/>
    <cellStyle name="良い 2" xfId="232"/>
    <cellStyle name="良い 3" xfId="233"/>
    <cellStyle name="良い 4" xfId="234"/>
    <cellStyle name="良い 5" xfId="235"/>
    <cellStyle name="良い 6" xfId="278"/>
  </cellStyles>
  <dxfs count="3">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CCFFCC"/>
      <color rgb="FFFFFF99"/>
      <color rgb="FFFF99CC"/>
      <color rgb="FFCCECFF"/>
      <color rgb="FFFFFFFF"/>
      <color rgb="FF0000FF"/>
      <color rgb="FF99FFCC"/>
      <color rgb="FF00FF00"/>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123825</xdr:colOff>
      <xdr:row>3</xdr:row>
      <xdr:rowOff>95250</xdr:rowOff>
    </xdr:from>
    <xdr:to>
      <xdr:col>50</xdr:col>
      <xdr:colOff>95250</xdr:colOff>
      <xdr:row>9</xdr:row>
      <xdr:rowOff>76200</xdr:rowOff>
    </xdr:to>
    <xdr:sp macro="" textlink="">
      <xdr:nvSpPr>
        <xdr:cNvPr id="3" name="角丸四角形吹き出し 2"/>
        <xdr:cNvSpPr/>
      </xdr:nvSpPr>
      <xdr:spPr>
        <a:xfrm>
          <a:off x="7334250" y="628650"/>
          <a:ext cx="2257425" cy="1219200"/>
        </a:xfrm>
        <a:prstGeom prst="wedgeRoundRectCallout">
          <a:avLst>
            <a:gd name="adj1" fmla="val -47415"/>
            <a:gd name="adj2" fmla="val 8828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一般競争の場合は、法制契約課で情報公開システムに「質問書」を掲載します。</a:t>
          </a:r>
          <a:endParaRPr kumimoji="1" lang="en-US" altLang="ja-JP" sz="1100">
            <a:solidFill>
              <a:schemeClr val="tx1"/>
            </a:solidFill>
          </a:endParaRPr>
        </a:p>
        <a:p>
          <a:pPr algn="l"/>
          <a:r>
            <a:rPr kumimoji="1" lang="ja-JP" altLang="en-US" sz="1100">
              <a:solidFill>
                <a:schemeClr val="tx1"/>
              </a:solidFill>
            </a:rPr>
            <a:t>下のＦＡＸ番号の確認をお願いします。</a:t>
          </a:r>
        </a:p>
      </xdr:txBody>
    </xdr:sp>
    <xdr:clientData/>
  </xdr:twoCellAnchor>
  <xdr:twoCellAnchor>
    <xdr:from>
      <xdr:col>38</xdr:col>
      <xdr:colOff>53975</xdr:colOff>
      <xdr:row>24</xdr:row>
      <xdr:rowOff>387350</xdr:rowOff>
    </xdr:from>
    <xdr:to>
      <xdr:col>44</xdr:col>
      <xdr:colOff>25400</xdr:colOff>
      <xdr:row>29</xdr:row>
      <xdr:rowOff>44450</xdr:rowOff>
    </xdr:to>
    <xdr:sp macro="" textlink="">
      <xdr:nvSpPr>
        <xdr:cNvPr id="2" name="角丸四角形吹き出し 1"/>
        <xdr:cNvSpPr/>
      </xdr:nvSpPr>
      <xdr:spPr>
        <a:xfrm>
          <a:off x="6543675" y="8655050"/>
          <a:ext cx="1000125" cy="755650"/>
        </a:xfrm>
        <a:prstGeom prst="wedgeRoundRectCallout">
          <a:avLst>
            <a:gd name="adj1" fmla="val -62572"/>
            <a:gd name="adj2" fmla="val 90735"/>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ＦＡＸ番号の確認をお願いします。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sheetPr>
  <dimension ref="A1:DD407"/>
  <sheetViews>
    <sheetView showGridLines="0" view="pageBreakPreview" topLeftCell="A11" zoomScale="85" zoomScaleNormal="100" zoomScaleSheetLayoutView="85" workbookViewId="0">
      <selection activeCell="F37" sqref="F37:AL37"/>
    </sheetView>
  </sheetViews>
  <sheetFormatPr defaultColWidth="2.44140625" defaultRowHeight="13.2"/>
  <cols>
    <col min="1" max="1" width="0.77734375" style="65" customWidth="1"/>
    <col min="2" max="3" width="1.33203125" style="65" customWidth="1"/>
    <col min="4" max="4" width="3.109375" style="65" customWidth="1"/>
    <col min="5" max="5" width="2.77734375" style="65" customWidth="1"/>
    <col min="6" max="6" width="1.6640625" style="65" customWidth="1"/>
    <col min="7" max="7" width="0.77734375" style="65" customWidth="1"/>
    <col min="8" max="8" width="1.44140625" style="65" customWidth="1"/>
    <col min="9" max="11" width="2.44140625" style="65" customWidth="1"/>
    <col min="12" max="12" width="3.6640625" style="65" customWidth="1"/>
    <col min="13" max="15" width="2.44140625" style="65" customWidth="1"/>
    <col min="16" max="16" width="2.77734375" style="65" customWidth="1"/>
    <col min="17" max="26" width="2.44140625" style="65" customWidth="1"/>
    <col min="27" max="27" width="3.33203125" style="65" customWidth="1"/>
    <col min="28" max="29" width="2.44140625" style="65" customWidth="1"/>
    <col min="30" max="30" width="6.109375" style="65" customWidth="1"/>
    <col min="31" max="34" width="2.77734375" style="65" customWidth="1"/>
    <col min="35" max="36" width="3" style="65" customWidth="1"/>
    <col min="37" max="37" width="8.44140625" style="65" customWidth="1"/>
    <col min="38" max="38" width="2.33203125" style="65" customWidth="1"/>
    <col min="39" max="40" width="0.88671875" style="65" customWidth="1"/>
    <col min="41" max="58" width="2.44140625" style="65" customWidth="1"/>
    <col min="59" max="59" width="0.77734375" style="65" customWidth="1"/>
    <col min="60" max="67" width="2.44140625" style="65" hidden="1" customWidth="1"/>
    <col min="68" max="16384" width="2.44140625" style="65"/>
  </cols>
  <sheetData>
    <row r="1" spans="3:77">
      <c r="AB1" s="211"/>
      <c r="AE1" s="246" t="s">
        <v>57</v>
      </c>
      <c r="AF1" s="246"/>
      <c r="AG1" s="246"/>
      <c r="AH1" s="246"/>
      <c r="AI1" s="246"/>
      <c r="AJ1" s="246"/>
      <c r="AK1" s="161"/>
      <c r="AL1" s="123" t="s">
        <v>2</v>
      </c>
    </row>
    <row r="2" spans="3:77">
      <c r="AE2" s="247" t="e">
        <f>#REF!</f>
        <v>#REF!</v>
      </c>
      <c r="AF2" s="247"/>
      <c r="AG2" s="247"/>
      <c r="AH2" s="247"/>
      <c r="AI2" s="247"/>
      <c r="AJ2" s="247"/>
      <c r="AK2" s="247"/>
      <c r="AL2" s="247"/>
    </row>
    <row r="3" spans="3:77">
      <c r="AN3" s="5"/>
    </row>
    <row r="4" spans="3:77" ht="16.2">
      <c r="D4" s="248" t="s">
        <v>76</v>
      </c>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row>
    <row r="5" spans="3:77" ht="5.25" customHeight="1">
      <c r="AE5" s="171"/>
      <c r="AN5" s="7"/>
    </row>
    <row r="6" spans="3:77" ht="14.4">
      <c r="AE6" s="171"/>
      <c r="AN6" s="7"/>
    </row>
    <row r="7" spans="3:77" ht="60" customHeight="1">
      <c r="C7" s="249" t="s">
        <v>170</v>
      </c>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O7" s="232" t="s">
        <v>54</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c r="BX7" s="232"/>
    </row>
    <row r="8" spans="3:77" ht="18.75" customHeight="1">
      <c r="AB8" s="148"/>
      <c r="AC8" s="160"/>
      <c r="AD8" s="160"/>
      <c r="AE8" s="160"/>
      <c r="AF8" s="160"/>
      <c r="AG8" s="160"/>
      <c r="AH8" s="160"/>
      <c r="AI8" s="160"/>
      <c r="AJ8" s="160"/>
      <c r="AK8" s="160"/>
      <c r="AL8" s="160"/>
      <c r="AM8" s="226"/>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row>
    <row r="9" spans="3:77" ht="24" customHeight="1">
      <c r="AB9" s="233" t="s">
        <v>210</v>
      </c>
      <c r="AC9" s="233"/>
      <c r="AD9" s="233"/>
      <c r="AE9" s="233"/>
      <c r="AF9" s="233"/>
      <c r="AG9" s="233"/>
      <c r="AH9" s="233"/>
      <c r="AI9" s="233"/>
      <c r="AJ9" s="233"/>
      <c r="AK9" s="233"/>
      <c r="AL9" s="233"/>
      <c r="AM9" s="226"/>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18"/>
    </row>
    <row r="10" spans="3:77" ht="24.75" hidden="1" customHeight="1">
      <c r="C10" s="234" t="s">
        <v>64</v>
      </c>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row>
    <row r="11" spans="3:77" ht="19.5" customHeight="1">
      <c r="AN11" s="7"/>
    </row>
    <row r="12" spans="3:77" ht="21.75" customHeight="1" thickBot="1">
      <c r="C12" s="235" t="s">
        <v>19</v>
      </c>
      <c r="D12" s="235"/>
      <c r="E12" s="235"/>
      <c r="F12" s="235"/>
      <c r="G12" s="235"/>
      <c r="H12" s="235"/>
      <c r="I12" s="235"/>
      <c r="J12" s="235"/>
      <c r="K12" s="235"/>
      <c r="L12" s="235"/>
      <c r="M12" s="235"/>
      <c r="N12" s="235"/>
      <c r="AL12" s="8"/>
      <c r="AM12" s="8"/>
      <c r="AN12" s="8"/>
    </row>
    <row r="13" spans="3:77" ht="25.5" customHeight="1">
      <c r="D13" s="236" t="s">
        <v>140</v>
      </c>
      <c r="E13" s="237"/>
      <c r="F13" s="237"/>
      <c r="G13" s="237"/>
      <c r="H13" s="237"/>
      <c r="I13" s="237"/>
      <c r="J13" s="237"/>
      <c r="K13" s="237"/>
      <c r="L13" s="237"/>
      <c r="M13" s="238" t="e">
        <f>#REF!</f>
        <v>#REF!</v>
      </c>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c r="AM13" s="8"/>
      <c r="AN13" s="8"/>
      <c r="AP13" s="79"/>
    </row>
    <row r="14" spans="3:77" ht="25.5" customHeight="1">
      <c r="D14" s="241" t="s">
        <v>141</v>
      </c>
      <c r="E14" s="242"/>
      <c r="F14" s="242"/>
      <c r="G14" s="242"/>
      <c r="H14" s="242"/>
      <c r="I14" s="242"/>
      <c r="J14" s="242"/>
      <c r="K14" s="242"/>
      <c r="L14" s="242"/>
      <c r="M14" s="243" t="e">
        <f>CONCATENATE(#REF!,#REF!,#REF!)</f>
        <v>#REF!</v>
      </c>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5"/>
      <c r="AM14" s="8"/>
      <c r="AN14" s="8"/>
      <c r="AP14" s="79"/>
    </row>
    <row r="15" spans="3:77" ht="25.5" customHeight="1">
      <c r="D15" s="241" t="s">
        <v>142</v>
      </c>
      <c r="E15" s="242"/>
      <c r="F15" s="242"/>
      <c r="G15" s="242"/>
      <c r="H15" s="242"/>
      <c r="I15" s="242"/>
      <c r="J15" s="242"/>
      <c r="K15" s="242"/>
      <c r="L15" s="242"/>
      <c r="M15" s="263" t="e">
        <f>CONCATENATE(#REF!,"工事業")</f>
        <v>#REF!</v>
      </c>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5"/>
      <c r="AM15" s="8"/>
      <c r="AN15" s="8"/>
      <c r="AO15" s="8"/>
      <c r="AP15" s="79"/>
      <c r="AQ15" s="8"/>
      <c r="AR15" s="8"/>
      <c r="AS15" s="8"/>
      <c r="AT15" s="8"/>
      <c r="AU15" s="8"/>
      <c r="AV15" s="8"/>
      <c r="AW15" s="8"/>
      <c r="AX15" s="8"/>
    </row>
    <row r="16" spans="3:77" ht="25.5" customHeight="1">
      <c r="D16" s="241" t="s">
        <v>143</v>
      </c>
      <c r="E16" s="242"/>
      <c r="F16" s="242"/>
      <c r="G16" s="242"/>
      <c r="H16" s="242"/>
      <c r="I16" s="242"/>
      <c r="J16" s="242"/>
      <c r="K16" s="242"/>
      <c r="L16" s="242"/>
      <c r="M16" s="266" t="e">
        <f>#REF!</f>
        <v>#REF!</v>
      </c>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3"/>
      <c r="AK16" s="263"/>
      <c r="AL16" s="267"/>
      <c r="AM16" s="8"/>
      <c r="AN16" s="8"/>
      <c r="AO16" s="10"/>
      <c r="AP16" s="79"/>
      <c r="AQ16" s="10"/>
      <c r="AR16" s="10"/>
      <c r="AS16" s="10"/>
      <c r="AT16" s="10"/>
      <c r="AU16" s="10"/>
      <c r="AV16" s="10"/>
      <c r="AW16" s="10"/>
    </row>
    <row r="17" spans="4:69" ht="25.5" customHeight="1">
      <c r="D17" s="241" t="s">
        <v>144</v>
      </c>
      <c r="E17" s="242"/>
      <c r="F17" s="242"/>
      <c r="G17" s="242"/>
      <c r="H17" s="242"/>
      <c r="I17" s="242"/>
      <c r="J17" s="242"/>
      <c r="K17" s="242"/>
      <c r="L17" s="242"/>
      <c r="M17" s="268" t="e">
        <f>IF(#REF!&amp;#REF!="","",IF(#REF!="",TEXT(#REF!,"###")&amp;"日間",TEXT(#REF!,"ggge年m月d日まで")))</f>
        <v>#REF!</v>
      </c>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70"/>
      <c r="AM17" s="8"/>
      <c r="AN17" s="8"/>
      <c r="AO17" s="10"/>
      <c r="AP17" s="79"/>
      <c r="AQ17" s="10"/>
      <c r="AR17" s="10"/>
      <c r="AS17" s="10"/>
      <c r="AT17" s="10"/>
      <c r="AU17" s="10"/>
      <c r="AV17" s="10"/>
      <c r="AW17" s="10"/>
    </row>
    <row r="18" spans="4:69" ht="25.5" customHeight="1">
      <c r="D18" s="250" t="s">
        <v>145</v>
      </c>
      <c r="E18" s="251"/>
      <c r="F18" s="251"/>
      <c r="G18" s="251"/>
      <c r="H18" s="251"/>
      <c r="I18" s="251"/>
      <c r="J18" s="251"/>
      <c r="K18" s="251"/>
      <c r="L18" s="251"/>
      <c r="M18" s="252" t="s">
        <v>162</v>
      </c>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4"/>
      <c r="AM18" s="8"/>
      <c r="AN18" s="8"/>
      <c r="AO18" s="172"/>
      <c r="AP18" s="79"/>
      <c r="AQ18" s="172"/>
      <c r="AR18" s="172"/>
      <c r="AS18" s="172"/>
      <c r="AT18" s="172"/>
      <c r="AU18" s="172"/>
      <c r="AV18" s="172"/>
      <c r="AW18" s="172"/>
    </row>
    <row r="19" spans="4:69" ht="18" customHeight="1">
      <c r="D19" s="250" t="s">
        <v>146</v>
      </c>
      <c r="E19" s="251"/>
      <c r="F19" s="251"/>
      <c r="G19" s="251"/>
      <c r="H19" s="251"/>
      <c r="I19" s="251"/>
      <c r="J19" s="251"/>
      <c r="K19" s="251"/>
      <c r="L19" s="251"/>
      <c r="M19" s="255"/>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7"/>
      <c r="AM19" s="8"/>
      <c r="AN19" s="8"/>
      <c r="AP19" s="79"/>
    </row>
    <row r="20" spans="4:69" ht="42" customHeight="1">
      <c r="D20" s="258" t="s">
        <v>147</v>
      </c>
      <c r="E20" s="259"/>
      <c r="F20" s="259"/>
      <c r="G20" s="259"/>
      <c r="H20" s="259"/>
      <c r="I20" s="259"/>
      <c r="J20" s="259"/>
      <c r="K20" s="259"/>
      <c r="L20" s="259"/>
      <c r="M20" s="260" t="s">
        <v>245</v>
      </c>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2"/>
      <c r="AM20" s="8"/>
      <c r="AN20" s="8"/>
      <c r="AO20" s="10"/>
      <c r="AP20" s="74"/>
      <c r="AQ20" s="73"/>
      <c r="AR20" s="73"/>
      <c r="AS20" s="73"/>
      <c r="AT20" s="73"/>
      <c r="AU20" s="73"/>
      <c r="AV20" s="73"/>
      <c r="AW20" s="73"/>
      <c r="AX20" s="8"/>
      <c r="AY20" s="8"/>
      <c r="AZ20" s="8"/>
      <c r="BA20" s="8"/>
      <c r="BB20" s="8"/>
      <c r="BC20" s="8"/>
      <c r="BD20" s="8"/>
      <c r="BE20" s="8"/>
      <c r="BF20" s="8"/>
      <c r="BG20" s="8"/>
      <c r="BH20" s="8"/>
      <c r="BI20" s="8"/>
      <c r="BJ20" s="8"/>
      <c r="BK20" s="8"/>
      <c r="BL20" s="8"/>
      <c r="BM20" s="8"/>
      <c r="BN20" s="8"/>
      <c r="BO20" s="8"/>
      <c r="BP20" s="8"/>
      <c r="BQ20" s="8"/>
    </row>
    <row r="21" spans="4:69" ht="26.25" customHeight="1">
      <c r="D21" s="117" t="s">
        <v>148</v>
      </c>
      <c r="E21" s="2"/>
      <c r="F21" s="72"/>
      <c r="G21" s="2"/>
      <c r="H21" s="72"/>
      <c r="I21" s="72"/>
      <c r="J21" s="72"/>
      <c r="K21" s="72"/>
      <c r="L21" s="114"/>
      <c r="M21" s="260" t="s">
        <v>246</v>
      </c>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2"/>
      <c r="AM21" s="8"/>
      <c r="AN21" s="8"/>
      <c r="AO21" s="8"/>
      <c r="AP21" s="8"/>
      <c r="AQ21" s="8"/>
      <c r="AR21" s="282"/>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row>
    <row r="22" spans="4:69" ht="26.25" customHeight="1">
      <c r="D22" s="115" t="s">
        <v>149</v>
      </c>
      <c r="E22" s="116"/>
      <c r="F22" s="2"/>
      <c r="G22" s="116"/>
      <c r="H22" s="2"/>
      <c r="I22" s="2"/>
      <c r="J22" s="2"/>
      <c r="K22" s="2"/>
      <c r="L22" s="3"/>
      <c r="M22" s="283" t="s">
        <v>247</v>
      </c>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5"/>
      <c r="AM22" s="8"/>
      <c r="AN22" s="8"/>
      <c r="AO22" s="8"/>
      <c r="AP22" s="8"/>
      <c r="AQ22" s="8"/>
      <c r="AR22" s="282"/>
      <c r="AS22" s="28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P22" s="282"/>
      <c r="BQ22" s="282"/>
    </row>
    <row r="23" spans="4:69" ht="38.25" customHeight="1">
      <c r="D23" s="258" t="s">
        <v>160</v>
      </c>
      <c r="E23" s="259"/>
      <c r="F23" s="259"/>
      <c r="G23" s="259"/>
      <c r="H23" s="259"/>
      <c r="I23" s="259"/>
      <c r="J23" s="259"/>
      <c r="K23" s="259"/>
      <c r="L23" s="259"/>
      <c r="M23" s="260" t="s">
        <v>248</v>
      </c>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7"/>
      <c r="AM23" s="8"/>
      <c r="AN23" s="8"/>
    </row>
    <row r="24" spans="4:69" ht="26.25" customHeight="1">
      <c r="D24" s="304" t="s">
        <v>161</v>
      </c>
      <c r="E24" s="305"/>
      <c r="F24" s="305"/>
      <c r="G24" s="305"/>
      <c r="H24" s="305"/>
      <c r="I24" s="305"/>
      <c r="J24" s="305"/>
      <c r="K24" s="305"/>
      <c r="L24" s="305"/>
      <c r="M24" s="306" t="s">
        <v>246</v>
      </c>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8"/>
      <c r="AM24" s="8"/>
      <c r="AN24" s="8"/>
    </row>
    <row r="25" spans="4:69" ht="26.25" customHeight="1">
      <c r="D25" s="241" t="s">
        <v>150</v>
      </c>
      <c r="E25" s="242"/>
      <c r="F25" s="242"/>
      <c r="G25" s="242"/>
      <c r="H25" s="242"/>
      <c r="I25" s="242"/>
      <c r="J25" s="242"/>
      <c r="K25" s="242"/>
      <c r="L25" s="242"/>
      <c r="M25" s="309" t="s">
        <v>163</v>
      </c>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1"/>
      <c r="AM25" s="8"/>
      <c r="AN25" s="8"/>
      <c r="AP25" s="271"/>
      <c r="AQ25" s="271"/>
      <c r="AR25" s="271"/>
      <c r="AS25" s="271"/>
      <c r="AT25" s="271"/>
      <c r="AU25" s="271"/>
      <c r="AV25" s="271"/>
    </row>
    <row r="26" spans="4:69" ht="19.5" customHeight="1">
      <c r="D26" s="272" t="s">
        <v>151</v>
      </c>
      <c r="E26" s="273"/>
      <c r="F26" s="273"/>
      <c r="G26" s="273"/>
      <c r="H26" s="273"/>
      <c r="I26" s="273"/>
      <c r="J26" s="273"/>
      <c r="K26" s="273"/>
      <c r="L26" s="273"/>
      <c r="M26" s="276" t="s">
        <v>227</v>
      </c>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8"/>
      <c r="AM26" s="174"/>
      <c r="AN26" s="8"/>
    </row>
    <row r="27" spans="4:69" ht="19.5" customHeight="1">
      <c r="D27" s="274"/>
      <c r="E27" s="275"/>
      <c r="F27" s="275"/>
      <c r="G27" s="275"/>
      <c r="H27" s="275"/>
      <c r="I27" s="275"/>
      <c r="J27" s="275"/>
      <c r="K27" s="275"/>
      <c r="L27" s="275"/>
      <c r="M27" s="133" t="s">
        <v>32</v>
      </c>
      <c r="N27" s="279" t="s">
        <v>233</v>
      </c>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1"/>
      <c r="AN27" s="9"/>
    </row>
    <row r="28" spans="4:69" ht="18" customHeight="1">
      <c r="D28" s="288" t="s">
        <v>174</v>
      </c>
      <c r="E28" s="289"/>
      <c r="F28" s="289"/>
      <c r="G28" s="289"/>
      <c r="H28" s="289"/>
      <c r="I28" s="289"/>
      <c r="J28" s="289"/>
      <c r="K28" s="289"/>
      <c r="L28" s="290"/>
      <c r="M28" s="294" t="s">
        <v>89</v>
      </c>
      <c r="N28" s="295" t="s">
        <v>186</v>
      </c>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6"/>
      <c r="AM28" s="8"/>
      <c r="AN28" s="8"/>
    </row>
    <row r="29" spans="4:69" ht="9.75" customHeight="1">
      <c r="D29" s="291"/>
      <c r="E29" s="292"/>
      <c r="F29" s="292"/>
      <c r="G29" s="292"/>
      <c r="H29" s="292"/>
      <c r="I29" s="292"/>
      <c r="J29" s="292"/>
      <c r="K29" s="292"/>
      <c r="L29" s="293"/>
      <c r="M29" s="294"/>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8"/>
      <c r="AM29" s="8"/>
      <c r="AN29" s="8"/>
    </row>
    <row r="30" spans="4:69" ht="18" customHeight="1">
      <c r="D30" s="291"/>
      <c r="E30" s="292"/>
      <c r="F30" s="292"/>
      <c r="G30" s="292"/>
      <c r="H30" s="292"/>
      <c r="I30" s="292"/>
      <c r="J30" s="292"/>
      <c r="K30" s="292"/>
      <c r="L30" s="293"/>
      <c r="M30" s="221" t="s">
        <v>90</v>
      </c>
      <c r="N30" s="299" t="s">
        <v>175</v>
      </c>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300"/>
      <c r="AM30" s="8"/>
      <c r="AN30" s="8"/>
    </row>
    <row r="31" spans="4:69" ht="17.25" customHeight="1">
      <c r="D31" s="291"/>
      <c r="E31" s="292"/>
      <c r="F31" s="292"/>
      <c r="G31" s="292"/>
      <c r="H31" s="292"/>
      <c r="I31" s="292"/>
      <c r="J31" s="292"/>
      <c r="K31" s="292"/>
      <c r="L31" s="293"/>
      <c r="M31" s="221" t="s">
        <v>91</v>
      </c>
      <c r="N31" s="292" t="s">
        <v>188</v>
      </c>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301"/>
      <c r="AM31" s="8"/>
      <c r="AN31" s="8"/>
    </row>
    <row r="32" spans="4:69" ht="3.75" customHeight="1" thickBot="1">
      <c r="D32" s="129"/>
      <c r="E32" s="130"/>
      <c r="F32" s="130"/>
      <c r="G32" s="130"/>
      <c r="H32" s="130"/>
      <c r="I32" s="130"/>
      <c r="J32" s="130"/>
      <c r="K32" s="130"/>
      <c r="L32" s="131"/>
      <c r="M32" s="132"/>
      <c r="N32" s="203"/>
      <c r="O32" s="203"/>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c r="AM32" s="8"/>
      <c r="AN32" s="8"/>
    </row>
    <row r="33" spans="1:75" ht="6" customHeight="1">
      <c r="D33" s="8"/>
      <c r="E33" s="8"/>
      <c r="F33" s="8"/>
      <c r="G33" s="8"/>
      <c r="H33" s="8"/>
      <c r="I33" s="8"/>
      <c r="J33" s="8"/>
      <c r="K33" s="8"/>
      <c r="L33" s="8"/>
      <c r="M33" s="8"/>
      <c r="N33" s="31"/>
      <c r="O33" s="31"/>
      <c r="P33" s="8"/>
      <c r="Q33" s="8"/>
      <c r="R33" s="8"/>
      <c r="S33" s="8"/>
      <c r="T33" s="8"/>
      <c r="U33" s="8"/>
      <c r="V33" s="8"/>
      <c r="W33" s="8"/>
      <c r="X33" s="8"/>
      <c r="Y33" s="8"/>
      <c r="Z33" s="8"/>
      <c r="AA33" s="8"/>
      <c r="AB33" s="8"/>
      <c r="AC33" s="8"/>
      <c r="AD33" s="8"/>
      <c r="AE33" s="8"/>
      <c r="AF33" s="8"/>
      <c r="AG33" s="8"/>
      <c r="AH33" s="8"/>
      <c r="AI33" s="8"/>
      <c r="AJ33" s="8"/>
      <c r="AK33" s="8"/>
      <c r="AL33" s="8"/>
      <c r="AN33" s="9"/>
    </row>
    <row r="34" spans="1:75" ht="27" customHeight="1" thickBot="1">
      <c r="C34" s="163" t="s">
        <v>251</v>
      </c>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O34" s="230"/>
      <c r="AP34" s="211"/>
      <c r="AQ34" s="211"/>
      <c r="AR34" s="211"/>
      <c r="AS34" s="211"/>
      <c r="AT34" s="211"/>
      <c r="AU34" s="211"/>
      <c r="AV34" s="211"/>
      <c r="AW34" s="211"/>
      <c r="AX34" s="211"/>
      <c r="AY34" s="211"/>
      <c r="AZ34" s="211"/>
      <c r="BV34" s="8"/>
    </row>
    <row r="35" spans="1:75" ht="23.25" customHeight="1">
      <c r="A35" s="8"/>
      <c r="B35" s="8"/>
      <c r="C35" s="84"/>
      <c r="D35" s="326">
        <v>-1</v>
      </c>
      <c r="E35" s="327"/>
      <c r="F35" s="328" t="s">
        <v>202</v>
      </c>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9"/>
      <c r="AL35" s="330"/>
      <c r="AP35" s="312"/>
      <c r="AQ35" s="313"/>
      <c r="AR35" s="313"/>
      <c r="AS35" s="313"/>
      <c r="AT35" s="313"/>
      <c r="AU35" s="313"/>
      <c r="AV35" s="313"/>
      <c r="AW35" s="313"/>
      <c r="AX35" s="313"/>
      <c r="AY35" s="313"/>
      <c r="AZ35" s="313"/>
      <c r="BA35" s="313"/>
      <c r="BB35" s="313"/>
      <c r="BC35" s="313"/>
      <c r="BD35" s="313"/>
      <c r="BE35" s="313"/>
      <c r="BF35" s="313"/>
      <c r="BG35" s="313"/>
      <c r="BH35" s="313"/>
      <c r="BI35" s="313"/>
      <c r="BJ35" s="313"/>
      <c r="BK35" s="313"/>
      <c r="BL35" s="313"/>
      <c r="BM35" s="313"/>
      <c r="BN35" s="313"/>
      <c r="BO35" s="313"/>
      <c r="BP35" s="313"/>
      <c r="BQ35" s="313"/>
      <c r="BR35" s="313"/>
      <c r="BS35" s="313"/>
      <c r="BT35" s="313"/>
      <c r="BU35" s="314"/>
      <c r="BV35" s="314"/>
      <c r="BW35" s="8"/>
    </row>
    <row r="36" spans="1:75" ht="31.5" customHeight="1">
      <c r="A36" s="8"/>
      <c r="B36" s="8"/>
      <c r="C36" s="8"/>
      <c r="D36" s="315">
        <v>-2</v>
      </c>
      <c r="E36" s="316"/>
      <c r="F36" s="331" t="s">
        <v>83</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332"/>
      <c r="AO36" s="333"/>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4"/>
      <c r="BR36" s="334"/>
      <c r="BS36" s="334"/>
      <c r="BT36" s="335"/>
      <c r="BU36" s="335"/>
    </row>
    <row r="37" spans="1:75" ht="23.25" customHeight="1">
      <c r="A37" s="8"/>
      <c r="B37" s="8"/>
      <c r="C37" s="8"/>
      <c r="D37" s="315">
        <v>-3</v>
      </c>
      <c r="E37" s="316"/>
      <c r="F37" s="336" t="e">
        <f>CONCATENATE("開札日において",#REF!,"の有効な経営規模等評価結果通知書（経営事項審査）を受けている者であること。")</f>
        <v>#REF!</v>
      </c>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7"/>
      <c r="AL37" s="338"/>
      <c r="AO37" s="8"/>
      <c r="AP37" s="312"/>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313"/>
      <c r="BR37" s="313"/>
      <c r="BS37" s="313"/>
      <c r="BT37" s="313"/>
      <c r="BU37" s="314"/>
      <c r="BV37" s="314"/>
    </row>
    <row r="38" spans="1:75" ht="86.25" customHeight="1">
      <c r="A38" s="8"/>
      <c r="B38" s="8"/>
      <c r="C38" s="8"/>
      <c r="D38" s="315">
        <v>-4</v>
      </c>
      <c r="E38" s="316"/>
      <c r="F38" s="317" t="s">
        <v>205</v>
      </c>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9"/>
    </row>
    <row r="39" spans="1:75" ht="18.75" customHeight="1">
      <c r="A39" s="8"/>
      <c r="B39" s="8"/>
      <c r="C39" s="8"/>
      <c r="D39" s="315">
        <v>-5</v>
      </c>
      <c r="E39" s="316"/>
      <c r="F39" s="320" t="s">
        <v>0</v>
      </c>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2"/>
    </row>
    <row r="40" spans="1:75" ht="18.75" customHeight="1">
      <c r="A40" s="8"/>
      <c r="B40" s="8"/>
      <c r="C40" s="8"/>
      <c r="D40" s="315"/>
      <c r="E40" s="316"/>
      <c r="F40" s="323" t="s">
        <v>77</v>
      </c>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5"/>
    </row>
    <row r="41" spans="1:75" ht="51" customHeight="1">
      <c r="A41" s="8"/>
      <c r="B41" s="8"/>
      <c r="C41" s="8"/>
      <c r="D41" s="315">
        <v>-6</v>
      </c>
      <c r="E41" s="316"/>
      <c r="F41" s="336" t="s">
        <v>78</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7"/>
      <c r="AL41" s="338"/>
    </row>
    <row r="42" spans="1:75" ht="31.5" customHeight="1">
      <c r="A42" s="8"/>
      <c r="B42" s="8"/>
      <c r="C42" s="8"/>
      <c r="D42" s="315">
        <v>-7</v>
      </c>
      <c r="E42" s="316"/>
      <c r="F42" s="336" t="e">
        <f>CONCATENATE("那覇市建設工事等競争入札参加者の資格等に関する規程第6条に規定する資格者名簿に",#REF!,"工事業者として登録されている者であること。")</f>
        <v>#REF!</v>
      </c>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7"/>
      <c r="AL42" s="338"/>
    </row>
    <row r="43" spans="1:75" ht="32.25" customHeight="1">
      <c r="A43" s="8"/>
      <c r="B43" s="8"/>
      <c r="C43" s="8"/>
      <c r="D43" s="315">
        <v>-8</v>
      </c>
      <c r="E43" s="316"/>
      <c r="F43" s="320" t="e">
        <f>CONCATENATE("開札日を基準日とし過去1年間に、那覇市工事成績評定要領第8に規定する工事成績評定通知で、",#REF!,"工事の評定点が60点未満でない者であること。")</f>
        <v>#REF!</v>
      </c>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2"/>
      <c r="AO43" s="75"/>
      <c r="AP43" s="76"/>
      <c r="AQ43" s="75"/>
      <c r="AR43" s="75"/>
      <c r="AS43" s="75"/>
      <c r="AT43" s="75"/>
      <c r="AU43" s="75"/>
      <c r="AV43" s="75"/>
      <c r="AW43" s="75"/>
      <c r="AX43" s="75"/>
      <c r="AY43" s="75"/>
      <c r="AZ43" s="75"/>
      <c r="BA43" s="75"/>
      <c r="BB43" s="75"/>
      <c r="BC43" s="75"/>
      <c r="BD43" s="75"/>
      <c r="BE43" s="75"/>
      <c r="BF43" s="75"/>
      <c r="BG43" s="75"/>
    </row>
    <row r="44" spans="1:75" ht="17.25" customHeight="1">
      <c r="A44" s="8"/>
      <c r="B44" s="8"/>
      <c r="C44" s="8"/>
      <c r="D44" s="315"/>
      <c r="E44" s="316"/>
      <c r="F44" s="323" t="s">
        <v>45</v>
      </c>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5"/>
      <c r="AN44" s="12"/>
      <c r="AO44" s="75"/>
      <c r="AP44" s="75"/>
      <c r="AQ44" s="75"/>
      <c r="AR44" s="75"/>
      <c r="AS44" s="75"/>
      <c r="AT44" s="75"/>
      <c r="AU44" s="75"/>
      <c r="AV44" s="75"/>
      <c r="AW44" s="75"/>
      <c r="AX44" s="75"/>
      <c r="AY44" s="75"/>
      <c r="AZ44" s="75"/>
      <c r="BA44" s="75"/>
      <c r="BB44" s="75"/>
      <c r="BC44" s="75"/>
      <c r="BD44" s="75"/>
      <c r="BE44" s="75"/>
      <c r="BF44" s="75"/>
      <c r="BG44" s="75"/>
      <c r="BH44" s="12"/>
      <c r="BI44" s="12"/>
      <c r="BJ44" s="12"/>
      <c r="BK44" s="12"/>
      <c r="BL44" s="12"/>
      <c r="BM44" s="12"/>
      <c r="BN44" s="12"/>
      <c r="BO44" s="12"/>
      <c r="BP44" s="12"/>
      <c r="BQ44" s="12"/>
      <c r="BR44" s="12"/>
      <c r="BS44" s="12"/>
      <c r="BT44" s="12"/>
      <c r="BU44" s="12"/>
      <c r="BV44" s="12"/>
    </row>
    <row r="45" spans="1:75" ht="18" customHeight="1">
      <c r="A45" s="8"/>
      <c r="B45" s="8"/>
      <c r="C45" s="8"/>
      <c r="D45" s="315">
        <v>-9</v>
      </c>
      <c r="E45" s="316"/>
      <c r="F45" s="339" t="e">
        <f>CONCATENATE("平成29・30年度の",#REF!,"の格付が、")</f>
        <v>#REF!</v>
      </c>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40"/>
      <c r="AK45" s="340"/>
      <c r="AL45" s="341"/>
      <c r="AM45" s="8"/>
      <c r="AN45" s="12"/>
      <c r="AO45" s="1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2"/>
      <c r="BR45" s="342"/>
      <c r="BS45" s="342"/>
      <c r="BT45" s="342"/>
      <c r="BU45" s="342"/>
      <c r="BV45" s="342"/>
    </row>
    <row r="46" spans="1:75" ht="18" customHeight="1">
      <c r="A46" s="8"/>
      <c r="B46" s="8"/>
      <c r="C46" s="8"/>
      <c r="D46" s="315"/>
      <c r="E46" s="316"/>
      <c r="F46" s="134" t="s">
        <v>176</v>
      </c>
      <c r="G46" s="292" t="e">
        <f>CONCATENATE("共同企業体の代表者（出資比率50％）は、",#REF!,"等級（ランク）の者であること。")</f>
        <v>#REF!</v>
      </c>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301"/>
      <c r="AM46" s="8"/>
      <c r="AN46" s="12"/>
      <c r="AO46" s="1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301"/>
    </row>
    <row r="47" spans="1:75" ht="18" customHeight="1">
      <c r="A47" s="8"/>
      <c r="B47" s="8"/>
      <c r="C47" s="8"/>
      <c r="D47" s="315"/>
      <c r="E47" s="316"/>
      <c r="F47" s="134" t="s">
        <v>176</v>
      </c>
      <c r="G47" s="292" t="e">
        <f>CONCATENATE("共同企業体の構成員①（出資比率30％）は、",#REF!,"等級（ランク）の者であること。")</f>
        <v>#REF!</v>
      </c>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301"/>
      <c r="AM47" s="8"/>
      <c r="AN47" s="12"/>
      <c r="AO47" s="1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2"/>
      <c r="BR47" s="292"/>
      <c r="BS47" s="292"/>
      <c r="BT47" s="292"/>
      <c r="BU47" s="301"/>
    </row>
    <row r="48" spans="1:75" ht="23.25" customHeight="1">
      <c r="A48" s="8"/>
      <c r="B48" s="8"/>
      <c r="C48" s="8"/>
      <c r="D48" s="315"/>
      <c r="E48" s="316"/>
      <c r="F48" s="134" t="s">
        <v>176</v>
      </c>
      <c r="G48" s="292" t="e">
        <f>CONCATENATE("共同企業体の構成員②（出資比率20％）は、",#REF!,"等級（ランク）の者であること。")</f>
        <v>#REF!</v>
      </c>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301"/>
      <c r="AM48" s="8"/>
      <c r="AN48" s="12"/>
      <c r="AO48" s="12"/>
      <c r="AP48" s="76"/>
      <c r="AQ48" s="12"/>
      <c r="AR48" s="12"/>
      <c r="AS48" s="12"/>
      <c r="AT48" s="12"/>
      <c r="AU48" s="12"/>
      <c r="AV48" s="12"/>
      <c r="AW48" s="12"/>
      <c r="AX48" s="12"/>
      <c r="AY48" s="12"/>
      <c r="AZ48" s="12"/>
      <c r="BA48" s="12"/>
      <c r="BB48" s="12"/>
      <c r="BC48" s="12"/>
      <c r="BD48" s="12"/>
      <c r="BE48" s="12"/>
      <c r="BF48" s="12"/>
    </row>
    <row r="49" spans="1:74" ht="16.5" customHeight="1">
      <c r="A49" s="8"/>
      <c r="B49" s="8"/>
      <c r="C49" s="8"/>
      <c r="D49" s="315"/>
      <c r="E49" s="316"/>
      <c r="F49" s="343" t="e">
        <f>CONCATENATE("※業者格付については、入札公告等ファイル「格付・要綱等」中の「平成29・30年度格付（",#REF!,"）」を参照。")</f>
        <v>#REF!</v>
      </c>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5"/>
      <c r="AN49" s="12"/>
      <c r="AO49" s="75"/>
      <c r="AP49" s="76"/>
      <c r="AQ49" s="75"/>
      <c r="AR49" s="75"/>
      <c r="AS49" s="75"/>
      <c r="AT49" s="75"/>
      <c r="AU49" s="75"/>
      <c r="AV49" s="75"/>
      <c r="AW49" s="75"/>
      <c r="AX49" s="75"/>
      <c r="AY49" s="75"/>
      <c r="AZ49" s="75"/>
      <c r="BA49" s="75"/>
      <c r="BB49" s="75"/>
      <c r="BC49" s="75"/>
      <c r="BD49" s="75"/>
      <c r="BE49" s="75"/>
      <c r="BF49" s="75"/>
      <c r="BG49" s="75"/>
      <c r="BH49" s="12"/>
      <c r="BI49" s="12"/>
      <c r="BJ49" s="12"/>
      <c r="BK49" s="12"/>
      <c r="BL49" s="12"/>
      <c r="BM49" s="12"/>
      <c r="BN49" s="12"/>
      <c r="BO49" s="12"/>
      <c r="BP49" s="12"/>
      <c r="BQ49" s="12"/>
      <c r="BR49" s="12"/>
      <c r="BS49" s="12"/>
      <c r="BT49" s="12"/>
      <c r="BU49" s="12"/>
      <c r="BV49" s="12"/>
    </row>
    <row r="50" spans="1:74" ht="3" customHeight="1">
      <c r="A50" s="8"/>
      <c r="B50" s="8"/>
      <c r="C50" s="8"/>
      <c r="D50" s="356">
        <v>-10</v>
      </c>
      <c r="E50" s="357"/>
      <c r="F50" s="93"/>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118"/>
      <c r="AN50" s="12"/>
      <c r="AO50" s="75"/>
      <c r="AP50" s="76"/>
      <c r="AQ50" s="75"/>
      <c r="AR50" s="75"/>
      <c r="AS50" s="75"/>
      <c r="AT50" s="75"/>
      <c r="AU50" s="75"/>
      <c r="AV50" s="75"/>
      <c r="AW50" s="75"/>
      <c r="AX50" s="75"/>
      <c r="AY50" s="75"/>
      <c r="AZ50" s="75"/>
      <c r="BA50" s="75"/>
      <c r="BB50" s="75"/>
      <c r="BC50" s="75"/>
      <c r="BD50" s="75"/>
      <c r="BE50" s="75"/>
      <c r="BF50" s="75"/>
      <c r="BG50" s="75"/>
      <c r="BH50" s="12"/>
      <c r="BI50" s="12"/>
      <c r="BJ50" s="12"/>
      <c r="BK50" s="12"/>
      <c r="BL50" s="12"/>
      <c r="BM50" s="12"/>
      <c r="BN50" s="12"/>
      <c r="BO50" s="12"/>
      <c r="BP50" s="12"/>
      <c r="BQ50" s="12"/>
      <c r="BR50" s="12"/>
      <c r="BS50" s="12"/>
      <c r="BT50" s="12"/>
      <c r="BU50" s="12"/>
      <c r="BV50" s="12"/>
    </row>
    <row r="51" spans="1:74" ht="18" customHeight="1">
      <c r="A51" s="8"/>
      <c r="B51" s="8"/>
      <c r="C51" s="8"/>
      <c r="D51" s="358"/>
      <c r="E51" s="359"/>
      <c r="F51" s="154" t="s">
        <v>195</v>
      </c>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118"/>
      <c r="AN51" s="12"/>
      <c r="AO51" s="75"/>
      <c r="AP51" s="76"/>
      <c r="AQ51" s="75"/>
      <c r="AR51" s="75"/>
      <c r="AS51" s="75"/>
      <c r="AT51" s="75"/>
      <c r="AU51" s="75"/>
      <c r="AV51" s="75"/>
      <c r="AW51" s="75"/>
      <c r="AX51" s="75"/>
      <c r="AY51" s="75"/>
      <c r="AZ51" s="75"/>
      <c r="BA51" s="75"/>
      <c r="BB51" s="75"/>
      <c r="BC51" s="75"/>
      <c r="BD51" s="75"/>
      <c r="BE51" s="75"/>
      <c r="BF51" s="75"/>
      <c r="BG51" s="75"/>
      <c r="BH51" s="12"/>
      <c r="BI51" s="12"/>
      <c r="BJ51" s="12"/>
      <c r="BK51" s="12"/>
      <c r="BL51" s="12"/>
      <c r="BM51" s="12"/>
      <c r="BN51" s="12"/>
      <c r="BO51" s="12"/>
      <c r="BP51" s="12"/>
      <c r="BQ51" s="12"/>
      <c r="BR51" s="12"/>
      <c r="BS51" s="12"/>
      <c r="BT51" s="12"/>
      <c r="BU51" s="12"/>
      <c r="BV51" s="12"/>
    </row>
    <row r="52" spans="1:74" ht="16.5" customHeight="1">
      <c r="A52" s="8"/>
      <c r="B52" s="8"/>
      <c r="C52" s="8"/>
      <c r="D52" s="358"/>
      <c r="E52" s="359"/>
      <c r="F52" s="346" t="s">
        <v>196</v>
      </c>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300"/>
      <c r="AO52" s="360" t="s">
        <v>58</v>
      </c>
      <c r="AP52" s="360"/>
      <c r="AQ52" s="360"/>
      <c r="AR52" s="360"/>
      <c r="AS52" s="360"/>
      <c r="AT52" s="360"/>
      <c r="AU52" s="360"/>
      <c r="AV52" s="360"/>
      <c r="AW52" s="360"/>
      <c r="AX52" s="360"/>
      <c r="AY52" s="360"/>
      <c r="AZ52" s="360"/>
      <c r="BA52" s="360"/>
      <c r="BB52" s="27"/>
      <c r="BC52" s="27"/>
      <c r="BD52" s="27"/>
    </row>
    <row r="53" spans="1:74" ht="17.25" customHeight="1">
      <c r="A53" s="8"/>
      <c r="B53" s="8"/>
      <c r="C53" s="8"/>
      <c r="D53" s="358"/>
      <c r="E53" s="359"/>
      <c r="F53" s="346" t="s">
        <v>197</v>
      </c>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300"/>
      <c r="AO53" s="360"/>
      <c r="AP53" s="360"/>
      <c r="AQ53" s="360"/>
      <c r="AR53" s="360"/>
      <c r="AS53" s="360"/>
      <c r="AT53" s="360"/>
      <c r="AU53" s="360"/>
      <c r="AV53" s="360"/>
      <c r="AW53" s="360"/>
      <c r="AX53" s="360"/>
      <c r="AY53" s="360"/>
      <c r="AZ53" s="360"/>
      <c r="BA53" s="360"/>
      <c r="BB53" s="27"/>
      <c r="BC53" s="27"/>
      <c r="BD53" s="27"/>
    </row>
    <row r="54" spans="1:74" ht="17.25" customHeight="1">
      <c r="A54" s="8"/>
      <c r="B54" s="8"/>
      <c r="C54" s="8"/>
      <c r="D54" s="358"/>
      <c r="E54" s="359"/>
      <c r="F54" s="219"/>
      <c r="G54" s="193"/>
      <c r="H54" s="351" t="s">
        <v>249</v>
      </c>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c r="AI54" s="361"/>
      <c r="AJ54" s="361"/>
      <c r="AK54" s="361"/>
      <c r="AL54" s="362"/>
      <c r="AO54" s="360"/>
      <c r="AP54" s="360"/>
      <c r="AQ54" s="360"/>
      <c r="AR54" s="360"/>
      <c r="AS54" s="360"/>
      <c r="AT54" s="360"/>
      <c r="AU54" s="360"/>
      <c r="AV54" s="360"/>
      <c r="AW54" s="360"/>
      <c r="AX54" s="360"/>
      <c r="AY54" s="360"/>
      <c r="AZ54" s="360"/>
      <c r="BA54" s="360"/>
      <c r="BB54" s="27"/>
      <c r="BC54" s="27"/>
      <c r="BD54" s="27"/>
    </row>
    <row r="55" spans="1:74" ht="18.75" customHeight="1">
      <c r="A55" s="8"/>
      <c r="B55" s="8"/>
      <c r="C55" s="8"/>
      <c r="D55" s="358"/>
      <c r="E55" s="359"/>
      <c r="F55" s="363" t="s">
        <v>198</v>
      </c>
      <c r="G55" s="292"/>
      <c r="H55" s="292"/>
      <c r="I55" s="292"/>
      <c r="J55" s="292"/>
      <c r="K55" s="292"/>
      <c r="L55" s="292"/>
      <c r="M55" s="292"/>
      <c r="N55" s="292"/>
      <c r="O55" s="292"/>
      <c r="P55" s="292"/>
      <c r="Q55" s="292"/>
      <c r="R55" s="292"/>
      <c r="S55" s="292"/>
      <c r="T55" s="292"/>
      <c r="U55" s="292"/>
      <c r="V55" s="292"/>
      <c r="W55" s="292"/>
      <c r="X55" s="224"/>
      <c r="Y55" s="224"/>
      <c r="Z55" s="224"/>
      <c r="AA55" s="224"/>
      <c r="AB55" s="224"/>
      <c r="AC55" s="224"/>
      <c r="AD55" s="224"/>
      <c r="AE55" s="224"/>
      <c r="AF55" s="224"/>
      <c r="AG55" s="224"/>
      <c r="AH55" s="224"/>
      <c r="AI55" s="224"/>
      <c r="AJ55" s="224"/>
      <c r="AK55" s="224"/>
      <c r="AL55" s="217"/>
      <c r="AO55" s="360"/>
      <c r="AP55" s="360"/>
      <c r="AQ55" s="360"/>
      <c r="AR55" s="360"/>
      <c r="AS55" s="360"/>
      <c r="AT55" s="360"/>
      <c r="AU55" s="360"/>
      <c r="AV55" s="360"/>
      <c r="AW55" s="360"/>
      <c r="AX55" s="360"/>
      <c r="AY55" s="360"/>
      <c r="AZ55" s="360"/>
      <c r="BA55" s="360"/>
      <c r="BB55" s="27"/>
      <c r="BC55" s="27"/>
      <c r="BD55" s="27"/>
    </row>
    <row r="56" spans="1:74" ht="18.75" customHeight="1">
      <c r="A56" s="8"/>
      <c r="B56" s="8"/>
      <c r="C56" s="8"/>
      <c r="D56" s="358"/>
      <c r="E56" s="359"/>
      <c r="F56" s="346" t="s">
        <v>199</v>
      </c>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300"/>
      <c r="AO56" s="360"/>
      <c r="AP56" s="360"/>
      <c r="AQ56" s="360"/>
      <c r="AR56" s="360"/>
      <c r="AS56" s="360"/>
      <c r="AT56" s="360"/>
      <c r="AU56" s="360"/>
      <c r="AV56" s="360"/>
      <c r="AW56" s="360"/>
      <c r="AX56" s="360"/>
      <c r="AY56" s="360"/>
      <c r="AZ56" s="360"/>
      <c r="BA56" s="360"/>
      <c r="BB56" s="27"/>
      <c r="BC56" s="27"/>
      <c r="BD56" s="27"/>
    </row>
    <row r="57" spans="1:74" ht="18.75" customHeight="1">
      <c r="A57" s="8"/>
      <c r="B57" s="8"/>
      <c r="C57" s="8"/>
      <c r="D57" s="358"/>
      <c r="E57" s="359"/>
      <c r="F57" s="219"/>
      <c r="G57" s="193"/>
      <c r="H57" s="351" t="s">
        <v>249</v>
      </c>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2"/>
      <c r="AO57" s="360"/>
      <c r="AP57" s="360"/>
      <c r="AQ57" s="360"/>
      <c r="AR57" s="360"/>
      <c r="AS57" s="360"/>
      <c r="AT57" s="360"/>
      <c r="AU57" s="360"/>
      <c r="AV57" s="360"/>
      <c r="AW57" s="360"/>
      <c r="AX57" s="360"/>
      <c r="AY57" s="360"/>
      <c r="AZ57" s="360"/>
      <c r="BA57" s="360"/>
      <c r="BB57" s="27"/>
      <c r="BC57" s="27"/>
      <c r="BD57" s="27"/>
    </row>
    <row r="58" spans="1:74" ht="18.75" customHeight="1">
      <c r="A58" s="8"/>
      <c r="B58" s="8"/>
      <c r="C58" s="8"/>
      <c r="D58" s="358"/>
      <c r="E58" s="359"/>
      <c r="F58" s="219"/>
      <c r="G58" s="193"/>
      <c r="H58" s="351" t="s">
        <v>250</v>
      </c>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2"/>
      <c r="AO58" s="360"/>
      <c r="AP58" s="360"/>
      <c r="AQ58" s="360"/>
      <c r="AR58" s="360"/>
      <c r="AS58" s="360"/>
      <c r="AT58" s="360"/>
      <c r="AU58" s="360"/>
      <c r="AV58" s="360"/>
      <c r="AW58" s="360"/>
      <c r="AX58" s="360"/>
      <c r="AY58" s="360"/>
      <c r="AZ58" s="360"/>
      <c r="BA58" s="360"/>
      <c r="BB58" s="27"/>
      <c r="BC58" s="27"/>
      <c r="BD58" s="27"/>
    </row>
    <row r="59" spans="1:74" ht="18.75" customHeight="1">
      <c r="A59" s="8"/>
      <c r="B59" s="8"/>
      <c r="C59" s="8"/>
      <c r="D59" s="358"/>
      <c r="E59" s="359"/>
      <c r="F59" s="363" t="s">
        <v>200</v>
      </c>
      <c r="G59" s="292"/>
      <c r="H59" s="292"/>
      <c r="I59" s="292"/>
      <c r="J59" s="292"/>
      <c r="K59" s="292"/>
      <c r="L59" s="292"/>
      <c r="M59" s="292"/>
      <c r="N59" s="292"/>
      <c r="O59" s="292"/>
      <c r="P59" s="292"/>
      <c r="Q59" s="292"/>
      <c r="R59" s="292"/>
      <c r="S59" s="292"/>
      <c r="T59" s="292"/>
      <c r="U59" s="292"/>
      <c r="V59" s="292"/>
      <c r="W59" s="292"/>
      <c r="X59" s="224"/>
      <c r="Y59" s="224"/>
      <c r="Z59" s="224"/>
      <c r="AA59" s="224"/>
      <c r="AB59" s="224"/>
      <c r="AC59" s="224"/>
      <c r="AD59" s="224"/>
      <c r="AE59" s="224"/>
      <c r="AF59" s="224"/>
      <c r="AG59" s="224"/>
      <c r="AH59" s="224"/>
      <c r="AI59" s="224"/>
      <c r="AJ59" s="224"/>
      <c r="AK59" s="224"/>
      <c r="AL59" s="217"/>
      <c r="AO59" s="360"/>
      <c r="AP59" s="360"/>
      <c r="AQ59" s="360"/>
      <c r="AR59" s="360"/>
      <c r="AS59" s="360"/>
      <c r="AT59" s="360"/>
      <c r="AU59" s="360"/>
      <c r="AV59" s="360"/>
      <c r="AW59" s="360"/>
      <c r="AX59" s="360"/>
      <c r="AY59" s="360"/>
      <c r="AZ59" s="360"/>
      <c r="BA59" s="360"/>
      <c r="BB59" s="27"/>
      <c r="BC59" s="27"/>
      <c r="BD59" s="27"/>
    </row>
    <row r="60" spans="1:74" ht="35.25" customHeight="1">
      <c r="A60" s="8"/>
      <c r="B60" s="8"/>
      <c r="C60" s="8"/>
      <c r="D60" s="358"/>
      <c r="E60" s="359"/>
      <c r="F60" s="346" t="s">
        <v>230</v>
      </c>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300"/>
      <c r="AO60" s="360"/>
      <c r="AP60" s="360"/>
      <c r="AQ60" s="360"/>
      <c r="AR60" s="360"/>
      <c r="AS60" s="360"/>
      <c r="AT60" s="360"/>
      <c r="AU60" s="360"/>
      <c r="AV60" s="360"/>
      <c r="AW60" s="360"/>
      <c r="AX60" s="360"/>
      <c r="AY60" s="360"/>
      <c r="AZ60" s="360"/>
      <c r="BA60" s="360"/>
      <c r="BB60" s="27"/>
      <c r="BC60" s="27"/>
      <c r="BD60" s="27"/>
    </row>
    <row r="61" spans="1:74" ht="36" customHeight="1">
      <c r="A61" s="8"/>
      <c r="B61" s="8"/>
      <c r="C61" s="8"/>
      <c r="D61" s="358"/>
      <c r="E61" s="359"/>
      <c r="F61" s="346" t="s">
        <v>231</v>
      </c>
      <c r="G61" s="299"/>
      <c r="H61" s="299"/>
      <c r="I61" s="299"/>
      <c r="J61" s="299"/>
      <c r="K61" s="299"/>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300"/>
      <c r="AO61" s="360"/>
      <c r="AP61" s="360"/>
      <c r="AQ61" s="360"/>
      <c r="AR61" s="360"/>
      <c r="AS61" s="360"/>
      <c r="AT61" s="360"/>
      <c r="AU61" s="360"/>
      <c r="AV61" s="360"/>
      <c r="AW61" s="360"/>
      <c r="AX61" s="360"/>
      <c r="AY61" s="360"/>
      <c r="AZ61" s="360"/>
      <c r="BA61" s="360"/>
      <c r="BB61" s="27"/>
      <c r="BC61" s="27"/>
      <c r="BD61" s="27"/>
    </row>
    <row r="62" spans="1:74" ht="21.75" customHeight="1">
      <c r="A62" s="8"/>
      <c r="B62" s="8"/>
      <c r="C62" s="8"/>
      <c r="D62" s="358"/>
      <c r="E62" s="359"/>
      <c r="F62" s="347" t="s">
        <v>201</v>
      </c>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9"/>
      <c r="AN62" s="59"/>
      <c r="AO62" s="360"/>
      <c r="AP62" s="360"/>
      <c r="AQ62" s="360"/>
      <c r="AR62" s="360"/>
      <c r="AS62" s="360"/>
      <c r="AT62" s="360"/>
      <c r="AU62" s="360"/>
      <c r="AV62" s="360"/>
      <c r="AW62" s="360"/>
      <c r="AX62" s="360"/>
      <c r="AY62" s="360"/>
      <c r="AZ62" s="360"/>
      <c r="BA62" s="360"/>
      <c r="BB62" s="27"/>
      <c r="BC62" s="27"/>
      <c r="BD62" s="27"/>
    </row>
    <row r="63" spans="1:74" ht="33" customHeight="1">
      <c r="A63" s="8"/>
      <c r="B63" s="8"/>
      <c r="C63" s="8"/>
      <c r="D63" s="358"/>
      <c r="E63" s="359"/>
      <c r="F63" s="346" t="s">
        <v>211</v>
      </c>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300"/>
      <c r="AO63" s="360"/>
      <c r="AP63" s="360"/>
      <c r="AQ63" s="360"/>
      <c r="AR63" s="360"/>
      <c r="AS63" s="360"/>
      <c r="AT63" s="360"/>
      <c r="AU63" s="360"/>
      <c r="AV63" s="360"/>
      <c r="AW63" s="360"/>
      <c r="AX63" s="360"/>
      <c r="AY63" s="360"/>
      <c r="AZ63" s="360"/>
      <c r="BA63" s="360"/>
      <c r="BB63" s="27"/>
      <c r="BC63" s="27"/>
      <c r="BD63" s="27"/>
    </row>
    <row r="64" spans="1:74" ht="18" hidden="1" customHeight="1">
      <c r="A64" s="8"/>
      <c r="B64" s="8"/>
      <c r="C64" s="8"/>
      <c r="D64" s="212"/>
      <c r="E64" s="213"/>
      <c r="F64" s="350" t="e">
        <f>IF(OR(#REF!="有"),"④構成員のいずれかが次の指定を受けている者であること。","")</f>
        <v>#REF!</v>
      </c>
      <c r="G64" s="351"/>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2"/>
      <c r="AO64" s="220"/>
      <c r="AP64" s="220"/>
      <c r="AQ64" s="220"/>
      <c r="AR64" s="220"/>
      <c r="AS64" s="220"/>
      <c r="AT64" s="220"/>
      <c r="AU64" s="220"/>
      <c r="AV64" s="220"/>
      <c r="AW64" s="220"/>
      <c r="AX64" s="220"/>
      <c r="AY64" s="220"/>
      <c r="AZ64" s="220"/>
      <c r="BA64" s="220"/>
      <c r="BB64" s="27"/>
      <c r="BC64" s="27"/>
      <c r="BD64" s="27"/>
    </row>
    <row r="65" spans="1:79" ht="33" hidden="1" customHeight="1">
      <c r="A65" s="8"/>
      <c r="B65" s="8"/>
      <c r="C65" s="8"/>
      <c r="D65" s="212"/>
      <c r="E65" s="213"/>
      <c r="F65" s="353" t="e">
        <f>IF(OR(#REF!="有"),"　　　・那覇市上下水道局指定給水装置工事事業者
　　　・那覇市下水道排水設備指定工事店","")</f>
        <v>#REF!</v>
      </c>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5"/>
      <c r="AO65" s="220"/>
      <c r="AP65" s="220"/>
      <c r="AQ65" s="220"/>
      <c r="AR65" s="220"/>
      <c r="AS65" s="220"/>
      <c r="AT65" s="220"/>
      <c r="AU65" s="220"/>
      <c r="AV65" s="220"/>
      <c r="AW65" s="220"/>
      <c r="AX65" s="220"/>
      <c r="AY65" s="220"/>
      <c r="AZ65" s="220"/>
      <c r="BA65" s="220"/>
      <c r="BB65" s="27"/>
      <c r="BC65" s="27"/>
      <c r="BD65" s="27"/>
    </row>
    <row r="66" spans="1:79" ht="20.25" customHeight="1">
      <c r="A66" s="8"/>
      <c r="B66" s="8"/>
      <c r="C66" s="8"/>
      <c r="D66" s="356">
        <v>-11</v>
      </c>
      <c r="E66" s="357"/>
      <c r="F66" s="366" t="e">
        <f>IF(AND(OR(#REF!="建築",#REF!="土木"),OR(#REF!="Ａ",#REF!="Ｂ")),CONCATENATE("開札日において",#REF!,"工事業の有効な特定建設業許可を受けている者であること。"),CONCATENATE("開札日において",#REF!,"工事業の有効な建設業許可を受けている者であること。"))</f>
        <v>#REF!</v>
      </c>
      <c r="G66" s="321"/>
      <c r="H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2"/>
      <c r="AP66" s="76"/>
    </row>
    <row r="67" spans="1:79" ht="32.25" customHeight="1">
      <c r="A67" s="8"/>
      <c r="B67" s="8"/>
      <c r="C67" s="8"/>
      <c r="D67" s="214"/>
      <c r="E67" s="159"/>
      <c r="F67" s="367" t="s">
        <v>232</v>
      </c>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9"/>
      <c r="AP67" s="76"/>
    </row>
    <row r="68" spans="1:79" ht="23.25" customHeight="1">
      <c r="A68" s="8"/>
      <c r="B68" s="8"/>
      <c r="C68" s="8"/>
      <c r="D68" s="315">
        <v>-12</v>
      </c>
      <c r="E68" s="316"/>
      <c r="F68" s="336" t="s">
        <v>46</v>
      </c>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7"/>
      <c r="AL68" s="338"/>
      <c r="AP68" s="76"/>
    </row>
    <row r="69" spans="1:79" ht="23.25" customHeight="1" thickBot="1">
      <c r="A69" s="8"/>
      <c r="B69" s="8"/>
      <c r="C69" s="8"/>
      <c r="D69" s="370">
        <v>-13</v>
      </c>
      <c r="E69" s="371"/>
      <c r="F69" s="372" t="s">
        <v>208</v>
      </c>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3"/>
      <c r="AL69" s="374"/>
      <c r="AP69" s="76"/>
    </row>
    <row r="70" spans="1:79" ht="5.2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4"/>
      <c r="AP70" s="76"/>
    </row>
    <row r="71" spans="1:79" ht="24.75" customHeight="1" thickBot="1">
      <c r="A71" s="8"/>
      <c r="B71" s="8"/>
      <c r="C71" s="155" t="s">
        <v>204</v>
      </c>
      <c r="D71" s="155"/>
      <c r="E71" s="66"/>
      <c r="F71" s="155"/>
      <c r="G71" s="66"/>
      <c r="H71" s="155"/>
      <c r="I71" s="155"/>
      <c r="J71" s="66"/>
      <c r="K71" s="66"/>
      <c r="L71" s="67"/>
      <c r="M71" s="67"/>
      <c r="N71" s="67"/>
      <c r="O71" s="8"/>
      <c r="P71" s="8"/>
      <c r="Q71" s="8"/>
      <c r="R71" s="8"/>
      <c r="S71" s="8"/>
      <c r="T71" s="8"/>
      <c r="U71" s="8"/>
      <c r="V71" s="67"/>
      <c r="W71" s="8"/>
      <c r="X71" s="67"/>
      <c r="Y71" s="8"/>
      <c r="Z71" s="8"/>
      <c r="AA71" s="8"/>
      <c r="AB71" s="8"/>
      <c r="AC71" s="8"/>
      <c r="AD71" s="8"/>
      <c r="AE71" s="8"/>
      <c r="AF71" s="8"/>
      <c r="AG71" s="8"/>
      <c r="AH71" s="8"/>
      <c r="AI71" s="8"/>
      <c r="AJ71" s="67"/>
      <c r="AK71" s="8"/>
      <c r="AL71" s="84"/>
      <c r="AP71" s="76"/>
    </row>
    <row r="72" spans="1:79" ht="4.5" customHeight="1">
      <c r="A72" s="8"/>
      <c r="B72" s="8"/>
      <c r="C72" s="155"/>
      <c r="D72" s="71"/>
      <c r="E72" s="155"/>
      <c r="F72" s="68"/>
      <c r="G72" s="155"/>
      <c r="H72" s="68"/>
      <c r="I72" s="68"/>
      <c r="J72" s="155"/>
      <c r="K72" s="155"/>
      <c r="L72" s="8"/>
      <c r="M72" s="8"/>
      <c r="N72" s="8"/>
      <c r="O72" s="69"/>
      <c r="P72" s="69"/>
      <c r="Q72" s="69"/>
      <c r="R72" s="69"/>
      <c r="S72" s="69"/>
      <c r="T72" s="69"/>
      <c r="U72" s="69"/>
      <c r="V72" s="8"/>
      <c r="W72" s="69"/>
      <c r="X72" s="8"/>
      <c r="Y72" s="69"/>
      <c r="Z72" s="69"/>
      <c r="AA72" s="69"/>
      <c r="AB72" s="69"/>
      <c r="AC72" s="69"/>
      <c r="AD72" s="69"/>
      <c r="AE72" s="69"/>
      <c r="AF72" s="69"/>
      <c r="AG72" s="69"/>
      <c r="AH72" s="69"/>
      <c r="AI72" s="69"/>
      <c r="AJ72" s="8"/>
      <c r="AK72" s="69"/>
      <c r="AL72" s="70"/>
    </row>
    <row r="73" spans="1:79" ht="34.5" customHeight="1">
      <c r="A73" s="8"/>
      <c r="B73" s="8"/>
      <c r="C73" s="222"/>
      <c r="D73" s="119">
        <v>-1</v>
      </c>
      <c r="E73" s="348" t="s">
        <v>236</v>
      </c>
      <c r="F73" s="364"/>
      <c r="G73" s="364"/>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364"/>
      <c r="AI73" s="364"/>
      <c r="AJ73" s="364"/>
      <c r="AK73" s="364"/>
      <c r="AL73" s="365"/>
      <c r="AP73" s="45" t="s">
        <v>56</v>
      </c>
    </row>
    <row r="74" spans="1:79" ht="51.75" customHeight="1">
      <c r="A74" s="8"/>
      <c r="B74" s="8"/>
      <c r="C74" s="222"/>
      <c r="D74" s="119">
        <v>-2</v>
      </c>
      <c r="E74" s="348" t="s">
        <v>235</v>
      </c>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c r="AL74" s="349"/>
      <c r="AP74" s="76"/>
    </row>
    <row r="75" spans="1:79" ht="45.75" customHeight="1">
      <c r="A75" s="8"/>
      <c r="B75" s="8"/>
      <c r="C75" s="222"/>
      <c r="D75" s="119">
        <v>-3</v>
      </c>
      <c r="E75" s="348" t="s">
        <v>213</v>
      </c>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c r="AL75" s="349"/>
    </row>
    <row r="76" spans="1:79" ht="37.5" customHeight="1">
      <c r="A76" s="8"/>
      <c r="B76" s="8"/>
      <c r="C76" s="8"/>
      <c r="D76" s="120">
        <v>-4</v>
      </c>
      <c r="E76" s="299" t="s">
        <v>214</v>
      </c>
      <c r="F76" s="299"/>
      <c r="G76" s="299"/>
      <c r="H76" s="299"/>
      <c r="I76" s="299"/>
      <c r="J76" s="299"/>
      <c r="K76" s="299"/>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300"/>
      <c r="AN76" s="12"/>
      <c r="AO76" s="77"/>
      <c r="AP76" s="351"/>
      <c r="AQ76" s="351"/>
      <c r="AR76" s="351"/>
      <c r="AS76" s="351"/>
      <c r="AT76" s="351"/>
      <c r="AU76" s="351"/>
      <c r="AV76" s="351"/>
      <c r="AW76" s="351"/>
      <c r="AX76" s="351"/>
      <c r="AY76" s="351"/>
      <c r="AZ76" s="351"/>
      <c r="BA76" s="351"/>
      <c r="BB76" s="351"/>
      <c r="BC76" s="351"/>
      <c r="BD76" s="351"/>
      <c r="BE76" s="351"/>
      <c r="BF76" s="351"/>
      <c r="BG76" s="351"/>
      <c r="BH76" s="351"/>
      <c r="BI76" s="351"/>
      <c r="BJ76" s="351"/>
      <c r="BK76" s="351"/>
      <c r="BL76" s="351"/>
      <c r="BM76" s="351"/>
      <c r="BN76" s="351"/>
      <c r="BO76" s="351"/>
      <c r="BP76" s="351"/>
      <c r="BQ76" s="351"/>
      <c r="BR76" s="351"/>
      <c r="BS76" s="351"/>
      <c r="BT76" s="351"/>
      <c r="BU76" s="351"/>
      <c r="BV76" s="351"/>
      <c r="BW76" s="351"/>
    </row>
    <row r="77" spans="1:79" ht="60" customHeight="1">
      <c r="A77" s="8"/>
      <c r="B77" s="8"/>
      <c r="C77" s="8"/>
      <c r="D77" s="119" t="s">
        <v>212</v>
      </c>
      <c r="E77" s="299" t="s">
        <v>237</v>
      </c>
      <c r="F77" s="299"/>
      <c r="G77" s="299"/>
      <c r="H77" s="299"/>
      <c r="I77" s="299"/>
      <c r="J77" s="299"/>
      <c r="K77" s="299"/>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300"/>
      <c r="AN77" s="12"/>
      <c r="AO77" s="77"/>
      <c r="AP77" s="215"/>
      <c r="AQ77" s="215"/>
      <c r="AR77" s="215"/>
      <c r="AS77" s="215"/>
      <c r="AT77" s="215"/>
      <c r="AU77" s="215"/>
      <c r="AV77" s="215"/>
      <c r="AW77" s="215"/>
      <c r="AX77" s="215"/>
      <c r="AY77" s="215"/>
      <c r="AZ77" s="215"/>
      <c r="BA77" s="215"/>
      <c r="BB77" s="215"/>
      <c r="BC77" s="215"/>
      <c r="BD77" s="215"/>
      <c r="BE77" s="215"/>
      <c r="BF77" s="215"/>
      <c r="BG77" s="215"/>
      <c r="BH77" s="215"/>
      <c r="BI77" s="215"/>
      <c r="BJ77" s="215"/>
      <c r="BK77" s="215"/>
      <c r="BL77" s="215"/>
      <c r="BM77" s="215"/>
      <c r="BN77" s="215"/>
      <c r="BO77" s="215"/>
      <c r="BP77" s="215"/>
      <c r="BQ77" s="215"/>
      <c r="BR77" s="215"/>
      <c r="BS77" s="215"/>
      <c r="BT77" s="215"/>
      <c r="BU77" s="215"/>
      <c r="BV77" s="215"/>
      <c r="BW77" s="215"/>
    </row>
    <row r="78" spans="1:79" ht="34.5" customHeight="1">
      <c r="A78" s="8"/>
      <c r="B78" s="8"/>
      <c r="C78" s="8"/>
      <c r="D78" s="121">
        <v>-5</v>
      </c>
      <c r="E78" s="299" t="s">
        <v>215</v>
      </c>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300"/>
      <c r="AN78" s="12"/>
      <c r="AO78" s="77"/>
      <c r="AP78" s="385"/>
      <c r="AQ78" s="385"/>
      <c r="AR78" s="385"/>
      <c r="AS78" s="385"/>
      <c r="AT78" s="385"/>
      <c r="AU78" s="385"/>
      <c r="AV78" s="385"/>
      <c r="AW78" s="385"/>
      <c r="AX78" s="385"/>
      <c r="AY78" s="385"/>
      <c r="AZ78" s="385"/>
      <c r="BA78" s="385"/>
      <c r="BB78" s="385"/>
      <c r="BC78" s="385"/>
      <c r="BD78" s="385"/>
      <c r="BE78" s="385"/>
      <c r="BF78" s="385"/>
      <c r="BG78" s="385"/>
      <c r="BH78" s="385"/>
      <c r="BI78" s="385"/>
      <c r="BJ78" s="385"/>
      <c r="BK78" s="385"/>
      <c r="BL78" s="385"/>
      <c r="BM78" s="385"/>
      <c r="BN78" s="385"/>
      <c r="BO78" s="385"/>
      <c r="BP78" s="385"/>
      <c r="BQ78" s="385"/>
      <c r="BR78" s="385"/>
      <c r="BS78" s="385"/>
      <c r="BT78" s="385"/>
      <c r="BU78" s="385"/>
      <c r="BV78" s="385"/>
      <c r="BW78" s="385"/>
    </row>
    <row r="79" spans="1:79" ht="28.5" customHeight="1">
      <c r="A79" s="8"/>
      <c r="B79" s="8"/>
      <c r="C79" s="8"/>
      <c r="D79" s="121">
        <v>-6</v>
      </c>
      <c r="E79" s="386" t="s">
        <v>234</v>
      </c>
      <c r="F79" s="386"/>
      <c r="G79" s="386"/>
      <c r="H79" s="386"/>
      <c r="I79" s="386"/>
      <c r="J79" s="386"/>
      <c r="K79" s="386"/>
      <c r="L79" s="386"/>
      <c r="M79" s="386"/>
      <c r="N79" s="386"/>
      <c r="O79" s="386"/>
      <c r="P79" s="386"/>
      <c r="Q79" s="386"/>
      <c r="R79" s="386"/>
      <c r="S79" s="386"/>
      <c r="T79" s="386"/>
      <c r="U79" s="386"/>
      <c r="V79" s="386"/>
      <c r="W79" s="386"/>
      <c r="X79" s="386"/>
      <c r="Y79" s="386"/>
      <c r="Z79" s="386"/>
      <c r="AA79" s="386"/>
      <c r="AB79" s="386"/>
      <c r="AC79" s="386"/>
      <c r="AD79" s="386"/>
      <c r="AE79" s="386"/>
      <c r="AF79" s="386"/>
      <c r="AG79" s="386"/>
      <c r="AH79" s="386"/>
      <c r="AI79" s="386"/>
      <c r="AJ79" s="386"/>
      <c r="AK79" s="386"/>
      <c r="AL79" s="387"/>
      <c r="AN79" s="12"/>
      <c r="AO79" s="78"/>
      <c r="AP79" s="170"/>
      <c r="AQ79" s="170"/>
      <c r="AR79" s="170"/>
      <c r="AS79" s="170"/>
      <c r="AT79" s="170"/>
      <c r="AU79" s="170"/>
      <c r="AV79" s="170"/>
      <c r="AW79" s="170"/>
      <c r="AX79" s="170"/>
      <c r="AY79" s="170"/>
      <c r="AZ79" s="170"/>
      <c r="BA79" s="170"/>
      <c r="BB79" s="170"/>
      <c r="BC79" s="170"/>
      <c r="BD79" s="170"/>
      <c r="BE79" s="170"/>
      <c r="BF79" s="170"/>
      <c r="BG79" s="170"/>
      <c r="BH79" s="170"/>
      <c r="BI79" s="170"/>
      <c r="BJ79" s="170"/>
      <c r="BK79" s="170"/>
      <c r="BL79" s="170"/>
      <c r="BM79" s="170"/>
      <c r="BN79" s="170"/>
      <c r="BO79" s="170"/>
      <c r="BP79" s="170"/>
      <c r="BQ79" s="170"/>
      <c r="BR79" s="170"/>
      <c r="BS79" s="170"/>
      <c r="BT79" s="170"/>
      <c r="BU79" s="170"/>
      <c r="BV79" s="170"/>
    </row>
    <row r="80" spans="1:79" ht="30.75" hidden="1" customHeight="1">
      <c r="A80" s="8"/>
      <c r="B80" s="8"/>
      <c r="C80" s="8"/>
      <c r="D80" s="39"/>
      <c r="E80" s="386"/>
      <c r="F80" s="386"/>
      <c r="G80" s="386"/>
      <c r="H80" s="386"/>
      <c r="I80" s="386"/>
      <c r="J80" s="386"/>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386"/>
      <c r="AH80" s="386"/>
      <c r="AI80" s="386"/>
      <c r="AJ80" s="386"/>
      <c r="AK80" s="386"/>
      <c r="AL80" s="387"/>
      <c r="AN80" s="12"/>
      <c r="AO80" s="388" t="s">
        <v>85</v>
      </c>
      <c r="AP80" s="388"/>
      <c r="AQ80" s="388"/>
      <c r="AR80" s="388"/>
      <c r="AS80" s="388"/>
      <c r="AT80" s="388"/>
      <c r="AU80" s="388"/>
      <c r="AV80" s="388"/>
      <c r="AW80" s="388"/>
      <c r="AX80" s="388"/>
      <c r="AY80" s="388"/>
      <c r="AZ80" s="388"/>
      <c r="BA80" s="388"/>
      <c r="BB80" s="388"/>
      <c r="BC80" s="388"/>
      <c r="BD80" s="388"/>
      <c r="BE80" s="388"/>
      <c r="BF80" s="388"/>
      <c r="BG80" s="388"/>
      <c r="BH80" s="388"/>
      <c r="BI80" s="388"/>
      <c r="BJ80" s="388"/>
      <c r="BK80" s="388"/>
      <c r="BL80" s="388"/>
      <c r="BM80" s="388"/>
      <c r="BN80" s="388"/>
      <c r="BO80" s="388"/>
      <c r="BP80" s="388"/>
      <c r="BQ80" s="388"/>
      <c r="BR80" s="388"/>
      <c r="BS80" s="388"/>
      <c r="BT80" s="388"/>
      <c r="BU80" s="388"/>
      <c r="BV80" s="388"/>
      <c r="BW80" s="47"/>
      <c r="BX80" s="47"/>
      <c r="BY80" s="47"/>
      <c r="BZ80" s="47"/>
      <c r="CA80" s="47"/>
    </row>
    <row r="81" spans="1:108" ht="5.25" customHeight="1" thickBot="1">
      <c r="A81" s="8"/>
      <c r="B81" s="8"/>
      <c r="C81" s="8"/>
      <c r="D81" s="40"/>
      <c r="E81" s="389"/>
      <c r="F81" s="389"/>
      <c r="G81" s="389"/>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389"/>
      <c r="AL81" s="390"/>
      <c r="AN81" s="12"/>
      <c r="AO81" s="388"/>
      <c r="AP81" s="388"/>
      <c r="AQ81" s="388"/>
      <c r="AR81" s="388"/>
      <c r="AS81" s="388"/>
      <c r="AT81" s="388"/>
      <c r="AU81" s="388"/>
      <c r="AV81" s="388"/>
      <c r="AW81" s="388"/>
      <c r="AX81" s="388"/>
      <c r="AY81" s="388"/>
      <c r="AZ81" s="388"/>
      <c r="BA81" s="388"/>
      <c r="BB81" s="388"/>
      <c r="BC81" s="388"/>
      <c r="BD81" s="388"/>
      <c r="BE81" s="388"/>
      <c r="BF81" s="388"/>
      <c r="BG81" s="388"/>
      <c r="BH81" s="388"/>
      <c r="BI81" s="388"/>
      <c r="BJ81" s="388"/>
      <c r="BK81" s="388"/>
      <c r="BL81" s="388"/>
      <c r="BM81" s="388"/>
      <c r="BN81" s="388"/>
      <c r="BO81" s="388"/>
      <c r="BP81" s="388"/>
      <c r="BQ81" s="388"/>
      <c r="BR81" s="388"/>
      <c r="BS81" s="388"/>
      <c r="BT81" s="388"/>
      <c r="BU81" s="388"/>
      <c r="BV81" s="388"/>
      <c r="BW81" s="47"/>
      <c r="BX81" s="47"/>
      <c r="BY81" s="47"/>
      <c r="BZ81" s="47"/>
      <c r="CA81" s="47"/>
    </row>
    <row r="82" spans="1:108" ht="7.5" customHeight="1">
      <c r="A82" s="8"/>
      <c r="B82" s="8"/>
      <c r="C82" s="8"/>
      <c r="D82" s="391"/>
      <c r="E82" s="391"/>
      <c r="F82" s="391"/>
      <c r="G82" s="391"/>
      <c r="H82" s="391"/>
      <c r="I82" s="391"/>
      <c r="J82" s="391"/>
      <c r="K82" s="391"/>
      <c r="L82" s="391"/>
      <c r="M82" s="391"/>
      <c r="N82" s="391"/>
      <c r="O82" s="391"/>
      <c r="P82" s="391"/>
      <c r="Q82" s="391"/>
      <c r="R82" s="391"/>
      <c r="S82" s="391"/>
      <c r="T82" s="391"/>
      <c r="U82" s="391"/>
      <c r="V82" s="391"/>
      <c r="W82" s="391"/>
      <c r="X82" s="391"/>
      <c r="Y82" s="391"/>
      <c r="Z82" s="391"/>
      <c r="AA82" s="391"/>
      <c r="AB82" s="391"/>
      <c r="AC82" s="391"/>
      <c r="AD82" s="391"/>
      <c r="AE82" s="391"/>
      <c r="AF82" s="391"/>
      <c r="AG82" s="391"/>
      <c r="AH82" s="391"/>
      <c r="AI82" s="391"/>
      <c r="AJ82" s="391"/>
      <c r="AK82" s="391"/>
      <c r="AL82" s="391"/>
      <c r="AM82" s="8"/>
      <c r="AN82" s="12"/>
      <c r="AO82" s="388"/>
      <c r="AP82" s="388"/>
      <c r="AQ82" s="388"/>
      <c r="AR82" s="388"/>
      <c r="AS82" s="388"/>
      <c r="AT82" s="388"/>
      <c r="AU82" s="388"/>
      <c r="AV82" s="388"/>
      <c r="AW82" s="388"/>
      <c r="AX82" s="388"/>
      <c r="AY82" s="388"/>
      <c r="AZ82" s="388"/>
      <c r="BA82" s="388"/>
      <c r="BB82" s="388"/>
      <c r="BC82" s="388"/>
      <c r="BD82" s="388"/>
      <c r="BE82" s="388"/>
      <c r="BF82" s="388"/>
      <c r="BG82" s="388"/>
      <c r="BH82" s="388"/>
      <c r="BI82" s="388"/>
      <c r="BJ82" s="388"/>
      <c r="BK82" s="388"/>
      <c r="BL82" s="388"/>
      <c r="BM82" s="388"/>
      <c r="BN82" s="388"/>
      <c r="BO82" s="388"/>
      <c r="BP82" s="388"/>
      <c r="BQ82" s="388"/>
      <c r="BR82" s="388"/>
      <c r="BS82" s="388"/>
      <c r="BT82" s="388"/>
      <c r="BU82" s="388"/>
      <c r="BV82" s="388"/>
      <c r="BW82" s="47"/>
      <c r="BX82" s="47"/>
      <c r="BY82" s="47"/>
      <c r="BZ82" s="47"/>
      <c r="CA82" s="47"/>
    </row>
    <row r="83" spans="1:108" ht="15" hidden="1" customHeight="1">
      <c r="A83" s="8"/>
      <c r="B83" s="8"/>
      <c r="C83" s="8"/>
      <c r="D83" s="58"/>
      <c r="E83" s="182"/>
      <c r="F83" s="299"/>
      <c r="G83" s="299"/>
      <c r="H83" s="299"/>
      <c r="I83" s="299"/>
      <c r="J83" s="299"/>
      <c r="K83" s="299"/>
      <c r="L83" s="299"/>
      <c r="M83" s="299"/>
      <c r="N83" s="299"/>
      <c r="O83" s="299"/>
      <c r="P83" s="182"/>
      <c r="Q83" s="299"/>
      <c r="R83" s="299"/>
      <c r="S83" s="299"/>
      <c r="T83" s="299"/>
      <c r="U83" s="299"/>
      <c r="V83" s="299"/>
      <c r="W83" s="299"/>
      <c r="X83" s="299"/>
      <c r="Y83" s="299"/>
      <c r="Z83" s="299"/>
      <c r="AA83" s="182"/>
      <c r="AB83" s="299"/>
      <c r="AC83" s="299"/>
      <c r="AD83" s="299"/>
      <c r="AE83" s="299"/>
      <c r="AF83" s="299"/>
      <c r="AG83" s="299"/>
      <c r="AH83" s="299"/>
      <c r="AI83" s="299"/>
      <c r="AJ83" s="299"/>
      <c r="AK83" s="299"/>
      <c r="AL83" s="195"/>
      <c r="AM83" s="8"/>
      <c r="AN83" s="12"/>
      <c r="AO83" s="388"/>
      <c r="AP83" s="388"/>
      <c r="AQ83" s="388"/>
      <c r="AR83" s="388"/>
      <c r="AS83" s="388"/>
      <c r="AT83" s="388"/>
      <c r="AU83" s="388"/>
      <c r="AV83" s="388"/>
      <c r="AW83" s="388"/>
      <c r="AX83" s="388"/>
      <c r="AY83" s="388"/>
      <c r="AZ83" s="388"/>
      <c r="BA83" s="388"/>
      <c r="BB83" s="388"/>
      <c r="BC83" s="388"/>
      <c r="BD83" s="388"/>
      <c r="BE83" s="388"/>
      <c r="BF83" s="388"/>
      <c r="BG83" s="388"/>
      <c r="BH83" s="388"/>
      <c r="BI83" s="388"/>
      <c r="BJ83" s="388"/>
      <c r="BK83" s="388"/>
      <c r="BL83" s="388"/>
      <c r="BM83" s="388"/>
      <c r="BN83" s="388"/>
      <c r="BO83" s="388"/>
      <c r="BP83" s="388"/>
      <c r="BQ83" s="388"/>
      <c r="BR83" s="388"/>
      <c r="BS83" s="388"/>
      <c r="BT83" s="388"/>
      <c r="BU83" s="388"/>
      <c r="BV83" s="388"/>
      <c r="BW83" s="47"/>
      <c r="BX83" s="47"/>
      <c r="BY83" s="47"/>
      <c r="BZ83" s="47"/>
      <c r="CA83" s="47"/>
    </row>
    <row r="84" spans="1:108" ht="15" hidden="1" customHeight="1">
      <c r="A84" s="8"/>
      <c r="B84" s="8"/>
      <c r="C84" s="8"/>
      <c r="D84" s="58"/>
      <c r="E84" s="182"/>
      <c r="F84" s="299"/>
      <c r="G84" s="299"/>
      <c r="H84" s="299"/>
      <c r="I84" s="299"/>
      <c r="J84" s="299"/>
      <c r="K84" s="299"/>
      <c r="L84" s="299"/>
      <c r="M84" s="299"/>
      <c r="N84" s="299"/>
      <c r="O84" s="299"/>
      <c r="P84" s="182"/>
      <c r="Q84" s="299"/>
      <c r="R84" s="299"/>
      <c r="S84" s="299"/>
      <c r="T84" s="299"/>
      <c r="U84" s="299"/>
      <c r="V84" s="299"/>
      <c r="W84" s="299"/>
      <c r="X84" s="299"/>
      <c r="Y84" s="299"/>
      <c r="Z84" s="299"/>
      <c r="AA84" s="193"/>
      <c r="AB84" s="299"/>
      <c r="AC84" s="299"/>
      <c r="AD84" s="299"/>
      <c r="AE84" s="299"/>
      <c r="AF84" s="299"/>
      <c r="AG84" s="299"/>
      <c r="AH84" s="299"/>
      <c r="AI84" s="299"/>
      <c r="AJ84" s="299"/>
      <c r="AK84" s="299"/>
      <c r="AL84" s="195"/>
      <c r="AM84" s="8"/>
      <c r="AN84" s="12"/>
      <c r="AO84" s="388"/>
      <c r="AP84" s="388"/>
      <c r="AQ84" s="388"/>
      <c r="AR84" s="388"/>
      <c r="AS84" s="388"/>
      <c r="AT84" s="388"/>
      <c r="AU84" s="388"/>
      <c r="AV84" s="388"/>
      <c r="AW84" s="388"/>
      <c r="AX84" s="388"/>
      <c r="AY84" s="388"/>
      <c r="AZ84" s="388"/>
      <c r="BA84" s="388"/>
      <c r="BB84" s="388"/>
      <c r="BC84" s="388"/>
      <c r="BD84" s="388"/>
      <c r="BE84" s="388"/>
      <c r="BF84" s="388"/>
      <c r="BG84" s="388"/>
      <c r="BH84" s="388"/>
      <c r="BI84" s="388"/>
      <c r="BJ84" s="388"/>
      <c r="BK84" s="388"/>
      <c r="BL84" s="388"/>
      <c r="BM84" s="388"/>
      <c r="BN84" s="388"/>
      <c r="BO84" s="388"/>
      <c r="BP84" s="388"/>
      <c r="BQ84" s="388"/>
      <c r="BR84" s="388"/>
      <c r="BS84" s="388"/>
      <c r="BT84" s="388"/>
      <c r="BU84" s="388"/>
      <c r="BV84" s="388"/>
      <c r="BW84" s="47"/>
      <c r="BX84" s="47"/>
      <c r="BY84" s="47"/>
      <c r="BZ84" s="47"/>
      <c r="CA84" s="47"/>
    </row>
    <row r="85" spans="1:108" ht="15" hidden="1"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O85" s="388"/>
      <c r="AP85" s="388"/>
      <c r="AQ85" s="388"/>
      <c r="AR85" s="388"/>
      <c r="AS85" s="388"/>
      <c r="AT85" s="388"/>
      <c r="AU85" s="388"/>
      <c r="AV85" s="388"/>
      <c r="AW85" s="388"/>
      <c r="AX85" s="388"/>
      <c r="AY85" s="388"/>
      <c r="AZ85" s="388"/>
      <c r="BA85" s="388"/>
      <c r="BB85" s="388"/>
      <c r="BC85" s="388"/>
      <c r="BD85" s="388"/>
      <c r="BE85" s="388"/>
      <c r="BF85" s="388"/>
      <c r="BG85" s="388"/>
      <c r="BH85" s="388"/>
      <c r="BI85" s="388"/>
      <c r="BJ85" s="388"/>
      <c r="BK85" s="388"/>
      <c r="BL85" s="388"/>
      <c r="BM85" s="388"/>
      <c r="BN85" s="388"/>
      <c r="BO85" s="388"/>
      <c r="BP85" s="388"/>
      <c r="BQ85" s="388"/>
      <c r="BR85" s="388"/>
      <c r="BS85" s="388"/>
      <c r="BT85" s="388"/>
      <c r="BU85" s="388"/>
      <c r="BV85" s="388"/>
    </row>
    <row r="86" spans="1:108" ht="24" customHeight="1" thickBot="1">
      <c r="A86" s="8"/>
      <c r="B86" s="8"/>
      <c r="C86" s="375" t="s">
        <v>16</v>
      </c>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222"/>
      <c r="AL86" s="8"/>
      <c r="AM86" s="8"/>
      <c r="AO86" s="388"/>
      <c r="AP86" s="388"/>
      <c r="AQ86" s="388"/>
      <c r="AR86" s="388"/>
      <c r="AS86" s="388"/>
      <c r="AT86" s="388"/>
      <c r="AU86" s="388"/>
      <c r="AV86" s="388"/>
      <c r="AW86" s="388"/>
      <c r="AX86" s="388"/>
      <c r="AY86" s="388"/>
      <c r="AZ86" s="388"/>
      <c r="BA86" s="388"/>
      <c r="BB86" s="388"/>
      <c r="BC86" s="388"/>
      <c r="BD86" s="388"/>
      <c r="BE86" s="388"/>
      <c r="BF86" s="388"/>
      <c r="BG86" s="388"/>
      <c r="BH86" s="388"/>
      <c r="BI86" s="388"/>
      <c r="BJ86" s="388"/>
      <c r="BK86" s="388"/>
      <c r="BL86" s="388"/>
      <c r="BM86" s="388"/>
      <c r="BN86" s="388"/>
      <c r="BO86" s="388"/>
      <c r="BP86" s="388"/>
      <c r="BQ86" s="388"/>
      <c r="BR86" s="388"/>
      <c r="BS86" s="388"/>
      <c r="BT86" s="388"/>
      <c r="BU86" s="388"/>
      <c r="BV86" s="388"/>
    </row>
    <row r="87" spans="1:108" ht="20.25" customHeight="1">
      <c r="A87" s="8"/>
      <c r="B87" s="8"/>
      <c r="C87" s="8"/>
      <c r="D87" s="376" t="s">
        <v>74</v>
      </c>
      <c r="E87" s="377"/>
      <c r="F87" s="377"/>
      <c r="G87" s="377"/>
      <c r="H87" s="377"/>
      <c r="I87" s="377"/>
      <c r="J87" s="377"/>
      <c r="K87" s="377"/>
      <c r="L87" s="378"/>
      <c r="M87" s="382" t="s">
        <v>17</v>
      </c>
      <c r="N87" s="383"/>
      <c r="O87" s="383"/>
      <c r="P87" s="383"/>
      <c r="Q87" s="383"/>
      <c r="R87" s="383"/>
      <c r="S87" s="383"/>
      <c r="T87" s="383"/>
      <c r="U87" s="383"/>
      <c r="V87" s="383"/>
      <c r="W87" s="383"/>
      <c r="X87" s="383"/>
      <c r="Y87" s="383"/>
      <c r="Z87" s="383"/>
      <c r="AA87" s="383"/>
      <c r="AB87" s="383"/>
      <c r="AC87" s="383"/>
      <c r="AD87" s="383"/>
      <c r="AE87" s="383"/>
      <c r="AF87" s="383"/>
      <c r="AG87" s="383"/>
      <c r="AH87" s="383"/>
      <c r="AI87" s="383"/>
      <c r="AJ87" s="383"/>
      <c r="AK87" s="383"/>
      <c r="AL87" s="384"/>
      <c r="AO87" s="388"/>
      <c r="AP87" s="388"/>
      <c r="AQ87" s="388"/>
      <c r="AR87" s="388"/>
      <c r="AS87" s="388"/>
      <c r="AT87" s="388"/>
      <c r="AU87" s="388"/>
      <c r="AV87" s="388"/>
      <c r="AW87" s="388"/>
      <c r="AX87" s="388"/>
      <c r="AY87" s="388"/>
      <c r="AZ87" s="388"/>
      <c r="BA87" s="388"/>
      <c r="BB87" s="388"/>
      <c r="BC87" s="388"/>
      <c r="BD87" s="388"/>
      <c r="BE87" s="388"/>
      <c r="BF87" s="388"/>
      <c r="BG87" s="388"/>
      <c r="BH87" s="388"/>
      <c r="BI87" s="388"/>
      <c r="BJ87" s="388"/>
      <c r="BK87" s="388"/>
      <c r="BL87" s="388"/>
      <c r="BM87" s="388"/>
      <c r="BN87" s="388"/>
      <c r="BO87" s="388"/>
      <c r="BP87" s="388"/>
      <c r="BQ87" s="388"/>
      <c r="BR87" s="388"/>
      <c r="BS87" s="388"/>
      <c r="BT87" s="388"/>
      <c r="BU87" s="388"/>
      <c r="BV87" s="388"/>
    </row>
    <row r="88" spans="1:108" ht="51.75" customHeight="1">
      <c r="A88" s="8"/>
      <c r="B88" s="8"/>
      <c r="C88" s="8"/>
      <c r="D88" s="379"/>
      <c r="E88" s="380"/>
      <c r="F88" s="380"/>
      <c r="G88" s="380"/>
      <c r="H88" s="380"/>
      <c r="I88" s="380"/>
      <c r="J88" s="380"/>
      <c r="K88" s="380"/>
      <c r="L88" s="381"/>
      <c r="M88" s="30"/>
      <c r="N88" s="292" t="s">
        <v>75</v>
      </c>
      <c r="O88" s="292"/>
      <c r="P88" s="292"/>
      <c r="Q88" s="292"/>
      <c r="R88" s="292"/>
      <c r="S88" s="292"/>
      <c r="T88" s="292"/>
      <c r="U88" s="292"/>
      <c r="V88" s="292"/>
      <c r="W88" s="292"/>
      <c r="X88" s="292"/>
      <c r="Y88" s="292"/>
      <c r="Z88" s="292"/>
      <c r="AA88" s="292"/>
      <c r="AB88" s="292"/>
      <c r="AC88" s="292"/>
      <c r="AD88" s="292"/>
      <c r="AE88" s="292"/>
      <c r="AF88" s="292"/>
      <c r="AG88" s="292"/>
      <c r="AH88" s="292"/>
      <c r="AI88" s="292"/>
      <c r="AJ88" s="292"/>
      <c r="AK88" s="292"/>
      <c r="AL88" s="301"/>
      <c r="AP88" s="271"/>
      <c r="AQ88" s="271"/>
      <c r="AR88" s="271"/>
      <c r="AS88" s="271"/>
      <c r="AT88" s="271"/>
      <c r="AU88" s="271"/>
      <c r="AV88" s="271"/>
      <c r="AW88" s="271"/>
      <c r="AX88" s="271"/>
      <c r="AY88" s="271"/>
      <c r="AZ88" s="271"/>
      <c r="BA88" s="271"/>
      <c r="BB88" s="271"/>
      <c r="BC88" s="271"/>
      <c r="BD88" s="271"/>
      <c r="BE88" s="271"/>
      <c r="BF88" s="271"/>
      <c r="BG88" s="271"/>
      <c r="BH88" s="271"/>
      <c r="BI88" s="271"/>
      <c r="BJ88" s="271"/>
      <c r="BK88" s="271"/>
      <c r="BL88" s="271"/>
      <c r="BM88" s="271"/>
      <c r="BN88" s="271"/>
      <c r="BO88" s="271"/>
      <c r="BP88" s="271"/>
      <c r="BQ88" s="271"/>
      <c r="BR88" s="271"/>
      <c r="BS88" s="271"/>
      <c r="BT88" s="271"/>
      <c r="BU88" s="271"/>
      <c r="BV88" s="271"/>
      <c r="BW88" s="271"/>
    </row>
    <row r="89" spans="1:108" ht="4.5" hidden="1" customHeight="1">
      <c r="A89" s="8"/>
      <c r="B89" s="8"/>
      <c r="C89" s="8"/>
      <c r="D89" s="379"/>
      <c r="E89" s="380"/>
      <c r="F89" s="380"/>
      <c r="G89" s="380"/>
      <c r="H89" s="380"/>
      <c r="I89" s="380"/>
      <c r="J89" s="380"/>
      <c r="K89" s="380"/>
      <c r="L89" s="381"/>
      <c r="M89" s="62"/>
      <c r="N89" s="406"/>
      <c r="O89" s="407"/>
      <c r="P89" s="407"/>
      <c r="Q89" s="407"/>
      <c r="R89" s="407"/>
      <c r="S89" s="407"/>
      <c r="T89" s="407"/>
      <c r="U89" s="407"/>
      <c r="V89" s="407"/>
      <c r="W89" s="407"/>
      <c r="X89" s="407"/>
      <c r="Y89" s="407"/>
      <c r="Z89" s="407"/>
      <c r="AA89" s="407"/>
      <c r="AB89" s="407"/>
      <c r="AC89" s="407"/>
      <c r="AD89" s="407"/>
      <c r="AE89" s="407"/>
      <c r="AF89" s="407"/>
      <c r="AG89" s="407"/>
      <c r="AH89" s="407"/>
      <c r="AI89" s="407"/>
      <c r="AJ89" s="407"/>
      <c r="AK89" s="407"/>
      <c r="AL89" s="408"/>
    </row>
    <row r="90" spans="1:108" ht="74.25" hidden="1" customHeight="1">
      <c r="A90" s="8"/>
      <c r="B90" s="8"/>
      <c r="C90" s="8"/>
      <c r="D90" s="379"/>
      <c r="E90" s="380"/>
      <c r="F90" s="380"/>
      <c r="G90" s="380"/>
      <c r="H90" s="380"/>
      <c r="I90" s="380"/>
      <c r="J90" s="380"/>
      <c r="K90" s="380"/>
      <c r="L90" s="381"/>
      <c r="M90" s="30"/>
      <c r="N90" s="209" t="s">
        <v>32</v>
      </c>
      <c r="O90" s="299" t="s">
        <v>70</v>
      </c>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300"/>
    </row>
    <row r="91" spans="1:108" ht="17.25" hidden="1" customHeight="1">
      <c r="A91" s="8"/>
      <c r="B91" s="8"/>
      <c r="C91" s="8"/>
      <c r="D91" s="379"/>
      <c r="E91" s="380"/>
      <c r="F91" s="380"/>
      <c r="G91" s="380"/>
      <c r="H91" s="380"/>
      <c r="I91" s="380"/>
      <c r="J91" s="380"/>
      <c r="K91" s="380"/>
      <c r="L91" s="381"/>
      <c r="M91" s="409" t="s">
        <v>72</v>
      </c>
      <c r="N91" s="409"/>
      <c r="O91" s="409"/>
      <c r="P91" s="409"/>
      <c r="Q91" s="409"/>
      <c r="R91" s="410" t="s">
        <v>71</v>
      </c>
      <c r="S91" s="410"/>
      <c r="T91" s="410"/>
      <c r="U91" s="410"/>
      <c r="V91" s="410"/>
      <c r="W91" s="410"/>
      <c r="X91" s="410"/>
      <c r="Y91" s="410"/>
      <c r="Z91" s="410"/>
      <c r="AA91" s="410"/>
      <c r="AB91" s="410"/>
      <c r="AC91" s="410"/>
      <c r="AD91" s="410"/>
      <c r="AE91" s="410"/>
      <c r="AF91" s="410"/>
      <c r="AG91" s="410"/>
      <c r="AH91" s="410"/>
      <c r="AI91" s="193"/>
      <c r="AJ91" s="193"/>
      <c r="AK91" s="193"/>
      <c r="AL91" s="194"/>
    </row>
    <row r="92" spans="1:108" ht="20.25" hidden="1" customHeight="1">
      <c r="A92" s="8"/>
      <c r="B92" s="8"/>
      <c r="C92" s="8"/>
      <c r="D92" s="379"/>
      <c r="E92" s="380"/>
      <c r="F92" s="380"/>
      <c r="G92" s="380"/>
      <c r="H92" s="380"/>
      <c r="I92" s="380"/>
      <c r="J92" s="380"/>
      <c r="K92" s="380"/>
      <c r="L92" s="381"/>
      <c r="M92" s="63"/>
      <c r="N92" s="411" t="s">
        <v>31</v>
      </c>
      <c r="O92" s="411"/>
      <c r="P92" s="411"/>
      <c r="Q92" s="411"/>
      <c r="R92" s="411"/>
      <c r="S92" s="411"/>
      <c r="T92" s="411"/>
      <c r="U92" s="411"/>
      <c r="V92" s="411"/>
      <c r="W92" s="412" t="e">
        <f>#REF!</f>
        <v>#REF!</v>
      </c>
      <c r="X92" s="412"/>
      <c r="Y92" s="412"/>
      <c r="Z92" s="412"/>
      <c r="AA92" s="412"/>
      <c r="AB92" s="412"/>
      <c r="AC92" s="412"/>
      <c r="AD92" s="412"/>
      <c r="AE92" s="412"/>
      <c r="AF92" s="412"/>
      <c r="AG92" s="412"/>
      <c r="AH92" s="412"/>
      <c r="AI92" s="412"/>
      <c r="AJ92" s="412"/>
      <c r="AK92" s="412"/>
      <c r="AL92" s="413"/>
      <c r="AQ92" s="224"/>
      <c r="AR92" s="187"/>
      <c r="AS92" s="187"/>
      <c r="AT92" s="187"/>
      <c r="AU92" s="187"/>
      <c r="AV92" s="187"/>
      <c r="AW92" s="187"/>
      <c r="AX92" s="187"/>
      <c r="AY92" s="187"/>
      <c r="AZ92" s="209" t="s">
        <v>73</v>
      </c>
      <c r="BA92" s="386" t="s">
        <v>217</v>
      </c>
      <c r="BB92" s="386"/>
      <c r="BC92" s="386"/>
      <c r="BD92" s="386"/>
      <c r="BE92" s="386"/>
      <c r="BF92" s="386"/>
      <c r="BG92" s="386"/>
      <c r="BH92" s="386"/>
      <c r="BI92" s="386"/>
      <c r="BJ92" s="386"/>
      <c r="BK92" s="386"/>
      <c r="BL92" s="386"/>
      <c r="BM92" s="386"/>
      <c r="BN92" s="386"/>
      <c r="BO92" s="386"/>
      <c r="BP92" s="386"/>
      <c r="BQ92" s="386"/>
      <c r="BR92" s="386"/>
      <c r="BS92" s="386"/>
      <c r="BT92" s="386"/>
      <c r="BU92" s="386"/>
      <c r="BV92" s="386"/>
      <c r="BW92" s="386"/>
      <c r="BX92" s="386"/>
      <c r="BY92" s="386"/>
      <c r="BZ92" s="387"/>
      <c r="CA92" s="216"/>
      <c r="CB92" s="216"/>
      <c r="CC92" s="216"/>
      <c r="CD92" s="216"/>
      <c r="CE92" s="216"/>
      <c r="CF92" s="187"/>
      <c r="CG92" s="187"/>
      <c r="CH92" s="187"/>
      <c r="CI92" s="187"/>
      <c r="CJ92" s="187"/>
      <c r="CK92" s="187"/>
      <c r="CL92" s="187"/>
      <c r="CM92" s="187"/>
      <c r="CN92" s="187"/>
      <c r="CO92" s="187"/>
      <c r="CP92" s="187"/>
      <c r="CQ92" s="187"/>
      <c r="CR92" s="187"/>
      <c r="CS92" s="187"/>
      <c r="CT92" s="187"/>
      <c r="CU92" s="187"/>
      <c r="CV92" s="187"/>
      <c r="CW92" s="187"/>
      <c r="CX92" s="187"/>
      <c r="CY92" s="187"/>
      <c r="CZ92" s="187"/>
      <c r="DA92" s="187"/>
      <c r="DB92" s="187"/>
      <c r="DC92" s="187"/>
      <c r="DD92" s="187"/>
    </row>
    <row r="93" spans="1:108" ht="38.25" hidden="1" customHeight="1">
      <c r="A93" s="8"/>
      <c r="B93" s="8"/>
      <c r="C93" s="8"/>
      <c r="D93" s="210"/>
      <c r="E93" s="176"/>
      <c r="F93" s="176"/>
      <c r="G93" s="176"/>
      <c r="H93" s="176"/>
      <c r="I93" s="176"/>
      <c r="J93" s="176"/>
      <c r="K93" s="176"/>
      <c r="L93" s="177"/>
      <c r="M93" s="193" t="s">
        <v>32</v>
      </c>
      <c r="N93" s="299" t="s">
        <v>218</v>
      </c>
      <c r="O93" s="299"/>
      <c r="P93" s="299"/>
      <c r="Q93" s="299"/>
      <c r="R93" s="299"/>
      <c r="S93" s="299"/>
      <c r="T93" s="299"/>
      <c r="U93" s="299"/>
      <c r="V93" s="299"/>
      <c r="W93" s="299"/>
      <c r="X93" s="299"/>
      <c r="Y93" s="299"/>
      <c r="Z93" s="299"/>
      <c r="AA93" s="299"/>
      <c r="AB93" s="299"/>
      <c r="AC93" s="299"/>
      <c r="AD93" s="299"/>
      <c r="AE93" s="299"/>
      <c r="AF93" s="299"/>
      <c r="AG93" s="299"/>
      <c r="AH93" s="299"/>
      <c r="AI93" s="299"/>
      <c r="AJ93" s="299"/>
      <c r="AK93" s="299"/>
      <c r="AL93" s="300"/>
    </row>
    <row r="94" spans="1:108" ht="54" hidden="1" customHeight="1">
      <c r="A94" s="8"/>
      <c r="B94" s="8"/>
      <c r="C94" s="8"/>
      <c r="D94" s="210"/>
      <c r="E94" s="176"/>
      <c r="F94" s="176"/>
      <c r="G94" s="176"/>
      <c r="H94" s="176"/>
      <c r="I94" s="176"/>
      <c r="J94" s="176"/>
      <c r="K94" s="176"/>
      <c r="L94" s="177"/>
      <c r="M94" s="60"/>
      <c r="N94" s="423" t="s">
        <v>219</v>
      </c>
      <c r="O94" s="423"/>
      <c r="P94" s="423"/>
      <c r="Q94" s="423"/>
      <c r="R94" s="423"/>
      <c r="S94" s="423"/>
      <c r="T94" s="423"/>
      <c r="U94" s="423"/>
      <c r="V94" s="423"/>
      <c r="W94" s="423"/>
      <c r="X94" s="423"/>
      <c r="Y94" s="423"/>
      <c r="Z94" s="423"/>
      <c r="AA94" s="423"/>
      <c r="AB94" s="423"/>
      <c r="AC94" s="423"/>
      <c r="AD94" s="423"/>
      <c r="AE94" s="423"/>
      <c r="AF94" s="423"/>
      <c r="AG94" s="423"/>
      <c r="AH94" s="423"/>
      <c r="AI94" s="423"/>
      <c r="AJ94" s="423"/>
      <c r="AK94" s="423"/>
      <c r="AL94" s="424"/>
    </row>
    <row r="95" spans="1:108" ht="22.5" customHeight="1">
      <c r="A95" s="8"/>
      <c r="B95" s="8"/>
      <c r="C95" s="8"/>
      <c r="D95" s="392" t="s">
        <v>20</v>
      </c>
      <c r="E95" s="393"/>
      <c r="F95" s="393"/>
      <c r="G95" s="393"/>
      <c r="H95" s="393"/>
      <c r="I95" s="393"/>
      <c r="J95" s="393"/>
      <c r="K95" s="393"/>
      <c r="L95" s="394"/>
      <c r="M95" s="398" t="s">
        <v>86</v>
      </c>
      <c r="N95" s="399"/>
      <c r="O95" s="399"/>
      <c r="P95" s="399"/>
      <c r="Q95" s="400" t="e">
        <f>CONCATENATE(TEXT(#REF!+#REF!,"ggge年m月d日(aaa) 　h時")," ",#REF!," ", TEXT(#REF!+#REF!,"ggge年m月d日(aaa) 　h時"))</f>
        <v>#REF!</v>
      </c>
      <c r="R95" s="400"/>
      <c r="S95" s="400"/>
      <c r="T95" s="400"/>
      <c r="U95" s="400"/>
      <c r="V95" s="400"/>
      <c r="W95" s="400"/>
      <c r="X95" s="400"/>
      <c r="Y95" s="400"/>
      <c r="Z95" s="400"/>
      <c r="AA95" s="400"/>
      <c r="AB95" s="400"/>
      <c r="AC95" s="400"/>
      <c r="AD95" s="400"/>
      <c r="AE95" s="400"/>
      <c r="AF95" s="400"/>
      <c r="AG95" s="400"/>
      <c r="AH95" s="400"/>
      <c r="AI95" s="400"/>
      <c r="AJ95" s="400"/>
      <c r="AK95" s="400"/>
      <c r="AL95" s="80"/>
      <c r="AN95" s="12"/>
      <c r="AO95" s="401"/>
      <c r="AP95" s="401"/>
      <c r="AQ95" s="401"/>
      <c r="AR95" s="401"/>
      <c r="AS95" s="401"/>
      <c r="AT95" s="401"/>
      <c r="AU95" s="414"/>
      <c r="AV95" s="414"/>
      <c r="AW95" s="415"/>
      <c r="AX95" s="415"/>
      <c r="AY95" s="12"/>
      <c r="AZ95" s="12"/>
      <c r="BA95" s="12"/>
      <c r="BB95" s="12"/>
      <c r="BC95" s="12"/>
    </row>
    <row r="96" spans="1:108" ht="15.75" hidden="1" customHeight="1">
      <c r="A96" s="8"/>
      <c r="B96" s="8"/>
      <c r="C96" s="8"/>
      <c r="D96" s="291"/>
      <c r="E96" s="292"/>
      <c r="F96" s="292"/>
      <c r="G96" s="292"/>
      <c r="H96" s="292"/>
      <c r="I96" s="292"/>
      <c r="J96" s="292"/>
      <c r="K96" s="292"/>
      <c r="L96" s="293"/>
      <c r="M96" s="32" t="s">
        <v>32</v>
      </c>
      <c r="N96" s="416" t="s">
        <v>40</v>
      </c>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7"/>
      <c r="AN96" s="208"/>
      <c r="AO96" s="208"/>
      <c r="AP96" s="208"/>
      <c r="AQ96" s="208"/>
      <c r="AR96" s="208"/>
      <c r="AS96" s="208"/>
      <c r="AT96" s="208"/>
      <c r="AU96" s="208"/>
      <c r="AV96" s="208"/>
      <c r="AW96" s="208"/>
      <c r="AX96" s="208"/>
      <c r="AY96" s="208"/>
      <c r="AZ96" s="208"/>
      <c r="BA96" s="208"/>
      <c r="BB96" s="208"/>
      <c r="BC96" s="208"/>
    </row>
    <row r="97" spans="1:56" ht="30" customHeight="1">
      <c r="A97" s="8"/>
      <c r="B97" s="8"/>
      <c r="C97" s="8"/>
      <c r="D97" s="291"/>
      <c r="E97" s="292"/>
      <c r="F97" s="292"/>
      <c r="G97" s="292"/>
      <c r="H97" s="292"/>
      <c r="I97" s="292"/>
      <c r="J97" s="292"/>
      <c r="K97" s="292"/>
      <c r="L97" s="292"/>
      <c r="M97" s="33" t="s">
        <v>32</v>
      </c>
      <c r="N97" s="418" t="s">
        <v>153</v>
      </c>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419"/>
      <c r="AN97" s="420"/>
      <c r="AO97" s="420"/>
      <c r="AP97" s="420"/>
      <c r="AQ97" s="420"/>
      <c r="AR97" s="420"/>
      <c r="AS97" s="420"/>
      <c r="AT97" s="420"/>
      <c r="AU97" s="420"/>
      <c r="AV97" s="420"/>
      <c r="AW97" s="420"/>
      <c r="AX97" s="208"/>
      <c r="AY97" s="208"/>
      <c r="AZ97" s="208"/>
      <c r="BA97" s="208"/>
      <c r="BB97" s="208"/>
      <c r="BC97" s="208"/>
    </row>
    <row r="98" spans="1:56" ht="15.75" customHeight="1">
      <c r="A98" s="8"/>
      <c r="B98" s="8"/>
      <c r="C98" s="8"/>
      <c r="D98" s="291"/>
      <c r="E98" s="292"/>
      <c r="F98" s="292"/>
      <c r="G98" s="292"/>
      <c r="H98" s="292"/>
      <c r="I98" s="292"/>
      <c r="J98" s="292"/>
      <c r="K98" s="292"/>
      <c r="L98" s="293"/>
      <c r="M98" s="421" t="s">
        <v>224</v>
      </c>
      <c r="N98" s="416"/>
      <c r="O98" s="416"/>
      <c r="P98" s="416"/>
      <c r="Q98" s="416"/>
      <c r="R98" s="416"/>
      <c r="S98" s="416"/>
      <c r="T98" s="416"/>
      <c r="U98" s="416"/>
      <c r="V98" s="422" t="e">
        <f>#REF!</f>
        <v>#REF!</v>
      </c>
      <c r="W98" s="422"/>
      <c r="X98" s="422"/>
      <c r="Y98" s="422"/>
      <c r="Z98" s="34"/>
      <c r="AA98" s="34" t="s">
        <v>82</v>
      </c>
      <c r="AB98" s="8"/>
      <c r="AC98" s="8"/>
      <c r="AD98" s="34"/>
      <c r="AE98" s="34"/>
      <c r="AF98" s="34"/>
      <c r="AG98" s="34"/>
      <c r="AH98" s="34"/>
      <c r="AI98" s="34"/>
      <c r="AJ98" s="34"/>
      <c r="AK98" s="34"/>
      <c r="AL98" s="35"/>
      <c r="AN98" s="25"/>
      <c r="AO98" s="25"/>
      <c r="AP98" s="25"/>
      <c r="AQ98" s="25"/>
      <c r="AR98" s="25"/>
      <c r="AS98" s="25"/>
      <c r="AT98" s="25"/>
      <c r="AU98" s="25"/>
      <c r="AV98" s="25"/>
      <c r="AW98" s="25"/>
      <c r="AX98" s="25"/>
      <c r="AY98" s="208"/>
      <c r="AZ98" s="208"/>
      <c r="BA98" s="208"/>
      <c r="BB98" s="208"/>
      <c r="BC98" s="208"/>
    </row>
    <row r="99" spans="1:56" ht="6.75" customHeight="1">
      <c r="A99" s="8"/>
      <c r="B99" s="8"/>
      <c r="C99" s="8"/>
      <c r="D99" s="395"/>
      <c r="E99" s="396"/>
      <c r="F99" s="396"/>
      <c r="G99" s="396"/>
      <c r="H99" s="396"/>
      <c r="I99" s="396"/>
      <c r="J99" s="396"/>
      <c r="K99" s="396"/>
      <c r="L99" s="397"/>
      <c r="M99" s="227"/>
      <c r="N99" s="402"/>
      <c r="O99" s="403"/>
      <c r="P99" s="403"/>
      <c r="Q99" s="403"/>
      <c r="R99" s="403"/>
      <c r="S99" s="403"/>
      <c r="T99" s="403"/>
      <c r="U99" s="403"/>
      <c r="V99" s="403"/>
      <c r="W99" s="403"/>
      <c r="X99" s="403"/>
      <c r="Y99" s="403"/>
      <c r="Z99" s="403"/>
      <c r="AA99" s="403"/>
      <c r="AB99" s="403"/>
      <c r="AC99" s="403"/>
      <c r="AD99" s="403"/>
      <c r="AE99" s="403"/>
      <c r="AF99" s="403"/>
      <c r="AG99" s="403"/>
      <c r="AH99" s="403"/>
      <c r="AI99" s="403"/>
      <c r="AJ99" s="403"/>
      <c r="AK99" s="403"/>
      <c r="AL99" s="404"/>
      <c r="AN99" s="25"/>
      <c r="AO99" s="405"/>
      <c r="AP99" s="405"/>
      <c r="AQ99" s="405"/>
      <c r="AR99" s="405"/>
      <c r="AS99" s="405"/>
      <c r="AT99" s="405"/>
      <c r="AU99" s="405"/>
      <c r="AV99" s="405"/>
      <c r="AW99" s="405"/>
      <c r="AX99" s="405"/>
      <c r="AY99" s="208"/>
      <c r="AZ99" s="208"/>
      <c r="BA99" s="208"/>
      <c r="BB99" s="208"/>
      <c r="BC99" s="208"/>
    </row>
    <row r="100" spans="1:56" ht="28.5" customHeight="1">
      <c r="A100" s="8"/>
      <c r="B100" s="8"/>
      <c r="C100" s="8"/>
      <c r="D100" s="392" t="s">
        <v>27</v>
      </c>
      <c r="E100" s="393"/>
      <c r="F100" s="393"/>
      <c r="G100" s="393"/>
      <c r="H100" s="393"/>
      <c r="I100" s="393"/>
      <c r="J100" s="393"/>
      <c r="K100" s="393"/>
      <c r="L100" s="394"/>
      <c r="M100" s="425" t="s">
        <v>30</v>
      </c>
      <c r="N100" s="426"/>
      <c r="O100" s="426"/>
      <c r="P100" s="426"/>
      <c r="Q100" s="400" t="e">
        <f>CONCATENATE(TEXT(#REF!+#REF!,"ggge年m月d日(aaa) 　h時")," ",#REF!," ", TEXT(#REF!+#REF!,"ggge年m月d日(aaa) 　h時"))</f>
        <v>#REF!</v>
      </c>
      <c r="R100" s="400"/>
      <c r="S100" s="400"/>
      <c r="T100" s="400"/>
      <c r="U100" s="400"/>
      <c r="V100" s="400"/>
      <c r="W100" s="400"/>
      <c r="X100" s="400"/>
      <c r="Y100" s="400"/>
      <c r="Z100" s="400"/>
      <c r="AA100" s="400"/>
      <c r="AB100" s="400"/>
      <c r="AC100" s="400"/>
      <c r="AD100" s="400"/>
      <c r="AE100" s="400"/>
      <c r="AF100" s="400"/>
      <c r="AG100" s="400"/>
      <c r="AH100" s="400"/>
      <c r="AI100" s="400"/>
      <c r="AJ100" s="400"/>
      <c r="AK100" s="400"/>
      <c r="AL100" s="81"/>
      <c r="AN100" s="25"/>
      <c r="AO100" s="25"/>
      <c r="AP100" s="25"/>
      <c r="AQ100" s="25"/>
      <c r="AR100" s="25"/>
      <c r="AS100" s="25"/>
      <c r="AT100" s="25"/>
      <c r="AU100" s="25"/>
      <c r="AV100" s="25"/>
      <c r="AW100" s="25"/>
      <c r="AX100" s="25"/>
      <c r="AY100" s="208"/>
      <c r="AZ100" s="208"/>
      <c r="BA100" s="208"/>
      <c r="BB100" s="208"/>
      <c r="BC100" s="208"/>
    </row>
    <row r="101" spans="1:56" ht="17.25" customHeight="1">
      <c r="A101" s="8"/>
      <c r="B101" s="8"/>
      <c r="C101" s="8"/>
      <c r="D101" s="291"/>
      <c r="E101" s="292"/>
      <c r="F101" s="292"/>
      <c r="G101" s="292"/>
      <c r="H101" s="292"/>
      <c r="I101" s="292"/>
      <c r="J101" s="292"/>
      <c r="K101" s="292"/>
      <c r="L101" s="293"/>
      <c r="M101" s="427" t="s">
        <v>164</v>
      </c>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9"/>
    </row>
    <row r="102" spans="1:56" ht="16.5" customHeight="1">
      <c r="A102" s="8"/>
      <c r="B102" s="8"/>
      <c r="C102" s="8"/>
      <c r="D102" s="291"/>
      <c r="E102" s="292"/>
      <c r="F102" s="292"/>
      <c r="G102" s="292"/>
      <c r="H102" s="292"/>
      <c r="I102" s="292"/>
      <c r="J102" s="292"/>
      <c r="K102" s="292"/>
      <c r="L102" s="293"/>
      <c r="M102" s="48" t="s">
        <v>32</v>
      </c>
      <c r="N102" s="418" t="s">
        <v>172</v>
      </c>
      <c r="O102" s="418"/>
      <c r="P102" s="418"/>
      <c r="Q102" s="418"/>
      <c r="R102" s="418"/>
      <c r="S102" s="418"/>
      <c r="T102" s="418"/>
      <c r="U102" s="418"/>
      <c r="V102" s="418"/>
      <c r="W102" s="418"/>
      <c r="X102" s="418"/>
      <c r="Y102" s="418"/>
      <c r="Z102" s="418"/>
      <c r="AA102" s="418"/>
      <c r="AB102" s="418"/>
      <c r="AC102" s="418"/>
      <c r="AD102" s="418"/>
      <c r="AE102" s="418"/>
      <c r="AF102" s="418"/>
      <c r="AG102" s="418"/>
      <c r="AH102" s="418"/>
      <c r="AI102" s="418"/>
      <c r="AJ102" s="418"/>
      <c r="AK102" s="418"/>
      <c r="AL102" s="419"/>
    </row>
    <row r="103" spans="1:56" ht="15.75" customHeight="1">
      <c r="A103" s="8"/>
      <c r="B103" s="8"/>
      <c r="C103" s="8"/>
      <c r="D103" s="395"/>
      <c r="E103" s="396"/>
      <c r="F103" s="396"/>
      <c r="G103" s="396"/>
      <c r="H103" s="396"/>
      <c r="I103" s="396"/>
      <c r="J103" s="396"/>
      <c r="K103" s="396"/>
      <c r="L103" s="397"/>
      <c r="M103" s="430" t="s">
        <v>33</v>
      </c>
      <c r="N103" s="431"/>
      <c r="O103" s="431"/>
      <c r="P103" s="431"/>
      <c r="Q103" s="432" t="e">
        <f>#REF!</f>
        <v>#REF!</v>
      </c>
      <c r="R103" s="432"/>
      <c r="S103" s="432"/>
      <c r="T103" s="432"/>
      <c r="U103" s="156"/>
      <c r="V103" s="49" t="e">
        <f>#REF!</f>
        <v>#REF!</v>
      </c>
      <c r="W103" s="50"/>
      <c r="X103" s="50"/>
      <c r="Y103" s="50"/>
      <c r="Z103" s="50"/>
      <c r="AA103" s="433" t="s">
        <v>34</v>
      </c>
      <c r="AB103" s="433"/>
      <c r="AC103" s="434" t="e">
        <f>#REF!</f>
        <v>#REF!</v>
      </c>
      <c r="AD103" s="434"/>
      <c r="AE103" s="434"/>
      <c r="AF103" s="434"/>
      <c r="AG103" s="49"/>
      <c r="AH103" s="49"/>
      <c r="AI103" s="49"/>
      <c r="AJ103" s="49"/>
      <c r="AK103" s="49"/>
      <c r="AL103" s="51"/>
    </row>
    <row r="104" spans="1:56" ht="22.5" customHeight="1">
      <c r="A104" s="8"/>
      <c r="B104" s="8"/>
      <c r="C104" s="8"/>
      <c r="D104" s="392" t="s">
        <v>241</v>
      </c>
      <c r="E104" s="393"/>
      <c r="F104" s="393"/>
      <c r="G104" s="393"/>
      <c r="H104" s="393"/>
      <c r="I104" s="393"/>
      <c r="J104" s="393"/>
      <c r="K104" s="393"/>
      <c r="L104" s="394"/>
      <c r="M104" s="425" t="s">
        <v>239</v>
      </c>
      <c r="N104" s="426"/>
      <c r="O104" s="426"/>
      <c r="P104" s="426"/>
      <c r="Q104" s="438" t="e">
        <f>TEXT(#REF!+#REF!,"ggge年m月d日(aaa) 　h時までに掲載する。")</f>
        <v>#REF!</v>
      </c>
      <c r="R104" s="438"/>
      <c r="S104" s="438"/>
      <c r="T104" s="438"/>
      <c r="U104" s="438"/>
      <c r="V104" s="438"/>
      <c r="W104" s="438"/>
      <c r="X104" s="438"/>
      <c r="Y104" s="438"/>
      <c r="Z104" s="438"/>
      <c r="AA104" s="438"/>
      <c r="AB104" s="438"/>
      <c r="AC104" s="438"/>
      <c r="AD104" s="438"/>
      <c r="AE104" s="438"/>
      <c r="AF104" s="438"/>
      <c r="AG104" s="438"/>
      <c r="AH104" s="438"/>
      <c r="AI104" s="438"/>
      <c r="AJ104" s="438"/>
      <c r="AK104" s="438"/>
      <c r="AL104" s="439"/>
    </row>
    <row r="105" spans="1:56" ht="20.25" customHeight="1" thickBot="1">
      <c r="A105" s="8"/>
      <c r="B105" s="8"/>
      <c r="C105" s="84"/>
      <c r="D105" s="435"/>
      <c r="E105" s="436"/>
      <c r="F105" s="436"/>
      <c r="G105" s="436"/>
      <c r="H105" s="436"/>
      <c r="I105" s="436"/>
      <c r="J105" s="436"/>
      <c r="K105" s="436"/>
      <c r="L105" s="437"/>
      <c r="M105" s="52" t="s">
        <v>32</v>
      </c>
      <c r="N105" s="440" t="s">
        <v>240</v>
      </c>
      <c r="O105" s="440"/>
      <c r="P105" s="440"/>
      <c r="Q105" s="440"/>
      <c r="R105" s="440"/>
      <c r="S105" s="440"/>
      <c r="T105" s="440"/>
      <c r="U105" s="440"/>
      <c r="V105" s="440"/>
      <c r="W105" s="440"/>
      <c r="X105" s="440"/>
      <c r="Y105" s="440"/>
      <c r="Z105" s="440"/>
      <c r="AA105" s="440"/>
      <c r="AB105" s="440"/>
      <c r="AC105" s="440"/>
      <c r="AD105" s="440"/>
      <c r="AE105" s="440"/>
      <c r="AF105" s="440"/>
      <c r="AG105" s="440"/>
      <c r="AH105" s="440"/>
      <c r="AI105" s="440"/>
      <c r="AJ105" s="440"/>
      <c r="AK105" s="440"/>
      <c r="AL105" s="441"/>
    </row>
    <row r="106" spans="1:56" ht="7.5" customHeight="1">
      <c r="A106" s="8"/>
      <c r="B106" s="8"/>
      <c r="D106" s="187"/>
      <c r="E106" s="187"/>
      <c r="F106" s="187"/>
      <c r="G106" s="187"/>
      <c r="H106" s="187"/>
      <c r="I106" s="187"/>
      <c r="J106" s="187"/>
      <c r="K106" s="187"/>
      <c r="L106" s="187"/>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row>
    <row r="107" spans="1:56" s="216" customFormat="1" ht="30.75" hidden="1" customHeight="1" thickBot="1">
      <c r="A107" s="224"/>
      <c r="B107" s="224"/>
      <c r="C107" s="20" t="s">
        <v>137</v>
      </c>
    </row>
    <row r="108" spans="1:56" ht="35.25" hidden="1" customHeight="1">
      <c r="A108" s="8"/>
      <c r="B108" s="8"/>
      <c r="D108" s="442" t="s">
        <v>87</v>
      </c>
      <c r="E108" s="443"/>
      <c r="F108" s="443"/>
      <c r="G108" s="443"/>
      <c r="H108" s="443"/>
      <c r="I108" s="443"/>
      <c r="J108" s="443"/>
      <c r="K108" s="444"/>
      <c r="L108" s="448" t="s">
        <v>139</v>
      </c>
      <c r="M108" s="449"/>
      <c r="N108" s="449"/>
      <c r="O108" s="449"/>
      <c r="P108" s="449"/>
      <c r="Q108" s="449"/>
      <c r="R108" s="449"/>
      <c r="S108" s="449"/>
      <c r="T108" s="449"/>
      <c r="U108" s="449"/>
      <c r="V108" s="449"/>
      <c r="W108" s="449"/>
      <c r="X108" s="449"/>
      <c r="Y108" s="449"/>
      <c r="Z108" s="449"/>
      <c r="AA108" s="449"/>
      <c r="AB108" s="449"/>
      <c r="AC108" s="449"/>
      <c r="AD108" s="449"/>
      <c r="AE108" s="449"/>
      <c r="AF108" s="449"/>
      <c r="AG108" s="449"/>
      <c r="AH108" s="449"/>
      <c r="AI108" s="449"/>
      <c r="AJ108" s="449"/>
      <c r="AK108" s="449"/>
      <c r="AL108" s="450"/>
    </row>
    <row r="109" spans="1:56" ht="18.899999999999999" hidden="1" customHeight="1">
      <c r="A109" s="8"/>
      <c r="B109" s="8"/>
      <c r="D109" s="445"/>
      <c r="E109" s="446"/>
      <c r="F109" s="446"/>
      <c r="G109" s="446"/>
      <c r="H109" s="446"/>
      <c r="I109" s="446"/>
      <c r="J109" s="446"/>
      <c r="K109" s="447"/>
      <c r="L109" s="451" t="s">
        <v>88</v>
      </c>
      <c r="M109" s="393"/>
      <c r="N109" s="393"/>
      <c r="O109" s="393"/>
      <c r="P109" s="393"/>
      <c r="Q109" s="393"/>
      <c r="R109" s="393"/>
      <c r="S109" s="393"/>
      <c r="T109" s="393"/>
      <c r="U109" s="393"/>
      <c r="V109" s="393"/>
      <c r="W109" s="393"/>
      <c r="X109" s="393"/>
      <c r="Y109" s="393"/>
      <c r="Z109" s="393"/>
      <c r="AA109" s="393"/>
      <c r="AB109" s="393"/>
      <c r="AC109" s="393"/>
      <c r="AD109" s="393"/>
      <c r="AE109" s="393"/>
      <c r="AF109" s="393"/>
      <c r="AG109" s="393"/>
      <c r="AH109" s="393"/>
      <c r="AI109" s="393"/>
      <c r="AJ109" s="393"/>
      <c r="AK109" s="393"/>
      <c r="AL109" s="452"/>
      <c r="AM109" s="10"/>
      <c r="AN109" s="10"/>
      <c r="AO109" s="10"/>
      <c r="AP109" s="10"/>
      <c r="AQ109" s="10"/>
      <c r="AR109" s="10"/>
      <c r="AS109" s="10"/>
      <c r="AT109" s="10"/>
      <c r="AU109" s="10"/>
      <c r="AV109" s="10"/>
      <c r="AW109" s="10"/>
      <c r="AX109" s="10"/>
      <c r="AY109" s="10"/>
      <c r="AZ109" s="10"/>
      <c r="BA109" s="10"/>
      <c r="BB109" s="10"/>
      <c r="BC109" s="10"/>
      <c r="BD109" s="10"/>
    </row>
    <row r="110" spans="1:56" ht="18.75" hidden="1" customHeight="1">
      <c r="A110" s="8"/>
      <c r="B110" s="8"/>
      <c r="D110" s="445"/>
      <c r="E110" s="446"/>
      <c r="F110" s="446"/>
      <c r="G110" s="446"/>
      <c r="H110" s="446"/>
      <c r="I110" s="446"/>
      <c r="J110" s="446"/>
      <c r="K110" s="447"/>
      <c r="L110" s="453" t="s">
        <v>89</v>
      </c>
      <c r="M110" s="454"/>
      <c r="N110" s="455" t="s">
        <v>152</v>
      </c>
      <c r="O110" s="455"/>
      <c r="P110" s="455"/>
      <c r="Q110" s="455"/>
      <c r="R110" s="455"/>
      <c r="S110" s="455"/>
      <c r="T110" s="455"/>
      <c r="U110" s="455"/>
      <c r="V110" s="455"/>
      <c r="W110" s="455"/>
      <c r="X110" s="455"/>
      <c r="Y110" s="455"/>
      <c r="Z110" s="455"/>
      <c r="AA110" s="455"/>
      <c r="AB110" s="455"/>
      <c r="AC110" s="455"/>
      <c r="AD110" s="455"/>
      <c r="AE110" s="455"/>
      <c r="AF110" s="455"/>
      <c r="AG110" s="455"/>
      <c r="AH110" s="455"/>
      <c r="AI110" s="455"/>
      <c r="AJ110" s="455"/>
      <c r="AK110" s="455"/>
      <c r="AL110" s="456"/>
      <c r="AM110" s="10"/>
      <c r="AN110" s="10"/>
      <c r="AO110" s="10"/>
      <c r="AP110" s="10"/>
      <c r="AQ110" s="10"/>
      <c r="AR110" s="10"/>
      <c r="AS110" s="10"/>
      <c r="AT110" s="10"/>
      <c r="AU110" s="10"/>
      <c r="AV110" s="10"/>
      <c r="AW110" s="10"/>
      <c r="AX110" s="10"/>
      <c r="AY110" s="10"/>
      <c r="AZ110" s="10"/>
      <c r="BA110" s="10"/>
      <c r="BB110" s="10"/>
      <c r="BC110" s="10"/>
      <c r="BD110" s="10"/>
    </row>
    <row r="111" spans="1:56" ht="16.5" hidden="1" customHeight="1">
      <c r="A111" s="8"/>
      <c r="B111" s="8"/>
      <c r="D111" s="445"/>
      <c r="E111" s="446"/>
      <c r="F111" s="446"/>
      <c r="G111" s="446"/>
      <c r="H111" s="446"/>
      <c r="I111" s="446"/>
      <c r="J111" s="446"/>
      <c r="K111" s="447"/>
      <c r="L111" s="453" t="s">
        <v>90</v>
      </c>
      <c r="M111" s="454"/>
      <c r="N111" s="455" t="s">
        <v>124</v>
      </c>
      <c r="O111" s="455"/>
      <c r="P111" s="455"/>
      <c r="Q111" s="455"/>
      <c r="R111" s="455"/>
      <c r="S111" s="455"/>
      <c r="T111" s="455"/>
      <c r="U111" s="455"/>
      <c r="V111" s="455"/>
      <c r="W111" s="455"/>
      <c r="X111" s="455"/>
      <c r="Y111" s="455"/>
      <c r="Z111" s="455"/>
      <c r="AA111" s="455"/>
      <c r="AB111" s="455"/>
      <c r="AC111" s="455"/>
      <c r="AD111" s="455"/>
      <c r="AE111" s="455"/>
      <c r="AF111" s="455"/>
      <c r="AG111" s="455"/>
      <c r="AH111" s="455"/>
      <c r="AI111" s="455"/>
      <c r="AJ111" s="455"/>
      <c r="AK111" s="455"/>
      <c r="AL111" s="456"/>
      <c r="AM111" s="10"/>
      <c r="AN111" s="10"/>
      <c r="AO111" s="10"/>
      <c r="AP111" s="10"/>
      <c r="AQ111" s="10"/>
      <c r="AR111" s="10"/>
      <c r="AS111" s="10"/>
      <c r="AT111" s="10"/>
      <c r="AU111" s="10"/>
      <c r="AV111" s="10"/>
      <c r="AW111" s="10"/>
      <c r="AX111" s="10"/>
      <c r="AY111" s="10"/>
      <c r="AZ111" s="10"/>
    </row>
    <row r="112" spans="1:56" ht="18.899999999999999" hidden="1" customHeight="1">
      <c r="A112" s="8"/>
      <c r="B112" s="8"/>
      <c r="D112" s="445"/>
      <c r="E112" s="446"/>
      <c r="F112" s="446"/>
      <c r="G112" s="446"/>
      <c r="H112" s="446"/>
      <c r="I112" s="446"/>
      <c r="J112" s="446"/>
      <c r="K112" s="447"/>
      <c r="L112" s="453" t="s">
        <v>91</v>
      </c>
      <c r="M112" s="454"/>
      <c r="N112" s="455" t="s">
        <v>125</v>
      </c>
      <c r="O112" s="455"/>
      <c r="P112" s="455"/>
      <c r="Q112" s="455"/>
      <c r="R112" s="455"/>
      <c r="S112" s="455"/>
      <c r="T112" s="455"/>
      <c r="U112" s="455"/>
      <c r="V112" s="455"/>
      <c r="W112" s="455"/>
      <c r="X112" s="455"/>
      <c r="Y112" s="455"/>
      <c r="Z112" s="455"/>
      <c r="AA112" s="455"/>
      <c r="AB112" s="455"/>
      <c r="AC112" s="455"/>
      <c r="AD112" s="455"/>
      <c r="AE112" s="455"/>
      <c r="AF112" s="455"/>
      <c r="AG112" s="455"/>
      <c r="AH112" s="455"/>
      <c r="AI112" s="455"/>
      <c r="AJ112" s="455"/>
      <c r="AK112" s="455"/>
      <c r="AL112" s="456"/>
      <c r="AM112" s="10"/>
      <c r="AN112" s="10"/>
      <c r="AO112" s="10"/>
      <c r="AP112" s="10"/>
      <c r="AQ112" s="10"/>
      <c r="AR112" s="10"/>
      <c r="AS112" s="10"/>
      <c r="AT112" s="10"/>
      <c r="AU112" s="10"/>
      <c r="AV112" s="10"/>
      <c r="AW112" s="10"/>
      <c r="AX112" s="10"/>
      <c r="AY112" s="10"/>
      <c r="AZ112" s="10"/>
      <c r="BA112" s="10"/>
      <c r="BB112" s="10"/>
      <c r="BC112" s="10"/>
      <c r="BD112" s="10"/>
    </row>
    <row r="113" spans="1:68" ht="18.899999999999999" hidden="1" customHeight="1">
      <c r="A113" s="8"/>
      <c r="B113" s="8"/>
      <c r="D113" s="445"/>
      <c r="E113" s="446"/>
      <c r="F113" s="446"/>
      <c r="G113" s="446"/>
      <c r="H113" s="446"/>
      <c r="I113" s="446"/>
      <c r="J113" s="446"/>
      <c r="K113" s="447"/>
      <c r="L113" s="453" t="s">
        <v>92</v>
      </c>
      <c r="M113" s="454"/>
      <c r="N113" s="455" t="s">
        <v>126</v>
      </c>
      <c r="O113" s="455"/>
      <c r="P113" s="455"/>
      <c r="Q113" s="455"/>
      <c r="R113" s="455"/>
      <c r="S113" s="455"/>
      <c r="T113" s="455"/>
      <c r="U113" s="455"/>
      <c r="V113" s="455"/>
      <c r="W113" s="455"/>
      <c r="X113" s="455"/>
      <c r="Y113" s="455"/>
      <c r="Z113" s="455"/>
      <c r="AA113" s="455"/>
      <c r="AB113" s="455"/>
      <c r="AC113" s="455"/>
      <c r="AD113" s="455"/>
      <c r="AE113" s="455"/>
      <c r="AF113" s="455"/>
      <c r="AG113" s="455"/>
      <c r="AH113" s="455"/>
      <c r="AI113" s="455"/>
      <c r="AJ113" s="455"/>
      <c r="AK113" s="455"/>
      <c r="AL113" s="456"/>
      <c r="AM113" s="10"/>
      <c r="AN113" s="10"/>
      <c r="AO113" s="10"/>
      <c r="AP113" s="10"/>
      <c r="AQ113" s="10"/>
      <c r="AR113" s="10"/>
      <c r="AS113" s="10"/>
      <c r="AT113" s="10"/>
      <c r="AU113" s="10"/>
      <c r="AV113" s="10"/>
      <c r="AW113" s="10"/>
      <c r="AX113" s="10"/>
      <c r="AY113" s="10"/>
      <c r="AZ113" s="10"/>
      <c r="BA113" s="10"/>
      <c r="BB113" s="10"/>
      <c r="BC113" s="10"/>
      <c r="BD113" s="10"/>
    </row>
    <row r="114" spans="1:68" ht="18.899999999999999" hidden="1" customHeight="1">
      <c r="A114" s="8"/>
      <c r="B114" s="8"/>
      <c r="D114" s="445"/>
      <c r="E114" s="446"/>
      <c r="F114" s="446"/>
      <c r="G114" s="446"/>
      <c r="H114" s="446"/>
      <c r="I114" s="446"/>
      <c r="J114" s="446"/>
      <c r="K114" s="447"/>
      <c r="L114" s="453" t="s">
        <v>93</v>
      </c>
      <c r="M114" s="454"/>
      <c r="N114" s="455" t="s">
        <v>127</v>
      </c>
      <c r="O114" s="455"/>
      <c r="P114" s="455"/>
      <c r="Q114" s="455"/>
      <c r="R114" s="455"/>
      <c r="S114" s="455"/>
      <c r="T114" s="455"/>
      <c r="U114" s="455"/>
      <c r="V114" s="455"/>
      <c r="W114" s="455"/>
      <c r="X114" s="455"/>
      <c r="Y114" s="455"/>
      <c r="Z114" s="455"/>
      <c r="AA114" s="455"/>
      <c r="AB114" s="455"/>
      <c r="AC114" s="455"/>
      <c r="AD114" s="455"/>
      <c r="AE114" s="455"/>
      <c r="AF114" s="455"/>
      <c r="AG114" s="455"/>
      <c r="AH114" s="455"/>
      <c r="AI114" s="455"/>
      <c r="AJ114" s="455"/>
      <c r="AK114" s="455"/>
      <c r="AL114" s="456"/>
      <c r="AM114" s="10"/>
      <c r="AN114" s="10"/>
      <c r="AO114" s="10"/>
      <c r="AP114" s="10"/>
      <c r="AQ114" s="10"/>
      <c r="AR114" s="10"/>
      <c r="AS114" s="10"/>
      <c r="AT114" s="10"/>
      <c r="AU114" s="10"/>
    </row>
    <row r="115" spans="1:68" ht="18.899999999999999" hidden="1" customHeight="1">
      <c r="A115" s="8"/>
      <c r="B115" s="8"/>
      <c r="D115" s="445"/>
      <c r="E115" s="446"/>
      <c r="F115" s="446"/>
      <c r="G115" s="446"/>
      <c r="H115" s="446"/>
      <c r="I115" s="446"/>
      <c r="J115" s="446"/>
      <c r="K115" s="447"/>
      <c r="L115" s="453" t="s">
        <v>94</v>
      </c>
      <c r="M115" s="454"/>
      <c r="N115" s="455" t="s">
        <v>128</v>
      </c>
      <c r="O115" s="455"/>
      <c r="P115" s="455"/>
      <c r="Q115" s="455"/>
      <c r="R115" s="455"/>
      <c r="S115" s="455"/>
      <c r="T115" s="455"/>
      <c r="U115" s="455"/>
      <c r="V115" s="455"/>
      <c r="W115" s="455"/>
      <c r="X115" s="455"/>
      <c r="Y115" s="455"/>
      <c r="Z115" s="455"/>
      <c r="AA115" s="455"/>
      <c r="AB115" s="455"/>
      <c r="AC115" s="455"/>
      <c r="AD115" s="455"/>
      <c r="AE115" s="455"/>
      <c r="AF115" s="455"/>
      <c r="AG115" s="455"/>
      <c r="AH115" s="455"/>
      <c r="AI115" s="455"/>
      <c r="AJ115" s="455"/>
      <c r="AK115" s="455"/>
      <c r="AL115" s="456"/>
      <c r="AM115" s="10"/>
      <c r="AN115" s="10"/>
    </row>
    <row r="116" spans="1:68" ht="18.899999999999999" hidden="1" customHeight="1">
      <c r="A116" s="8"/>
      <c r="B116" s="8"/>
      <c r="D116" s="445"/>
      <c r="E116" s="446"/>
      <c r="F116" s="446"/>
      <c r="G116" s="446"/>
      <c r="H116" s="446"/>
      <c r="I116" s="446"/>
      <c r="J116" s="446"/>
      <c r="K116" s="447"/>
      <c r="L116" s="453" t="s">
        <v>95</v>
      </c>
      <c r="M116" s="454"/>
      <c r="N116" s="455" t="s">
        <v>129</v>
      </c>
      <c r="O116" s="455"/>
      <c r="P116" s="455"/>
      <c r="Q116" s="455"/>
      <c r="R116" s="455"/>
      <c r="S116" s="455"/>
      <c r="T116" s="455"/>
      <c r="U116" s="455"/>
      <c r="V116" s="455"/>
      <c r="W116" s="455"/>
      <c r="X116" s="455"/>
      <c r="Y116" s="455"/>
      <c r="Z116" s="455"/>
      <c r="AA116" s="455"/>
      <c r="AB116" s="455"/>
      <c r="AC116" s="455"/>
      <c r="AD116" s="455"/>
      <c r="AE116" s="455"/>
      <c r="AF116" s="455"/>
      <c r="AG116" s="455"/>
      <c r="AH116" s="455"/>
      <c r="AI116" s="455"/>
      <c r="AJ116" s="455"/>
      <c r="AK116" s="455"/>
      <c r="AL116" s="456"/>
      <c r="AM116" s="10"/>
      <c r="AR116" s="455"/>
      <c r="AS116" s="455"/>
      <c r="AT116" s="455"/>
      <c r="AU116" s="455"/>
      <c r="AV116" s="455"/>
      <c r="AW116" s="455"/>
      <c r="AX116" s="455"/>
      <c r="AY116" s="455"/>
      <c r="AZ116" s="455"/>
      <c r="BA116" s="455"/>
      <c r="BB116" s="455"/>
      <c r="BC116" s="455"/>
      <c r="BD116" s="455"/>
      <c r="BE116" s="455"/>
      <c r="BF116" s="455"/>
      <c r="BG116" s="455"/>
      <c r="BH116" s="455"/>
      <c r="BI116" s="455"/>
      <c r="BJ116" s="455"/>
      <c r="BK116" s="455"/>
      <c r="BL116" s="455"/>
      <c r="BM116" s="455"/>
      <c r="BN116" s="455"/>
      <c r="BO116" s="455"/>
      <c r="BP116" s="455"/>
    </row>
    <row r="117" spans="1:68" ht="16.5" hidden="1" customHeight="1">
      <c r="A117" s="8"/>
      <c r="B117" s="8"/>
      <c r="D117" s="445"/>
      <c r="E117" s="446"/>
      <c r="F117" s="446"/>
      <c r="G117" s="446"/>
      <c r="H117" s="446"/>
      <c r="I117" s="446"/>
      <c r="J117" s="446"/>
      <c r="K117" s="447"/>
      <c r="L117" s="453" t="s">
        <v>96</v>
      </c>
      <c r="M117" s="454"/>
      <c r="N117" s="275" t="s">
        <v>130</v>
      </c>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K117" s="275"/>
      <c r="AL117" s="467"/>
      <c r="AM117" s="10"/>
      <c r="AN117" s="82"/>
      <c r="AO117" s="83"/>
      <c r="AP117" s="83"/>
      <c r="AQ117" s="83"/>
      <c r="AR117" s="10"/>
      <c r="AS117" s="10"/>
      <c r="AT117" s="10"/>
      <c r="AU117" s="10"/>
      <c r="AV117" s="10"/>
      <c r="AW117" s="10"/>
      <c r="AX117" s="10"/>
      <c r="AY117" s="10"/>
      <c r="AZ117" s="10"/>
      <c r="BA117" s="10"/>
      <c r="BB117" s="10"/>
      <c r="BC117" s="10"/>
      <c r="BD117" s="10"/>
    </row>
    <row r="118" spans="1:68" ht="8.25" hidden="1" customHeight="1">
      <c r="A118" s="8"/>
      <c r="B118" s="8"/>
      <c r="D118" s="445"/>
      <c r="E118" s="446"/>
      <c r="F118" s="446"/>
      <c r="G118" s="446"/>
      <c r="H118" s="446"/>
      <c r="I118" s="446"/>
      <c r="J118" s="446"/>
      <c r="K118" s="447"/>
      <c r="L118" s="453"/>
      <c r="M118" s="454"/>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4"/>
      <c r="AM118" s="10"/>
      <c r="AO118" s="10"/>
      <c r="AP118" s="10"/>
      <c r="AQ118" s="10"/>
      <c r="AR118" s="10"/>
      <c r="AS118" s="10"/>
      <c r="AT118" s="10"/>
      <c r="AU118" s="10"/>
      <c r="AV118" s="10"/>
      <c r="AW118" s="10"/>
      <c r="AX118" s="10"/>
      <c r="AY118" s="10"/>
      <c r="AZ118" s="10"/>
      <c r="BA118" s="10"/>
      <c r="BB118" s="10"/>
      <c r="BC118" s="10"/>
      <c r="BD118" s="10"/>
    </row>
    <row r="119" spans="1:68" ht="18.899999999999999" hidden="1" customHeight="1">
      <c r="A119" s="8"/>
      <c r="B119" s="8"/>
      <c r="D119" s="445"/>
      <c r="E119" s="446"/>
      <c r="F119" s="446"/>
      <c r="G119" s="446"/>
      <c r="H119" s="446"/>
      <c r="I119" s="446"/>
      <c r="J119" s="446"/>
      <c r="K119" s="447"/>
      <c r="L119" s="363" t="s">
        <v>97</v>
      </c>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292"/>
      <c r="AJ119" s="292"/>
      <c r="AK119" s="292"/>
      <c r="AL119" s="301"/>
      <c r="AM119" s="10"/>
      <c r="AN119" s="10"/>
      <c r="AO119" s="10"/>
      <c r="AP119" s="10"/>
      <c r="AQ119" s="10"/>
      <c r="AR119" s="10"/>
      <c r="AS119" s="10"/>
      <c r="AT119" s="10"/>
      <c r="AU119" s="10"/>
      <c r="AV119" s="10"/>
      <c r="AW119" s="10"/>
      <c r="AX119" s="10"/>
      <c r="AY119" s="10"/>
      <c r="AZ119" s="10"/>
      <c r="BA119" s="10"/>
      <c r="BB119" s="10"/>
      <c r="BC119" s="10"/>
      <c r="BD119" s="10"/>
    </row>
    <row r="120" spans="1:68" ht="18.75" hidden="1" customHeight="1">
      <c r="A120" s="8"/>
      <c r="B120" s="8"/>
      <c r="C120" s="84"/>
      <c r="D120" s="445"/>
      <c r="E120" s="446"/>
      <c r="F120" s="446"/>
      <c r="G120" s="446"/>
      <c r="H120" s="446"/>
      <c r="I120" s="446"/>
      <c r="J120" s="446"/>
      <c r="K120" s="447"/>
      <c r="L120" s="457" t="s">
        <v>98</v>
      </c>
      <c r="M120" s="396"/>
      <c r="N120" s="396"/>
      <c r="O120" s="396"/>
      <c r="P120" s="396"/>
      <c r="Q120" s="396"/>
      <c r="R120" s="396"/>
      <c r="S120" s="396"/>
      <c r="T120" s="396"/>
      <c r="U120" s="396"/>
      <c r="V120" s="396"/>
      <c r="W120" s="396"/>
      <c r="X120" s="396"/>
      <c r="Y120" s="396"/>
      <c r="Z120" s="396"/>
      <c r="AA120" s="396"/>
      <c r="AB120" s="396"/>
      <c r="AC120" s="396"/>
      <c r="AD120" s="396"/>
      <c r="AE120" s="396"/>
      <c r="AF120" s="396"/>
      <c r="AG120" s="396"/>
      <c r="AH120" s="396"/>
      <c r="AI120" s="396"/>
      <c r="AJ120" s="396"/>
      <c r="AK120" s="396"/>
      <c r="AL120" s="458"/>
      <c r="AM120" s="10"/>
      <c r="AN120" s="10"/>
      <c r="AO120" s="10"/>
      <c r="AP120" s="10"/>
      <c r="AQ120" s="10"/>
      <c r="AR120" s="10"/>
      <c r="AS120" s="10"/>
      <c r="AT120" s="10"/>
      <c r="AU120" s="10"/>
      <c r="AV120" s="10"/>
      <c r="AW120" s="10"/>
      <c r="AX120" s="10"/>
      <c r="AY120" s="10"/>
      <c r="AZ120" s="10"/>
      <c r="BA120" s="10"/>
      <c r="BB120" s="10"/>
      <c r="BC120" s="10"/>
      <c r="BD120" s="10"/>
    </row>
    <row r="121" spans="1:68" ht="18.899999999999999" hidden="1" customHeight="1">
      <c r="A121" s="8"/>
      <c r="B121" s="8"/>
      <c r="D121" s="445"/>
      <c r="E121" s="446"/>
      <c r="F121" s="446"/>
      <c r="G121" s="446"/>
      <c r="H121" s="446"/>
      <c r="I121" s="446"/>
      <c r="J121" s="446"/>
      <c r="K121" s="447"/>
      <c r="L121" s="451" t="s">
        <v>99</v>
      </c>
      <c r="M121" s="393"/>
      <c r="N121" s="393"/>
      <c r="O121" s="393"/>
      <c r="P121" s="393"/>
      <c r="Q121" s="393"/>
      <c r="R121" s="393"/>
      <c r="S121" s="393"/>
      <c r="T121" s="393"/>
      <c r="U121" s="393"/>
      <c r="V121" s="393"/>
      <c r="W121" s="393"/>
      <c r="X121" s="393"/>
      <c r="Y121" s="393"/>
      <c r="Z121" s="393"/>
      <c r="AA121" s="393"/>
      <c r="AB121" s="393"/>
      <c r="AC121" s="393"/>
      <c r="AD121" s="393"/>
      <c r="AE121" s="393"/>
      <c r="AF121" s="393"/>
      <c r="AG121" s="393"/>
      <c r="AH121" s="393"/>
      <c r="AI121" s="393"/>
      <c r="AJ121" s="393"/>
      <c r="AK121" s="393"/>
      <c r="AL121" s="452"/>
      <c r="AM121" s="10"/>
      <c r="AN121" s="10"/>
      <c r="AO121" s="10"/>
      <c r="AP121" s="10"/>
      <c r="AQ121" s="10"/>
      <c r="AR121" s="10"/>
      <c r="AS121" s="10"/>
      <c r="AT121" s="10"/>
      <c r="AU121" s="10"/>
      <c r="AV121" s="10"/>
      <c r="AW121" s="10"/>
      <c r="AX121" s="10"/>
      <c r="AY121" s="10"/>
      <c r="AZ121" s="10"/>
      <c r="BA121" s="10"/>
      <c r="BB121" s="10"/>
      <c r="BC121" s="10"/>
      <c r="BD121" s="10"/>
    </row>
    <row r="122" spans="1:68" ht="18.899999999999999" hidden="1" customHeight="1">
      <c r="A122" s="8"/>
      <c r="B122" s="8"/>
      <c r="D122" s="445"/>
      <c r="E122" s="446"/>
      <c r="F122" s="446"/>
      <c r="G122" s="446"/>
      <c r="H122" s="446"/>
      <c r="I122" s="446"/>
      <c r="J122" s="446"/>
      <c r="K122" s="447"/>
      <c r="L122" s="85"/>
      <c r="M122" s="86" t="s">
        <v>89</v>
      </c>
      <c r="N122" s="297" t="s">
        <v>13</v>
      </c>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7"/>
      <c r="AL122" s="298"/>
      <c r="AM122" s="10"/>
      <c r="AN122" s="10"/>
      <c r="AO122" s="10"/>
      <c r="AP122" s="10"/>
      <c r="AQ122" s="10"/>
      <c r="AR122" s="10"/>
      <c r="AS122" s="10"/>
      <c r="AT122" s="10"/>
      <c r="AU122" s="10"/>
      <c r="AV122" s="10"/>
      <c r="AW122" s="10"/>
      <c r="AX122" s="10"/>
      <c r="AY122" s="10"/>
      <c r="AZ122" s="10"/>
      <c r="BA122" s="10"/>
      <c r="BB122" s="10"/>
      <c r="BC122" s="10"/>
      <c r="BD122" s="10"/>
    </row>
    <row r="123" spans="1:68" ht="18.899999999999999" hidden="1" customHeight="1">
      <c r="A123" s="8"/>
      <c r="B123" s="8"/>
      <c r="D123" s="445"/>
      <c r="E123" s="446"/>
      <c r="F123" s="446"/>
      <c r="G123" s="446"/>
      <c r="H123" s="446"/>
      <c r="I123" s="446"/>
      <c r="J123" s="446"/>
      <c r="K123" s="447"/>
      <c r="L123" s="87"/>
      <c r="M123" s="88" t="s">
        <v>90</v>
      </c>
      <c r="N123" s="459" t="s">
        <v>131</v>
      </c>
      <c r="O123" s="459"/>
      <c r="P123" s="459"/>
      <c r="Q123" s="459"/>
      <c r="R123" s="459"/>
      <c r="S123" s="459"/>
      <c r="T123" s="459"/>
      <c r="U123" s="459"/>
      <c r="V123" s="459"/>
      <c r="W123" s="459"/>
      <c r="X123" s="459"/>
      <c r="Y123" s="459"/>
      <c r="Z123" s="459"/>
      <c r="AA123" s="459"/>
      <c r="AB123" s="459"/>
      <c r="AC123" s="459"/>
      <c r="AD123" s="459"/>
      <c r="AE123" s="459"/>
      <c r="AF123" s="459"/>
      <c r="AG123" s="459"/>
      <c r="AH123" s="459"/>
      <c r="AI123" s="459"/>
      <c r="AJ123" s="459"/>
      <c r="AK123" s="459"/>
      <c r="AL123" s="460"/>
      <c r="AM123" s="10"/>
      <c r="AN123" s="10"/>
      <c r="AO123" s="10"/>
      <c r="AP123" s="10"/>
      <c r="AQ123" s="10"/>
      <c r="AR123" s="10"/>
      <c r="AS123" s="10"/>
      <c r="AT123" s="10"/>
      <c r="AU123" s="10"/>
      <c r="AV123" s="10"/>
      <c r="AW123" s="10"/>
      <c r="AX123" s="10"/>
      <c r="AY123" s="10"/>
      <c r="AZ123" s="10"/>
      <c r="BA123" s="10"/>
      <c r="BB123" s="10"/>
      <c r="BC123" s="10"/>
      <c r="BD123" s="10"/>
    </row>
    <row r="124" spans="1:68" ht="18.899999999999999" hidden="1" customHeight="1">
      <c r="A124" s="8"/>
      <c r="B124" s="8"/>
      <c r="D124" s="445"/>
      <c r="E124" s="446"/>
      <c r="F124" s="446"/>
      <c r="G124" s="446"/>
      <c r="H124" s="446"/>
      <c r="I124" s="446"/>
      <c r="J124" s="446"/>
      <c r="K124" s="447"/>
      <c r="L124" s="87"/>
      <c r="M124" s="88" t="s">
        <v>91</v>
      </c>
      <c r="N124" s="459" t="s">
        <v>14</v>
      </c>
      <c r="O124" s="459"/>
      <c r="P124" s="459"/>
      <c r="Q124" s="459"/>
      <c r="R124" s="459"/>
      <c r="S124" s="459"/>
      <c r="T124" s="459"/>
      <c r="U124" s="459"/>
      <c r="V124" s="459"/>
      <c r="W124" s="459"/>
      <c r="X124" s="459"/>
      <c r="Y124" s="459"/>
      <c r="Z124" s="459"/>
      <c r="AA124" s="459"/>
      <c r="AB124" s="459"/>
      <c r="AC124" s="459"/>
      <c r="AD124" s="459"/>
      <c r="AE124" s="459"/>
      <c r="AF124" s="459"/>
      <c r="AG124" s="459"/>
      <c r="AH124" s="459"/>
      <c r="AI124" s="459"/>
      <c r="AJ124" s="459"/>
      <c r="AK124" s="459"/>
      <c r="AL124" s="460"/>
      <c r="AM124" s="10"/>
      <c r="AN124" s="10"/>
      <c r="AO124" s="10"/>
      <c r="AP124" s="10"/>
      <c r="AQ124" s="10"/>
      <c r="AR124" s="10"/>
      <c r="AS124" s="10"/>
      <c r="AT124" s="10"/>
      <c r="AU124" s="10"/>
      <c r="AV124" s="10"/>
      <c r="AW124" s="10"/>
      <c r="AX124" s="10"/>
      <c r="AY124" s="10"/>
      <c r="AZ124" s="10"/>
      <c r="BA124" s="10"/>
      <c r="BB124" s="10"/>
      <c r="BC124" s="10"/>
      <c r="BD124" s="10"/>
    </row>
    <row r="125" spans="1:68" ht="18.899999999999999" hidden="1" customHeight="1">
      <c r="A125" s="8"/>
      <c r="B125" s="8"/>
      <c r="D125" s="445"/>
      <c r="E125" s="446"/>
      <c r="F125" s="446"/>
      <c r="G125" s="446"/>
      <c r="H125" s="446"/>
      <c r="I125" s="446"/>
      <c r="J125" s="446"/>
      <c r="K125" s="447"/>
      <c r="L125" s="85"/>
      <c r="M125" s="86" t="s">
        <v>92</v>
      </c>
      <c r="N125" s="297" t="s">
        <v>79</v>
      </c>
      <c r="O125" s="297"/>
      <c r="P125" s="297"/>
      <c r="Q125" s="297"/>
      <c r="R125" s="297"/>
      <c r="S125" s="297"/>
      <c r="T125" s="297"/>
      <c r="U125" s="297"/>
      <c r="V125" s="297"/>
      <c r="W125" s="297"/>
      <c r="X125" s="297"/>
      <c r="Y125" s="297"/>
      <c r="Z125" s="297"/>
      <c r="AA125" s="297"/>
      <c r="AB125" s="297"/>
      <c r="AC125" s="297"/>
      <c r="AD125" s="297"/>
      <c r="AE125" s="297"/>
      <c r="AF125" s="297"/>
      <c r="AG125" s="297"/>
      <c r="AH125" s="297"/>
      <c r="AI125" s="297"/>
      <c r="AJ125" s="297"/>
      <c r="AK125" s="297"/>
      <c r="AL125" s="298"/>
      <c r="AM125" s="10"/>
      <c r="AN125" s="10"/>
      <c r="AZ125" s="10"/>
      <c r="BA125" s="10"/>
      <c r="BB125" s="10"/>
      <c r="BC125" s="10"/>
      <c r="BD125" s="10"/>
    </row>
    <row r="126" spans="1:68" ht="18.899999999999999" hidden="1" customHeight="1">
      <c r="A126" s="8"/>
      <c r="B126" s="8"/>
      <c r="D126" s="445"/>
      <c r="E126" s="446"/>
      <c r="F126" s="446"/>
      <c r="G126" s="446"/>
      <c r="H126" s="446"/>
      <c r="I126" s="446"/>
      <c r="J126" s="446"/>
      <c r="K126" s="447"/>
      <c r="L126" s="85"/>
      <c r="M126" s="86" t="s">
        <v>93</v>
      </c>
      <c r="N126" s="297" t="s">
        <v>53</v>
      </c>
      <c r="O126" s="297"/>
      <c r="P126" s="297"/>
      <c r="Q126" s="297"/>
      <c r="R126" s="297"/>
      <c r="S126" s="297"/>
      <c r="T126" s="297"/>
      <c r="U126" s="297"/>
      <c r="V126" s="297"/>
      <c r="W126" s="297"/>
      <c r="X126" s="297"/>
      <c r="Y126" s="297"/>
      <c r="Z126" s="297"/>
      <c r="AA126" s="297"/>
      <c r="AB126" s="297"/>
      <c r="AC126" s="297"/>
      <c r="AD126" s="297"/>
      <c r="AE126" s="297"/>
      <c r="AF126" s="297"/>
      <c r="AG126" s="297"/>
      <c r="AH126" s="297"/>
      <c r="AI126" s="297"/>
      <c r="AJ126" s="297"/>
      <c r="AK126" s="297"/>
      <c r="AL126" s="298"/>
      <c r="AM126" s="10"/>
      <c r="AN126" s="10"/>
      <c r="AO126" s="10"/>
      <c r="AP126" s="10"/>
      <c r="AQ126" s="10"/>
      <c r="AR126" s="10"/>
      <c r="AS126" s="4"/>
      <c r="AT126" s="10"/>
      <c r="AU126" s="10"/>
      <c r="AV126" s="10"/>
      <c r="AW126" s="10"/>
      <c r="AX126" s="10"/>
      <c r="AY126" s="10"/>
      <c r="AZ126" s="10"/>
      <c r="BA126" s="10"/>
      <c r="BB126" s="10"/>
      <c r="BC126" s="10"/>
      <c r="BD126" s="10"/>
    </row>
    <row r="127" spans="1:68" ht="18.75" hidden="1" customHeight="1">
      <c r="A127" s="8"/>
      <c r="B127" s="8"/>
      <c r="D127" s="445"/>
      <c r="E127" s="446"/>
      <c r="F127" s="446"/>
      <c r="G127" s="446"/>
      <c r="H127" s="446"/>
      <c r="I127" s="446"/>
      <c r="J127" s="446"/>
      <c r="K127" s="447"/>
      <c r="L127" s="85"/>
      <c r="M127" s="86" t="s">
        <v>94</v>
      </c>
      <c r="N127" s="297" t="s">
        <v>52</v>
      </c>
      <c r="O127" s="297"/>
      <c r="P127" s="297"/>
      <c r="Q127" s="297"/>
      <c r="R127" s="297"/>
      <c r="S127" s="297"/>
      <c r="T127" s="297"/>
      <c r="U127" s="297"/>
      <c r="V127" s="297"/>
      <c r="W127" s="297"/>
      <c r="X127" s="297"/>
      <c r="Y127" s="297"/>
      <c r="Z127" s="297"/>
      <c r="AA127" s="297"/>
      <c r="AB127" s="297"/>
      <c r="AC127" s="297"/>
      <c r="AD127" s="297"/>
      <c r="AE127" s="297"/>
      <c r="AF127" s="297"/>
      <c r="AG127" s="297"/>
      <c r="AH127" s="297"/>
      <c r="AI127" s="297"/>
      <c r="AJ127" s="297"/>
      <c r="AK127" s="297"/>
      <c r="AL127" s="298"/>
      <c r="AM127" s="10"/>
      <c r="AN127" s="10"/>
      <c r="AO127" s="468"/>
      <c r="AP127" s="468"/>
      <c r="AQ127" s="468"/>
      <c r="AR127" s="468"/>
      <c r="AS127" s="468"/>
      <c r="AT127" s="468"/>
      <c r="AU127" s="468"/>
      <c r="AV127" s="468"/>
      <c r="AW127" s="468"/>
      <c r="AX127" s="468"/>
      <c r="AY127" s="468"/>
      <c r="AZ127" s="89"/>
      <c r="BA127" s="89"/>
      <c r="BB127" s="89"/>
      <c r="BC127" s="89"/>
      <c r="BD127" s="89"/>
    </row>
    <row r="128" spans="1:68" ht="18.75" hidden="1" customHeight="1">
      <c r="A128" s="8"/>
      <c r="B128" s="8"/>
      <c r="D128" s="445"/>
      <c r="E128" s="446"/>
      <c r="F128" s="446"/>
      <c r="G128" s="446"/>
      <c r="H128" s="446"/>
      <c r="I128" s="446"/>
      <c r="J128" s="446"/>
      <c r="K128" s="447"/>
      <c r="L128" s="90"/>
      <c r="M128" s="205" t="s">
        <v>95</v>
      </c>
      <c r="N128" s="473" t="s">
        <v>157</v>
      </c>
      <c r="O128" s="474"/>
      <c r="P128" s="474"/>
      <c r="Q128" s="474"/>
      <c r="R128" s="474"/>
      <c r="S128" s="474"/>
      <c r="T128" s="474"/>
      <c r="U128" s="474"/>
      <c r="V128" s="474"/>
      <c r="W128" s="474"/>
      <c r="X128" s="474"/>
      <c r="Y128" s="474"/>
      <c r="Z128" s="474"/>
      <c r="AA128" s="474"/>
      <c r="AB128" s="474"/>
      <c r="AC128" s="474"/>
      <c r="AD128" s="474"/>
      <c r="AE128" s="474"/>
      <c r="AF128" s="474"/>
      <c r="AG128" s="474"/>
      <c r="AH128" s="474"/>
      <c r="AI128" s="474"/>
      <c r="AJ128" s="474"/>
      <c r="AK128" s="474"/>
      <c r="AL128" s="475"/>
      <c r="AM128" s="10"/>
      <c r="AN128" s="10"/>
      <c r="AO128" s="89"/>
      <c r="AP128" s="89"/>
      <c r="AQ128" s="89"/>
      <c r="AR128" s="89"/>
      <c r="AS128" s="46"/>
      <c r="AT128" s="89"/>
      <c r="AU128" s="89"/>
      <c r="AV128" s="89"/>
      <c r="AW128" s="89"/>
      <c r="AX128" s="89"/>
      <c r="AY128" s="89"/>
      <c r="AZ128" s="89"/>
      <c r="BA128" s="89"/>
      <c r="BB128" s="89"/>
      <c r="BC128" s="89"/>
      <c r="BD128" s="89"/>
    </row>
    <row r="129" spans="1:68" ht="18.75" hidden="1" customHeight="1">
      <c r="A129" s="8"/>
      <c r="B129" s="8"/>
      <c r="D129" s="445"/>
      <c r="E129" s="446"/>
      <c r="F129" s="446"/>
      <c r="G129" s="446"/>
      <c r="H129" s="446"/>
      <c r="I129" s="446"/>
      <c r="J129" s="446"/>
      <c r="K129" s="447"/>
      <c r="L129" s="85"/>
      <c r="M129" s="86" t="s">
        <v>96</v>
      </c>
      <c r="N129" s="297" t="s">
        <v>132</v>
      </c>
      <c r="O129" s="297"/>
      <c r="P129" s="297"/>
      <c r="Q129" s="297"/>
      <c r="R129" s="297"/>
      <c r="S129" s="297"/>
      <c r="T129" s="297"/>
      <c r="U129" s="297"/>
      <c r="V129" s="297"/>
      <c r="W129" s="297"/>
      <c r="X129" s="297"/>
      <c r="Y129" s="297"/>
      <c r="Z129" s="297"/>
      <c r="AA129" s="297"/>
      <c r="AB129" s="297"/>
      <c r="AC129" s="297"/>
      <c r="AD129" s="297"/>
      <c r="AE129" s="297"/>
      <c r="AF129" s="297"/>
      <c r="AG129" s="297"/>
      <c r="AH129" s="297"/>
      <c r="AI129" s="297"/>
      <c r="AJ129" s="297"/>
      <c r="AK129" s="297"/>
      <c r="AL129" s="298"/>
      <c r="AM129" s="10"/>
      <c r="AN129" s="10"/>
      <c r="AO129" s="89"/>
      <c r="AP129" s="89"/>
      <c r="AQ129" s="89"/>
      <c r="AR129" s="89"/>
      <c r="AS129" s="46"/>
      <c r="AT129" s="89"/>
      <c r="AU129" s="89"/>
      <c r="AV129" s="89"/>
      <c r="AW129" s="89"/>
      <c r="AX129" s="89"/>
      <c r="AY129" s="89"/>
      <c r="AZ129" s="89"/>
      <c r="BA129" s="89"/>
      <c r="BB129" s="89"/>
      <c r="BC129" s="89"/>
      <c r="BD129" s="89"/>
    </row>
    <row r="130" spans="1:68" ht="22.5" hidden="1" customHeight="1">
      <c r="A130" s="8"/>
      <c r="B130" s="8"/>
      <c r="D130" s="445"/>
      <c r="E130" s="446"/>
      <c r="F130" s="446"/>
      <c r="G130" s="446"/>
      <c r="H130" s="446"/>
      <c r="I130" s="446"/>
      <c r="J130" s="446"/>
      <c r="K130" s="447"/>
      <c r="L130" s="461" t="s">
        <v>133</v>
      </c>
      <c r="M130" s="462"/>
      <c r="N130" s="462"/>
      <c r="O130" s="462"/>
      <c r="P130" s="462"/>
      <c r="Q130" s="462"/>
      <c r="R130" s="462"/>
      <c r="S130" s="462"/>
      <c r="T130" s="462"/>
      <c r="U130" s="462"/>
      <c r="V130" s="462"/>
      <c r="W130" s="462"/>
      <c r="X130" s="462"/>
      <c r="Y130" s="462"/>
      <c r="Z130" s="462"/>
      <c r="AA130" s="462"/>
      <c r="AB130" s="462"/>
      <c r="AC130" s="462"/>
      <c r="AD130" s="462"/>
      <c r="AE130" s="462"/>
      <c r="AF130" s="462"/>
      <c r="AG130" s="462"/>
      <c r="AH130" s="462"/>
      <c r="AI130" s="462"/>
      <c r="AJ130" s="462"/>
      <c r="AK130" s="462"/>
      <c r="AL130" s="463"/>
      <c r="AM130" s="10"/>
      <c r="AN130" s="10"/>
      <c r="AO130" s="89"/>
      <c r="AP130" s="89"/>
      <c r="AQ130" s="89"/>
      <c r="AR130" s="89"/>
      <c r="AS130" s="46"/>
      <c r="AT130" s="89"/>
      <c r="AU130" s="89"/>
      <c r="AV130" s="89"/>
      <c r="AW130" s="89"/>
      <c r="AX130" s="89"/>
      <c r="AY130" s="89"/>
      <c r="AZ130" s="89"/>
      <c r="BA130" s="89"/>
      <c r="BB130" s="89"/>
      <c r="BC130" s="89"/>
      <c r="BD130" s="89"/>
    </row>
    <row r="131" spans="1:68" ht="18.899999999999999" hidden="1" customHeight="1">
      <c r="A131" s="8"/>
      <c r="B131" s="8"/>
      <c r="D131" s="445"/>
      <c r="E131" s="446"/>
      <c r="F131" s="446"/>
      <c r="G131" s="446"/>
      <c r="H131" s="446"/>
      <c r="I131" s="446"/>
      <c r="J131" s="446"/>
      <c r="K131" s="447"/>
      <c r="L131" s="464" t="s">
        <v>100</v>
      </c>
      <c r="M131" s="465"/>
      <c r="N131" s="465"/>
      <c r="O131" s="465"/>
      <c r="P131" s="465"/>
      <c r="Q131" s="465"/>
      <c r="R131" s="465"/>
      <c r="S131" s="465"/>
      <c r="T131" s="465"/>
      <c r="U131" s="465"/>
      <c r="V131" s="465"/>
      <c r="W131" s="465"/>
      <c r="X131" s="465"/>
      <c r="Y131" s="465"/>
      <c r="Z131" s="465"/>
      <c r="AA131" s="465"/>
      <c r="AB131" s="465"/>
      <c r="AC131" s="465"/>
      <c r="AD131" s="465"/>
      <c r="AE131" s="465"/>
      <c r="AF131" s="465"/>
      <c r="AG131" s="465"/>
      <c r="AH131" s="465"/>
      <c r="AI131" s="465"/>
      <c r="AJ131" s="465"/>
      <c r="AK131" s="465"/>
      <c r="AL131" s="466"/>
      <c r="AM131" s="10"/>
      <c r="AN131" s="10"/>
      <c r="AO131" s="468"/>
      <c r="AP131" s="468"/>
      <c r="AQ131" s="468"/>
      <c r="AR131" s="468"/>
      <c r="AS131" s="468"/>
      <c r="AT131" s="468"/>
      <c r="AU131" s="468"/>
      <c r="AV131" s="468"/>
      <c r="AW131" s="468"/>
      <c r="AX131" s="468"/>
      <c r="AY131" s="468"/>
      <c r="AZ131" s="468"/>
      <c r="BA131" s="468"/>
      <c r="BB131" s="468"/>
      <c r="BC131" s="468"/>
      <c r="BD131" s="468"/>
    </row>
    <row r="132" spans="1:68" ht="19.5" hidden="1" customHeight="1">
      <c r="A132" s="8"/>
      <c r="B132" s="8"/>
      <c r="D132" s="392" t="s">
        <v>101</v>
      </c>
      <c r="E132" s="393"/>
      <c r="F132" s="393"/>
      <c r="G132" s="393"/>
      <c r="H132" s="393"/>
      <c r="I132" s="393"/>
      <c r="J132" s="393"/>
      <c r="K132" s="394"/>
      <c r="L132" s="91" t="s">
        <v>32</v>
      </c>
      <c r="M132" s="393" t="s">
        <v>102</v>
      </c>
      <c r="N132" s="393"/>
      <c r="O132" s="393"/>
      <c r="P132" s="393"/>
      <c r="Q132" s="393"/>
      <c r="R132" s="393"/>
      <c r="S132" s="393"/>
      <c r="T132" s="393"/>
      <c r="U132" s="393"/>
      <c r="V132" s="393"/>
      <c r="W132" s="393"/>
      <c r="X132" s="393"/>
      <c r="Y132" s="393"/>
      <c r="Z132" s="393"/>
      <c r="AA132" s="393"/>
      <c r="AB132" s="393"/>
      <c r="AC132" s="393"/>
      <c r="AD132" s="393"/>
      <c r="AE132" s="393"/>
      <c r="AF132" s="393"/>
      <c r="AG132" s="393"/>
      <c r="AH132" s="393"/>
      <c r="AI132" s="393"/>
      <c r="AJ132" s="393"/>
      <c r="AK132" s="201"/>
      <c r="AL132" s="92"/>
      <c r="AM132" s="10"/>
      <c r="AN132" s="10"/>
      <c r="AO132" s="10"/>
      <c r="AP132" s="10"/>
      <c r="AQ132" s="10"/>
      <c r="AR132" s="10"/>
      <c r="AS132" s="10"/>
      <c r="AT132" s="10"/>
      <c r="AU132" s="10"/>
      <c r="AV132" s="10"/>
      <c r="AW132" s="10"/>
      <c r="AX132" s="10"/>
      <c r="AY132" s="10"/>
      <c r="AZ132" s="10"/>
      <c r="BA132" s="10"/>
      <c r="BB132" s="10"/>
      <c r="BC132" s="10"/>
      <c r="BD132" s="10"/>
    </row>
    <row r="133" spans="1:68" ht="31.95" hidden="1" customHeight="1">
      <c r="A133" s="8"/>
      <c r="B133" s="8"/>
      <c r="D133" s="469"/>
      <c r="E133" s="403"/>
      <c r="F133" s="403"/>
      <c r="G133" s="403"/>
      <c r="H133" s="403"/>
      <c r="I133" s="403"/>
      <c r="J133" s="403"/>
      <c r="K133" s="470"/>
      <c r="L133" s="223" t="s">
        <v>32</v>
      </c>
      <c r="M133" s="471" t="s">
        <v>103</v>
      </c>
      <c r="N133" s="471"/>
      <c r="O133" s="471"/>
      <c r="P133" s="471"/>
      <c r="Q133" s="471"/>
      <c r="R133" s="471"/>
      <c r="S133" s="471"/>
      <c r="T133" s="471"/>
      <c r="U133" s="471"/>
      <c r="V133" s="471"/>
      <c r="W133" s="471"/>
      <c r="X133" s="471"/>
      <c r="Y133" s="471"/>
      <c r="Z133" s="471"/>
      <c r="AA133" s="471"/>
      <c r="AB133" s="471"/>
      <c r="AC133" s="471"/>
      <c r="AD133" s="471"/>
      <c r="AE133" s="471"/>
      <c r="AF133" s="471"/>
      <c r="AG133" s="471"/>
      <c r="AH133" s="471"/>
      <c r="AI133" s="471"/>
      <c r="AJ133" s="471"/>
      <c r="AK133" s="471"/>
      <c r="AL133" s="472"/>
      <c r="AM133" s="10"/>
      <c r="AN133" s="10"/>
      <c r="AO133" s="10"/>
      <c r="AP133" s="10"/>
      <c r="AQ133" s="10"/>
      <c r="AR133" s="10"/>
      <c r="AS133" s="10"/>
      <c r="AT133" s="10"/>
      <c r="AU133" s="10"/>
      <c r="AV133" s="10"/>
      <c r="AW133" s="10"/>
      <c r="AX133" s="10"/>
      <c r="AY133" s="10"/>
      <c r="AZ133" s="10"/>
      <c r="BA133" s="10"/>
      <c r="BB133" s="10"/>
      <c r="BC133" s="10"/>
      <c r="BD133" s="10"/>
    </row>
    <row r="134" spans="1:68" ht="21" hidden="1" customHeight="1">
      <c r="A134" s="8"/>
      <c r="B134" s="8"/>
      <c r="D134" s="392" t="s">
        <v>104</v>
      </c>
      <c r="E134" s="393"/>
      <c r="F134" s="393"/>
      <c r="G134" s="393"/>
      <c r="H134" s="393"/>
      <c r="I134" s="393"/>
      <c r="J134" s="393"/>
      <c r="K134" s="394"/>
      <c r="L134" s="489" t="e">
        <f>#REF!</f>
        <v>#REF!</v>
      </c>
      <c r="M134" s="490"/>
      <c r="N134" s="490"/>
      <c r="O134" s="490"/>
      <c r="P134" s="490"/>
      <c r="Q134" s="490"/>
      <c r="R134" s="490"/>
      <c r="S134" s="490"/>
      <c r="T134" s="490"/>
      <c r="U134" s="490"/>
      <c r="V134" s="109"/>
      <c r="W134" s="109"/>
      <c r="X134" s="109"/>
      <c r="Y134" s="109"/>
      <c r="Z134" s="109"/>
      <c r="AA134" s="109"/>
      <c r="AB134" s="109"/>
      <c r="AC134" s="109"/>
      <c r="AD134" s="109"/>
      <c r="AE134" s="109"/>
      <c r="AF134" s="109"/>
      <c r="AG134" s="109"/>
      <c r="AH134" s="109"/>
      <c r="AI134" s="109"/>
      <c r="AJ134" s="109"/>
      <c r="AK134" s="109"/>
      <c r="AL134" s="110"/>
      <c r="AM134" s="10"/>
      <c r="AN134" s="275"/>
      <c r="AO134" s="275"/>
      <c r="AP134" s="275"/>
      <c r="AQ134" s="275"/>
      <c r="AR134" s="275"/>
      <c r="AS134" s="275"/>
      <c r="AT134" s="275"/>
      <c r="AU134" s="275"/>
      <c r="AV134" s="275"/>
      <c r="AW134" s="190"/>
      <c r="AX134" s="190"/>
      <c r="AY134" s="190"/>
      <c r="AZ134" s="190"/>
      <c r="BA134" s="190"/>
      <c r="BB134" s="190"/>
      <c r="BC134" s="190"/>
      <c r="BD134" s="190"/>
    </row>
    <row r="135" spans="1:68" ht="37.5" hidden="1" customHeight="1">
      <c r="A135" s="8"/>
      <c r="B135" s="8"/>
      <c r="D135" s="291"/>
      <c r="E135" s="292"/>
      <c r="F135" s="292"/>
      <c r="G135" s="292"/>
      <c r="H135" s="292"/>
      <c r="I135" s="292"/>
      <c r="J135" s="292"/>
      <c r="K135" s="293"/>
      <c r="L135" s="93" t="s">
        <v>32</v>
      </c>
      <c r="M135" s="418" t="s">
        <v>105</v>
      </c>
      <c r="N135" s="418"/>
      <c r="O135" s="418"/>
      <c r="P135" s="418"/>
      <c r="Q135" s="418"/>
      <c r="R135" s="418"/>
      <c r="S135" s="418"/>
      <c r="T135" s="418"/>
      <c r="U135" s="418"/>
      <c r="V135" s="418"/>
      <c r="W135" s="418"/>
      <c r="X135" s="418"/>
      <c r="Y135" s="418"/>
      <c r="Z135" s="418"/>
      <c r="AA135" s="418"/>
      <c r="AB135" s="418"/>
      <c r="AC135" s="418"/>
      <c r="AD135" s="418"/>
      <c r="AE135" s="418"/>
      <c r="AF135" s="418"/>
      <c r="AG135" s="418"/>
      <c r="AH135" s="418"/>
      <c r="AI135" s="418"/>
      <c r="AJ135" s="418"/>
      <c r="AK135" s="418"/>
      <c r="AL135" s="419"/>
      <c r="AM135" s="10"/>
      <c r="AO135" s="57"/>
      <c r="AZ135" s="8"/>
    </row>
    <row r="136" spans="1:68" ht="15" hidden="1" customHeight="1">
      <c r="A136" s="8"/>
      <c r="B136" s="8"/>
      <c r="D136" s="186"/>
      <c r="E136" s="187"/>
      <c r="F136" s="187"/>
      <c r="G136" s="187"/>
      <c r="H136" s="187"/>
      <c r="I136" s="187"/>
      <c r="J136" s="187"/>
      <c r="K136" s="187"/>
      <c r="L136" s="491" t="s">
        <v>106</v>
      </c>
      <c r="M136" s="487"/>
      <c r="N136" s="487"/>
      <c r="O136" s="487"/>
      <c r="P136" s="487"/>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9"/>
      <c r="AM136" s="94"/>
      <c r="AN136" s="94"/>
      <c r="AO136" s="478"/>
      <c r="AP136" s="478"/>
      <c r="AQ136" s="478"/>
      <c r="AR136" s="478"/>
      <c r="AS136" s="478"/>
      <c r="AT136" s="478"/>
      <c r="AU136" s="478"/>
      <c r="AV136" s="478"/>
      <c r="AW136" s="478"/>
      <c r="AX136" s="478"/>
      <c r="AY136" s="478"/>
      <c r="AZ136" s="478"/>
      <c r="BA136" s="478"/>
      <c r="BB136" s="478"/>
      <c r="BC136" s="478"/>
      <c r="BD136" s="478"/>
      <c r="BE136" s="478"/>
      <c r="BF136" s="478"/>
      <c r="BG136" s="478"/>
      <c r="BH136" s="478"/>
      <c r="BI136" s="478"/>
      <c r="BJ136" s="478"/>
      <c r="BK136" s="478"/>
      <c r="BL136" s="478"/>
      <c r="BM136" s="478"/>
      <c r="BN136" s="478"/>
      <c r="BO136" s="478"/>
    </row>
    <row r="137" spans="1:68" ht="16.5" hidden="1" customHeight="1">
      <c r="A137" s="8"/>
      <c r="B137" s="8"/>
      <c r="D137" s="186"/>
      <c r="E137" s="187"/>
      <c r="F137" s="187"/>
      <c r="G137" s="187"/>
      <c r="H137" s="187"/>
      <c r="I137" s="187"/>
      <c r="J137" s="187"/>
      <c r="K137" s="187"/>
      <c r="L137" s="95"/>
      <c r="M137" s="478" t="s">
        <v>107</v>
      </c>
      <c r="N137" s="478"/>
      <c r="O137" s="478"/>
      <c r="P137" s="478"/>
      <c r="Q137" s="478"/>
      <c r="R137" s="478"/>
      <c r="S137" s="478"/>
      <c r="T137" s="478"/>
      <c r="U137" s="478"/>
      <c r="V137" s="478"/>
      <c r="W137" s="478"/>
      <c r="X137" s="478"/>
      <c r="Y137" s="478"/>
      <c r="Z137" s="478"/>
      <c r="AA137" s="478"/>
      <c r="AB137" s="478"/>
      <c r="AC137" s="478"/>
      <c r="AD137" s="478"/>
      <c r="AE137" s="478"/>
      <c r="AF137" s="478"/>
      <c r="AG137" s="478"/>
      <c r="AH137" s="478"/>
      <c r="AI137" s="478"/>
      <c r="AJ137" s="478"/>
      <c r="AK137" s="478"/>
      <c r="AL137" s="479"/>
      <c r="AM137" s="94"/>
      <c r="AN137" s="94"/>
      <c r="AO137" s="94"/>
      <c r="AP137" s="94"/>
      <c r="AQ137" s="94"/>
      <c r="AR137" s="94"/>
      <c r="AS137" s="94"/>
      <c r="AT137" s="94"/>
      <c r="AU137" s="94"/>
      <c r="AV137" s="94"/>
      <c r="AW137" s="94"/>
      <c r="AX137" s="94"/>
      <c r="AY137" s="94"/>
    </row>
    <row r="138" spans="1:68" ht="16.5" hidden="1" customHeight="1">
      <c r="A138" s="8"/>
      <c r="B138" s="8"/>
      <c r="D138" s="480" t="s">
        <v>108</v>
      </c>
      <c r="E138" s="481"/>
      <c r="F138" s="481"/>
      <c r="G138" s="481"/>
      <c r="H138" s="481"/>
      <c r="I138" s="481"/>
      <c r="J138" s="481"/>
      <c r="K138" s="482"/>
      <c r="L138" s="451" t="s">
        <v>109</v>
      </c>
      <c r="M138" s="393"/>
      <c r="N138" s="393"/>
      <c r="O138" s="393"/>
      <c r="P138" s="393"/>
      <c r="Q138" s="393"/>
      <c r="R138" s="393"/>
      <c r="S138" s="393"/>
      <c r="T138" s="393"/>
      <c r="U138" s="393"/>
      <c r="V138" s="393"/>
      <c r="W138" s="393"/>
      <c r="X138" s="393"/>
      <c r="Y138" s="393"/>
      <c r="Z138" s="393"/>
      <c r="AA138" s="393"/>
      <c r="AB138" s="393"/>
      <c r="AC138" s="393"/>
      <c r="AD138" s="393"/>
      <c r="AE138" s="393"/>
      <c r="AF138" s="393"/>
      <c r="AG138" s="393"/>
      <c r="AH138" s="393"/>
      <c r="AI138" s="393"/>
      <c r="AJ138" s="393"/>
      <c r="AK138" s="393"/>
      <c r="AL138" s="452"/>
      <c r="AM138" s="94"/>
      <c r="AN138" s="94"/>
      <c r="AO138" s="94"/>
      <c r="AP138" s="94"/>
      <c r="AQ138" s="94"/>
      <c r="AR138" s="94"/>
      <c r="AS138" s="94"/>
      <c r="AT138" s="94"/>
      <c r="AU138" s="94"/>
      <c r="AV138" s="94"/>
      <c r="AW138" s="94"/>
      <c r="AX138" s="94"/>
      <c r="AY138" s="94"/>
    </row>
    <row r="139" spans="1:68" ht="16.5" hidden="1" customHeight="1">
      <c r="A139" s="8"/>
      <c r="B139" s="8"/>
      <c r="D139" s="483"/>
      <c r="E139" s="342"/>
      <c r="F139" s="342"/>
      <c r="G139" s="342"/>
      <c r="H139" s="342"/>
      <c r="I139" s="342"/>
      <c r="J139" s="342"/>
      <c r="K139" s="484"/>
      <c r="L139" s="225"/>
      <c r="M139" s="292" t="s">
        <v>110</v>
      </c>
      <c r="N139" s="292"/>
      <c r="O139" s="292"/>
      <c r="P139" s="292"/>
      <c r="Q139" s="292"/>
      <c r="R139" s="292"/>
      <c r="S139" s="292"/>
      <c r="T139" s="292"/>
      <c r="U139" s="292"/>
      <c r="V139" s="292"/>
      <c r="W139" s="292"/>
      <c r="X139" s="292"/>
      <c r="Y139" s="292"/>
      <c r="Z139" s="292"/>
      <c r="AA139" s="292"/>
      <c r="AB139" s="292"/>
      <c r="AC139" s="292"/>
      <c r="AD139" s="292"/>
      <c r="AE139" s="292"/>
      <c r="AF139" s="292"/>
      <c r="AG139" s="292"/>
      <c r="AH139" s="292"/>
      <c r="AI139" s="292"/>
      <c r="AJ139" s="292"/>
      <c r="AK139" s="292"/>
      <c r="AL139" s="301"/>
      <c r="AO139" s="487"/>
      <c r="AP139" s="487"/>
      <c r="AQ139" s="487"/>
      <c r="AR139" s="487"/>
      <c r="AS139" s="487"/>
      <c r="AT139" s="487"/>
      <c r="AU139" s="487"/>
      <c r="AV139" s="487"/>
      <c r="AW139" s="487"/>
      <c r="AX139" s="487"/>
      <c r="AY139" s="487"/>
      <c r="AZ139" s="487"/>
      <c r="BA139" s="487"/>
      <c r="BB139" s="487"/>
      <c r="BC139" s="487"/>
      <c r="BD139" s="487"/>
      <c r="BE139" s="487"/>
      <c r="BF139" s="487"/>
      <c r="BG139" s="487"/>
      <c r="BH139" s="487"/>
      <c r="BI139" s="487"/>
      <c r="BJ139" s="487"/>
      <c r="BK139" s="487"/>
      <c r="BL139" s="487"/>
      <c r="BM139" s="487"/>
      <c r="BN139" s="487"/>
      <c r="BO139" s="487"/>
      <c r="BP139" s="487"/>
    </row>
    <row r="140" spans="1:68" ht="16.5" hidden="1" customHeight="1" thickBot="1">
      <c r="A140" s="8"/>
      <c r="B140" s="8"/>
      <c r="D140" s="483"/>
      <c r="E140" s="485"/>
      <c r="F140" s="485"/>
      <c r="G140" s="485"/>
      <c r="H140" s="485"/>
      <c r="I140" s="485"/>
      <c r="J140" s="342"/>
      <c r="K140" s="486"/>
      <c r="L140" s="225"/>
      <c r="M140" s="436" t="s">
        <v>220</v>
      </c>
      <c r="N140" s="436"/>
      <c r="O140" s="292"/>
      <c r="P140" s="292"/>
      <c r="Q140" s="292"/>
      <c r="R140" s="292"/>
      <c r="S140" s="436"/>
      <c r="T140" s="436"/>
      <c r="U140" s="436"/>
      <c r="V140" s="436"/>
      <c r="W140" s="292"/>
      <c r="X140" s="292"/>
      <c r="Y140" s="436"/>
      <c r="Z140" s="436"/>
      <c r="AA140" s="292"/>
      <c r="AB140" s="436"/>
      <c r="AC140" s="436"/>
      <c r="AD140" s="292"/>
      <c r="AE140" s="292"/>
      <c r="AF140" s="436"/>
      <c r="AG140" s="436"/>
      <c r="AH140" s="436"/>
      <c r="AI140" s="292"/>
      <c r="AJ140" s="292"/>
      <c r="AK140" s="436"/>
      <c r="AL140" s="488"/>
    </row>
    <row r="141" spans="1:68" ht="24.75" customHeight="1" thickBot="1">
      <c r="A141" s="8"/>
      <c r="B141" s="8"/>
      <c r="C141" s="228" t="s">
        <v>177</v>
      </c>
      <c r="D141" s="152"/>
      <c r="E141" s="228"/>
      <c r="F141" s="228"/>
      <c r="G141" s="228"/>
      <c r="H141" s="228"/>
      <c r="I141" s="228"/>
      <c r="J141" s="152"/>
      <c r="K141" s="228"/>
      <c r="L141" s="152"/>
      <c r="M141" s="228"/>
      <c r="N141" s="228"/>
      <c r="O141" s="152"/>
      <c r="P141" s="152"/>
      <c r="Q141" s="152"/>
      <c r="R141" s="152"/>
      <c r="S141" s="228"/>
      <c r="T141" s="228"/>
      <c r="U141" s="228"/>
      <c r="V141" s="228"/>
      <c r="W141" s="152"/>
      <c r="X141" s="152"/>
      <c r="Y141" s="228"/>
      <c r="Z141" s="228"/>
      <c r="AA141" s="152"/>
      <c r="AB141" s="228"/>
      <c r="AC141" s="228"/>
      <c r="AD141" s="152"/>
      <c r="AE141" s="152"/>
      <c r="AF141" s="228"/>
      <c r="AG141" s="228"/>
      <c r="AH141" s="228"/>
      <c r="AI141" s="152"/>
      <c r="AJ141" s="152"/>
      <c r="AK141" s="228"/>
      <c r="AL141" s="8"/>
      <c r="AM141" s="8"/>
    </row>
    <row r="142" spans="1:68" ht="2.25" customHeight="1">
      <c r="A142" s="8"/>
      <c r="B142" s="8"/>
      <c r="C142" s="150"/>
      <c r="D142" s="228"/>
      <c r="E142" s="151"/>
      <c r="F142" s="151"/>
      <c r="G142" s="151"/>
      <c r="H142" s="151"/>
      <c r="I142" s="151"/>
      <c r="J142" s="228"/>
      <c r="K142" s="151"/>
      <c r="L142" s="228"/>
      <c r="M142" s="153"/>
      <c r="N142" s="151"/>
      <c r="O142" s="228"/>
      <c r="P142" s="228"/>
      <c r="Q142" s="228"/>
      <c r="R142" s="228"/>
      <c r="S142" s="151"/>
      <c r="T142" s="151"/>
      <c r="U142" s="151"/>
      <c r="V142" s="151"/>
      <c r="W142" s="228"/>
      <c r="X142" s="228"/>
      <c r="Y142" s="151"/>
      <c r="Z142" s="151"/>
      <c r="AA142" s="228"/>
      <c r="AB142" s="151"/>
      <c r="AC142" s="151"/>
      <c r="AD142" s="228"/>
      <c r="AE142" s="228"/>
      <c r="AF142" s="151"/>
      <c r="AG142" s="151"/>
      <c r="AH142" s="151"/>
      <c r="AI142" s="228"/>
      <c r="AJ142" s="228"/>
      <c r="AK142" s="151"/>
      <c r="AL142" s="70"/>
      <c r="AM142" s="102"/>
    </row>
    <row r="143" spans="1:68" ht="125.25" customHeight="1">
      <c r="A143" s="8"/>
      <c r="B143" s="8"/>
      <c r="C143" s="228"/>
      <c r="D143" s="291" t="s">
        <v>178</v>
      </c>
      <c r="E143" s="292"/>
      <c r="F143" s="292"/>
      <c r="G143" s="292"/>
      <c r="H143" s="292"/>
      <c r="I143" s="292"/>
      <c r="J143" s="292"/>
      <c r="K143" s="292"/>
      <c r="L143" s="293"/>
      <c r="M143" s="363" t="s">
        <v>242</v>
      </c>
      <c r="N143" s="292"/>
      <c r="O143" s="292"/>
      <c r="P143" s="292"/>
      <c r="Q143" s="292"/>
      <c r="R143" s="292"/>
      <c r="S143" s="292"/>
      <c r="T143" s="292"/>
      <c r="U143" s="292"/>
      <c r="V143" s="292"/>
      <c r="W143" s="292"/>
      <c r="X143" s="292"/>
      <c r="Y143" s="292"/>
      <c r="Z143" s="292"/>
      <c r="AA143" s="292"/>
      <c r="AB143" s="292"/>
      <c r="AC143" s="292"/>
      <c r="AD143" s="292"/>
      <c r="AE143" s="292"/>
      <c r="AF143" s="292"/>
      <c r="AG143" s="292"/>
      <c r="AH143" s="292"/>
      <c r="AI143" s="292"/>
      <c r="AJ143" s="292"/>
      <c r="AK143" s="292"/>
      <c r="AL143" s="301"/>
      <c r="AM143" s="8"/>
      <c r="AO143" s="65" t="s">
        <v>179</v>
      </c>
    </row>
    <row r="144" spans="1:68" ht="15" customHeight="1">
      <c r="A144" s="8"/>
      <c r="B144" s="8"/>
      <c r="C144" s="228"/>
      <c r="D144" s="291"/>
      <c r="E144" s="292"/>
      <c r="F144" s="292"/>
      <c r="G144" s="292"/>
      <c r="H144" s="292"/>
      <c r="I144" s="292"/>
      <c r="J144" s="292"/>
      <c r="K144" s="292"/>
      <c r="L144" s="293"/>
      <c r="M144" s="461" t="s">
        <v>180</v>
      </c>
      <c r="N144" s="462"/>
      <c r="O144" s="462"/>
      <c r="P144" s="462"/>
      <c r="Q144" s="505" t="e">
        <f>TEXT(#REF!+#REF!,"ggge年m月d日(aaa) 　h時")</f>
        <v>#REF!</v>
      </c>
      <c r="R144" s="505"/>
      <c r="S144" s="505"/>
      <c r="T144" s="505"/>
      <c r="U144" s="505"/>
      <c r="V144" s="505"/>
      <c r="W144" s="505"/>
      <c r="X144" s="505"/>
      <c r="Y144" s="505"/>
      <c r="Z144" s="505"/>
      <c r="AA144" s="505"/>
      <c r="AB144" s="505"/>
      <c r="AC144" s="140"/>
      <c r="AD144" s="140"/>
      <c r="AE144" s="140"/>
      <c r="AF144" s="140"/>
      <c r="AG144" s="140"/>
      <c r="AH144" s="140"/>
      <c r="AI144" s="140"/>
      <c r="AJ144" s="140"/>
      <c r="AK144" s="140"/>
      <c r="AL144" s="141"/>
      <c r="AM144" s="8"/>
    </row>
    <row r="145" spans="1:56" ht="140.25" customHeight="1">
      <c r="A145" s="8"/>
      <c r="B145" s="8"/>
      <c r="C145" s="228"/>
      <c r="D145" s="395"/>
      <c r="E145" s="396"/>
      <c r="F145" s="396"/>
      <c r="G145" s="396"/>
      <c r="H145" s="396"/>
      <c r="I145" s="396"/>
      <c r="J145" s="396"/>
      <c r="K145" s="396"/>
      <c r="L145" s="397"/>
      <c r="M145" s="457" t="s">
        <v>244</v>
      </c>
      <c r="N145" s="396"/>
      <c r="O145" s="396"/>
      <c r="P145" s="396"/>
      <c r="Q145" s="396"/>
      <c r="R145" s="396"/>
      <c r="S145" s="396"/>
      <c r="T145" s="396"/>
      <c r="U145" s="396"/>
      <c r="V145" s="396"/>
      <c r="W145" s="396"/>
      <c r="X145" s="396"/>
      <c r="Y145" s="396"/>
      <c r="Z145" s="396"/>
      <c r="AA145" s="396"/>
      <c r="AB145" s="396"/>
      <c r="AC145" s="396"/>
      <c r="AD145" s="396"/>
      <c r="AE145" s="396"/>
      <c r="AF145" s="396"/>
      <c r="AG145" s="396"/>
      <c r="AH145" s="396"/>
      <c r="AI145" s="396"/>
      <c r="AJ145" s="396"/>
      <c r="AK145" s="396"/>
      <c r="AL145" s="458"/>
      <c r="AM145" s="8"/>
      <c r="AO145" s="476" t="s">
        <v>243</v>
      </c>
      <c r="AP145" s="477"/>
      <c r="AQ145" s="477"/>
      <c r="AR145" s="477"/>
      <c r="AS145" s="477"/>
      <c r="AT145" s="477"/>
      <c r="AU145" s="477"/>
      <c r="AV145" s="477"/>
      <c r="AW145" s="477"/>
      <c r="AX145" s="477"/>
      <c r="AY145" s="477"/>
      <c r="AZ145" s="477"/>
      <c r="BA145" s="477"/>
      <c r="BB145" s="477"/>
      <c r="BC145" s="477"/>
    </row>
    <row r="146" spans="1:56" ht="3.75" customHeight="1">
      <c r="A146" s="8"/>
      <c r="B146" s="8"/>
      <c r="C146" s="228"/>
      <c r="D146" s="492" t="s">
        <v>187</v>
      </c>
      <c r="E146" s="493"/>
      <c r="F146" s="493"/>
      <c r="G146" s="493"/>
      <c r="H146" s="493"/>
      <c r="I146" s="493"/>
      <c r="J146" s="493"/>
      <c r="K146" s="493"/>
      <c r="L146" s="494"/>
      <c r="M146" s="19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8"/>
      <c r="AM146" s="8"/>
    </row>
    <row r="147" spans="1:56" ht="53.25" customHeight="1">
      <c r="A147" s="8"/>
      <c r="B147" s="8"/>
      <c r="C147" s="228"/>
      <c r="D147" s="274"/>
      <c r="E147" s="275"/>
      <c r="F147" s="275"/>
      <c r="G147" s="275"/>
      <c r="H147" s="275"/>
      <c r="I147" s="275"/>
      <c r="J147" s="275"/>
      <c r="K147" s="275"/>
      <c r="L147" s="495"/>
      <c r="M147" s="346" t="s">
        <v>181</v>
      </c>
      <c r="N147" s="299"/>
      <c r="O147" s="299"/>
      <c r="P147" s="299"/>
      <c r="Q147" s="299"/>
      <c r="R147" s="299"/>
      <c r="S147" s="299"/>
      <c r="T147" s="299"/>
      <c r="U147" s="299"/>
      <c r="V147" s="299"/>
      <c r="W147" s="299"/>
      <c r="X147" s="299"/>
      <c r="Y147" s="299"/>
      <c r="Z147" s="299"/>
      <c r="AA147" s="299"/>
      <c r="AB147" s="299"/>
      <c r="AC147" s="299"/>
      <c r="AD147" s="299"/>
      <c r="AE147" s="299"/>
      <c r="AF147" s="299"/>
      <c r="AG147" s="299"/>
      <c r="AH147" s="299"/>
      <c r="AI147" s="299"/>
      <c r="AJ147" s="299"/>
      <c r="AK147" s="299"/>
      <c r="AL147" s="300"/>
      <c r="AM147" s="8"/>
    </row>
    <row r="148" spans="1:56" ht="20.25" customHeight="1">
      <c r="A148" s="8"/>
      <c r="B148" s="8"/>
      <c r="C148" s="228"/>
      <c r="D148" s="496"/>
      <c r="E148" s="497"/>
      <c r="F148" s="497"/>
      <c r="G148" s="497"/>
      <c r="H148" s="497"/>
      <c r="I148" s="497"/>
      <c r="J148" s="497"/>
      <c r="K148" s="497"/>
      <c r="L148" s="498"/>
      <c r="M148" s="499" t="s">
        <v>182</v>
      </c>
      <c r="N148" s="471"/>
      <c r="O148" s="471"/>
      <c r="P148" s="471"/>
      <c r="Q148" s="471"/>
      <c r="R148" s="471"/>
      <c r="S148" s="500" t="e">
        <f>TEXT(#REF!+#REF!,"ggge年m月d日(aaa) 　h時頃")</f>
        <v>#REF!</v>
      </c>
      <c r="T148" s="500"/>
      <c r="U148" s="500"/>
      <c r="V148" s="500"/>
      <c r="W148" s="500"/>
      <c r="X148" s="500"/>
      <c r="Y148" s="500"/>
      <c r="Z148" s="500"/>
      <c r="AA148" s="500"/>
      <c r="AB148" s="500"/>
      <c r="AC148" s="500"/>
      <c r="AD148" s="500"/>
      <c r="AE148" s="500"/>
      <c r="AF148" s="500"/>
      <c r="AG148" s="500"/>
      <c r="AH148" s="500"/>
      <c r="AI148" s="500"/>
      <c r="AJ148" s="500"/>
      <c r="AK148" s="142"/>
      <c r="AL148" s="147"/>
      <c r="AM148" s="8"/>
    </row>
    <row r="149" spans="1:56" ht="23.25" customHeight="1">
      <c r="A149" s="8"/>
      <c r="B149" s="8"/>
      <c r="D149" s="392" t="s">
        <v>21</v>
      </c>
      <c r="E149" s="393"/>
      <c r="F149" s="393"/>
      <c r="G149" s="393"/>
      <c r="H149" s="393"/>
      <c r="I149" s="393"/>
      <c r="J149" s="393"/>
      <c r="K149" s="393"/>
      <c r="L149" s="143"/>
      <c r="M149" s="501" t="s">
        <v>28</v>
      </c>
      <c r="N149" s="502"/>
      <c r="O149" s="502"/>
      <c r="P149" s="502"/>
      <c r="Q149" s="502"/>
      <c r="R149" s="502"/>
      <c r="S149" s="502"/>
      <c r="T149" s="502"/>
      <c r="U149" s="502"/>
      <c r="V149" s="502"/>
      <c r="W149" s="502"/>
      <c r="X149" s="502"/>
      <c r="Y149" s="502"/>
      <c r="Z149" s="502"/>
      <c r="AA149" s="502"/>
      <c r="AB149" s="502"/>
      <c r="AC149" s="502"/>
      <c r="AD149" s="502"/>
      <c r="AE149" s="502"/>
      <c r="AF149" s="502"/>
      <c r="AG149" s="502"/>
      <c r="AH149" s="502"/>
      <c r="AI149" s="502"/>
      <c r="AJ149" s="502"/>
      <c r="AK149" s="502"/>
      <c r="AL149" s="503"/>
      <c r="AM149" s="8"/>
      <c r="AN149" s="8"/>
    </row>
    <row r="150" spans="1:56" ht="71.25" customHeight="1">
      <c r="A150" s="8"/>
      <c r="B150" s="8"/>
      <c r="D150" s="395"/>
      <c r="E150" s="396"/>
      <c r="F150" s="396"/>
      <c r="G150" s="396"/>
      <c r="H150" s="396"/>
      <c r="I150" s="396"/>
      <c r="J150" s="396"/>
      <c r="K150" s="396"/>
      <c r="L150" s="198"/>
      <c r="M150" s="504" t="s">
        <v>216</v>
      </c>
      <c r="N150" s="423"/>
      <c r="O150" s="423"/>
      <c r="P150" s="423"/>
      <c r="Q150" s="423"/>
      <c r="R150" s="423"/>
      <c r="S150" s="423"/>
      <c r="T150" s="423"/>
      <c r="U150" s="423"/>
      <c r="V150" s="423"/>
      <c r="W150" s="423"/>
      <c r="X150" s="423"/>
      <c r="Y150" s="423"/>
      <c r="Z150" s="423"/>
      <c r="AA150" s="423"/>
      <c r="AB150" s="423"/>
      <c r="AC150" s="423"/>
      <c r="AD150" s="423"/>
      <c r="AE150" s="423"/>
      <c r="AF150" s="423"/>
      <c r="AG150" s="423"/>
      <c r="AH150" s="423"/>
      <c r="AI150" s="423"/>
      <c r="AJ150" s="423"/>
      <c r="AK150" s="423"/>
      <c r="AL150" s="424"/>
      <c r="AM150" s="8"/>
    </row>
    <row r="151" spans="1:56" ht="79.5" customHeight="1">
      <c r="A151" s="8"/>
      <c r="B151" s="8"/>
      <c r="D151" s="520" t="s">
        <v>183</v>
      </c>
      <c r="E151" s="521"/>
      <c r="F151" s="521"/>
      <c r="G151" s="521"/>
      <c r="H151" s="521"/>
      <c r="I151" s="521"/>
      <c r="J151" s="521"/>
      <c r="K151" s="521"/>
      <c r="L151" s="522"/>
      <c r="M151" s="451" t="s">
        <v>209</v>
      </c>
      <c r="N151" s="393"/>
      <c r="O151" s="393"/>
      <c r="P151" s="393"/>
      <c r="Q151" s="393"/>
      <c r="R151" s="393"/>
      <c r="S151" s="393"/>
      <c r="T151" s="393"/>
      <c r="U151" s="393"/>
      <c r="V151" s="393"/>
      <c r="W151" s="393"/>
      <c r="X151" s="393"/>
      <c r="Y151" s="393"/>
      <c r="Z151" s="393"/>
      <c r="AA151" s="393"/>
      <c r="AB151" s="393"/>
      <c r="AC151" s="393"/>
      <c r="AD151" s="393"/>
      <c r="AE151" s="393"/>
      <c r="AF151" s="393"/>
      <c r="AG151" s="393"/>
      <c r="AH151" s="393"/>
      <c r="AI151" s="393"/>
      <c r="AJ151" s="393"/>
      <c r="AK151" s="393"/>
      <c r="AL151" s="452"/>
      <c r="AM151" s="10"/>
      <c r="AN151" s="10"/>
      <c r="AO151" s="10"/>
      <c r="AP151" s="10"/>
      <c r="AQ151" s="10"/>
      <c r="AR151" s="10"/>
      <c r="AS151" s="10"/>
      <c r="AT151" s="10"/>
      <c r="AU151" s="10"/>
      <c r="AV151" s="10"/>
      <c r="AW151" s="10"/>
      <c r="AX151" s="10"/>
      <c r="AY151" s="10"/>
      <c r="AZ151" s="10"/>
      <c r="BA151" s="10"/>
      <c r="BB151" s="10"/>
      <c r="BC151" s="10"/>
      <c r="BD151" s="10"/>
    </row>
    <row r="152" spans="1:56" ht="27" customHeight="1">
      <c r="A152" s="8"/>
      <c r="B152" s="8"/>
      <c r="D152" s="392" t="s">
        <v>8</v>
      </c>
      <c r="E152" s="393"/>
      <c r="F152" s="393"/>
      <c r="G152" s="393"/>
      <c r="H152" s="393"/>
      <c r="I152" s="393"/>
      <c r="J152" s="393"/>
      <c r="K152" s="393"/>
      <c r="L152" s="145"/>
      <c r="M152" s="523" t="e">
        <f>CONCATENATE(TEXT(#REF!+#REF!,"ggge年m月d日(aaa) 　h時")," ",#REF!," ", TEXT(#REF!+#REF!,"ggge年m月d日(aaa) 　h時"))</f>
        <v>#REF!</v>
      </c>
      <c r="N152" s="524"/>
      <c r="O152" s="524"/>
      <c r="P152" s="524"/>
      <c r="Q152" s="524"/>
      <c r="R152" s="524"/>
      <c r="S152" s="524"/>
      <c r="T152" s="524"/>
      <c r="U152" s="524"/>
      <c r="V152" s="524"/>
      <c r="W152" s="524"/>
      <c r="X152" s="524"/>
      <c r="Y152" s="524"/>
      <c r="Z152" s="524"/>
      <c r="AA152" s="524"/>
      <c r="AB152" s="524"/>
      <c r="AC152" s="524"/>
      <c r="AD152" s="524"/>
      <c r="AE152" s="524"/>
      <c r="AF152" s="524"/>
      <c r="AG152" s="524"/>
      <c r="AH152" s="524"/>
      <c r="AI152" s="524"/>
      <c r="AJ152" s="524"/>
      <c r="AK152" s="524"/>
      <c r="AL152" s="144"/>
      <c r="AM152" s="10"/>
      <c r="AN152" s="10"/>
      <c r="AO152" s="10"/>
      <c r="AP152" s="10"/>
      <c r="AQ152" s="10"/>
      <c r="AR152" s="10"/>
      <c r="AS152" s="10"/>
      <c r="AT152" s="10"/>
      <c r="AU152" s="10"/>
      <c r="AV152" s="10"/>
      <c r="AW152" s="10"/>
      <c r="AX152" s="10"/>
      <c r="AY152" s="10"/>
      <c r="AZ152" s="10"/>
      <c r="BA152" s="10"/>
      <c r="BB152" s="10"/>
      <c r="BC152" s="10"/>
      <c r="BD152" s="10"/>
    </row>
    <row r="153" spans="1:56" ht="18" customHeight="1">
      <c r="A153" s="8"/>
      <c r="B153" s="8"/>
      <c r="D153" s="291"/>
      <c r="E153" s="292"/>
      <c r="F153" s="292"/>
      <c r="G153" s="292"/>
      <c r="H153" s="292"/>
      <c r="I153" s="292"/>
      <c r="J153" s="292"/>
      <c r="K153" s="292"/>
      <c r="L153" s="146"/>
      <c r="M153" s="525" t="s">
        <v>184</v>
      </c>
      <c r="N153" s="526"/>
      <c r="O153" s="526"/>
      <c r="P153" s="526"/>
      <c r="Q153" s="526"/>
      <c r="R153" s="526"/>
      <c r="S153" s="526"/>
      <c r="T153" s="526"/>
      <c r="U153" s="526"/>
      <c r="V153" s="526"/>
      <c r="W153" s="526"/>
      <c r="X153" s="526"/>
      <c r="Y153" s="526"/>
      <c r="Z153" s="526"/>
      <c r="AA153" s="526"/>
      <c r="AB153" s="526"/>
      <c r="AC153" s="526"/>
      <c r="AD153" s="526"/>
      <c r="AE153" s="526"/>
      <c r="AF153" s="526"/>
      <c r="AG153" s="526"/>
      <c r="AH153" s="526"/>
      <c r="AI153" s="526"/>
      <c r="AJ153" s="526"/>
      <c r="AK153" s="526"/>
      <c r="AL153" s="527"/>
      <c r="AM153" s="10"/>
      <c r="AN153" s="10"/>
      <c r="AO153" s="10"/>
      <c r="AP153" s="10"/>
      <c r="AQ153" s="10"/>
      <c r="AR153" s="10"/>
      <c r="AS153" s="10"/>
      <c r="AT153" s="10"/>
      <c r="AU153" s="10"/>
      <c r="AV153" s="10"/>
      <c r="AW153" s="10"/>
      <c r="AX153" s="10"/>
      <c r="AY153" s="10"/>
      <c r="AZ153" s="10"/>
      <c r="BA153" s="10"/>
      <c r="BB153" s="10"/>
      <c r="BC153" s="10"/>
      <c r="BD153" s="10"/>
    </row>
    <row r="154" spans="1:56" ht="46.5" customHeight="1">
      <c r="A154" s="8"/>
      <c r="B154" s="8"/>
      <c r="D154" s="392" t="s">
        <v>185</v>
      </c>
      <c r="E154" s="393"/>
      <c r="F154" s="393"/>
      <c r="G154" s="393"/>
      <c r="H154" s="393"/>
      <c r="I154" s="393"/>
      <c r="J154" s="393"/>
      <c r="K154" s="393"/>
      <c r="L154" s="202"/>
      <c r="M154" s="451" t="s">
        <v>206</v>
      </c>
      <c r="N154" s="393"/>
      <c r="O154" s="393"/>
      <c r="P154" s="393"/>
      <c r="Q154" s="393"/>
      <c r="R154" s="393"/>
      <c r="S154" s="393"/>
      <c r="T154" s="393"/>
      <c r="U154" s="393"/>
      <c r="V154" s="393"/>
      <c r="W154" s="393"/>
      <c r="X154" s="393"/>
      <c r="Y154" s="393"/>
      <c r="Z154" s="393"/>
      <c r="AA154" s="393"/>
      <c r="AB154" s="393"/>
      <c r="AC154" s="393"/>
      <c r="AD154" s="393"/>
      <c r="AE154" s="393"/>
      <c r="AF154" s="393"/>
      <c r="AG154" s="393"/>
      <c r="AH154" s="393"/>
      <c r="AI154" s="393"/>
      <c r="AJ154" s="393"/>
      <c r="AK154" s="393"/>
      <c r="AL154" s="452"/>
      <c r="AM154" s="10"/>
      <c r="AN154" s="10"/>
      <c r="AO154" s="10"/>
      <c r="AP154" s="10"/>
      <c r="AQ154" s="10"/>
      <c r="AR154" s="10"/>
      <c r="AS154" s="10"/>
      <c r="AT154" s="10"/>
      <c r="AU154" s="10"/>
      <c r="AV154" s="10"/>
      <c r="AW154" s="10"/>
      <c r="AX154" s="10"/>
      <c r="AY154" s="10"/>
      <c r="AZ154" s="10"/>
      <c r="BA154" s="10"/>
      <c r="BB154" s="10"/>
      <c r="BC154" s="10"/>
      <c r="BD154" s="10"/>
    </row>
    <row r="155" spans="1:56" ht="33.75" customHeight="1" thickBot="1">
      <c r="A155" s="8"/>
      <c r="B155" s="8"/>
      <c r="D155" s="184"/>
      <c r="E155" s="185"/>
      <c r="F155" s="185"/>
      <c r="G155" s="185"/>
      <c r="H155" s="185"/>
      <c r="I155" s="185"/>
      <c r="J155" s="185"/>
      <c r="K155" s="185"/>
      <c r="L155" s="204"/>
      <c r="M155" s="506" t="s">
        <v>221</v>
      </c>
      <c r="N155" s="507"/>
      <c r="O155" s="507"/>
      <c r="P155" s="507"/>
      <c r="Q155" s="507"/>
      <c r="R155" s="507"/>
      <c r="S155" s="507"/>
      <c r="T155" s="507"/>
      <c r="U155" s="507"/>
      <c r="V155" s="507"/>
      <c r="W155" s="507"/>
      <c r="X155" s="507"/>
      <c r="Y155" s="507"/>
      <c r="Z155" s="507"/>
      <c r="AA155" s="507"/>
      <c r="AB155" s="507"/>
      <c r="AC155" s="507"/>
      <c r="AD155" s="507"/>
      <c r="AE155" s="507"/>
      <c r="AF155" s="507"/>
      <c r="AG155" s="507"/>
      <c r="AH155" s="507"/>
      <c r="AI155" s="507"/>
      <c r="AJ155" s="507"/>
      <c r="AK155" s="507"/>
      <c r="AL155" s="508"/>
      <c r="AM155" s="10"/>
      <c r="AN155" s="10"/>
      <c r="AO155" s="10"/>
      <c r="AP155" s="10"/>
      <c r="AQ155" s="10"/>
      <c r="AR155" s="10"/>
      <c r="AS155" s="10"/>
      <c r="AT155" s="10"/>
      <c r="AU155" s="10"/>
      <c r="AV155" s="10"/>
      <c r="AW155" s="10"/>
      <c r="AX155" s="10"/>
      <c r="AY155" s="10"/>
      <c r="AZ155" s="10"/>
      <c r="BA155" s="10"/>
      <c r="BB155" s="10"/>
      <c r="BC155" s="10"/>
      <c r="BD155" s="10"/>
    </row>
    <row r="156" spans="1:56" ht="6" customHeight="1">
      <c r="A156" s="8"/>
      <c r="B156" s="8"/>
      <c r="D156" s="178"/>
      <c r="E156" s="178"/>
      <c r="F156" s="178"/>
      <c r="G156" s="178"/>
      <c r="H156" s="178"/>
      <c r="I156" s="178"/>
      <c r="J156" s="178"/>
      <c r="K156" s="178"/>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0"/>
      <c r="AN156" s="10"/>
      <c r="AO156" s="10"/>
      <c r="AP156" s="10"/>
      <c r="AQ156" s="10"/>
      <c r="AR156" s="10"/>
      <c r="AS156" s="10"/>
      <c r="AT156" s="10"/>
      <c r="AU156" s="10"/>
      <c r="AV156" s="10"/>
      <c r="AW156" s="10"/>
      <c r="AX156" s="10"/>
      <c r="AY156" s="10"/>
      <c r="AZ156" s="10"/>
      <c r="BA156" s="10"/>
      <c r="BB156" s="10"/>
      <c r="BC156" s="10"/>
      <c r="BD156" s="10"/>
    </row>
    <row r="157" spans="1:56" ht="24" customHeight="1" thickBot="1">
      <c r="A157" s="8"/>
      <c r="B157" s="8"/>
      <c r="C157" s="189" t="s">
        <v>65</v>
      </c>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M157" s="10"/>
      <c r="AN157" s="10"/>
      <c r="AO157" s="10"/>
      <c r="AP157" s="10"/>
      <c r="AQ157" s="10"/>
      <c r="AR157" s="10"/>
      <c r="AS157" s="10"/>
      <c r="AT157" s="10"/>
      <c r="AU157" s="10"/>
      <c r="AV157" s="10"/>
      <c r="AW157" s="10"/>
      <c r="AX157" s="10"/>
      <c r="AY157" s="10"/>
      <c r="AZ157" s="10"/>
      <c r="BA157" s="10"/>
      <c r="BB157" s="10"/>
      <c r="BC157" s="10"/>
      <c r="BD157" s="10"/>
    </row>
    <row r="158" spans="1:56" ht="90" customHeight="1" thickBot="1">
      <c r="A158" s="8"/>
      <c r="B158" s="8"/>
      <c r="D158" s="509" t="s">
        <v>207</v>
      </c>
      <c r="E158" s="510"/>
      <c r="F158" s="510"/>
      <c r="G158" s="510"/>
      <c r="H158" s="510"/>
      <c r="I158" s="510"/>
      <c r="J158" s="510"/>
      <c r="K158" s="510"/>
      <c r="L158" s="510"/>
      <c r="M158" s="510"/>
      <c r="N158" s="510"/>
      <c r="O158" s="510"/>
      <c r="P158" s="510"/>
      <c r="Q158" s="510"/>
      <c r="R158" s="510"/>
      <c r="S158" s="510"/>
      <c r="T158" s="510"/>
      <c r="U158" s="510"/>
      <c r="V158" s="510"/>
      <c r="W158" s="510"/>
      <c r="X158" s="510"/>
      <c r="Y158" s="510"/>
      <c r="Z158" s="510"/>
      <c r="AA158" s="510"/>
      <c r="AB158" s="510"/>
      <c r="AC158" s="510"/>
      <c r="AD158" s="510"/>
      <c r="AE158" s="510"/>
      <c r="AF158" s="510"/>
      <c r="AG158" s="510"/>
      <c r="AH158" s="510"/>
      <c r="AI158" s="510"/>
      <c r="AJ158" s="510"/>
      <c r="AK158" s="510"/>
      <c r="AL158" s="511"/>
      <c r="AM158" s="10"/>
      <c r="AN158" s="10"/>
      <c r="AO158" s="10"/>
      <c r="AP158" s="10"/>
      <c r="AQ158" s="10"/>
      <c r="AR158" s="10"/>
      <c r="AS158" s="10"/>
      <c r="AT158" s="10"/>
      <c r="AU158" s="10"/>
      <c r="AV158" s="10"/>
      <c r="AW158" s="10"/>
      <c r="AX158" s="10"/>
      <c r="AY158" s="10"/>
      <c r="AZ158" s="10"/>
      <c r="BA158" s="10"/>
      <c r="BB158" s="10"/>
      <c r="BC158" s="10"/>
      <c r="BD158" s="10"/>
    </row>
    <row r="159" spans="1:56" s="57" customFormat="1" ht="7.5" customHeight="1">
      <c r="A159" s="164"/>
      <c r="B159" s="164"/>
    </row>
    <row r="160" spans="1:56" ht="23.25" customHeight="1" thickBot="1">
      <c r="A160" s="8"/>
      <c r="B160" s="8"/>
      <c r="C160" s="235" t="s">
        <v>166</v>
      </c>
      <c r="D160" s="235"/>
      <c r="E160" s="235"/>
      <c r="F160" s="235"/>
      <c r="G160" s="235"/>
      <c r="H160" s="235"/>
      <c r="I160" s="235"/>
      <c r="J160" s="235"/>
      <c r="K160" s="235"/>
      <c r="L160" s="235"/>
      <c r="M160" s="235"/>
      <c r="N160" s="235"/>
      <c r="O160" s="235"/>
    </row>
    <row r="161" spans="1:49" ht="22.5" customHeight="1">
      <c r="A161" s="8"/>
      <c r="B161" s="8"/>
      <c r="D161" s="512" t="s">
        <v>22</v>
      </c>
      <c r="E161" s="513"/>
      <c r="F161" s="513"/>
      <c r="G161" s="513"/>
      <c r="H161" s="513"/>
      <c r="I161" s="513"/>
      <c r="J161" s="513"/>
      <c r="K161" s="513"/>
      <c r="L161" s="513"/>
      <c r="M161" s="514" t="e">
        <f>TEXT(#REF!+#REF!,"ggge年m月d日(aaa) 　h時ｍｍ分")</f>
        <v>#REF!</v>
      </c>
      <c r="N161" s="515"/>
      <c r="O161" s="515"/>
      <c r="P161" s="515"/>
      <c r="Q161" s="515"/>
      <c r="R161" s="515"/>
      <c r="S161" s="515"/>
      <c r="T161" s="515"/>
      <c r="U161" s="515"/>
      <c r="V161" s="515"/>
      <c r="W161" s="515"/>
      <c r="X161" s="515"/>
      <c r="Y161" s="515"/>
      <c r="Z161" s="515"/>
      <c r="AA161" s="515"/>
      <c r="AB161" s="515"/>
      <c r="AC161" s="515"/>
      <c r="AD161" s="515"/>
      <c r="AE161" s="515"/>
      <c r="AF161" s="515"/>
      <c r="AG161" s="515"/>
      <c r="AH161" s="515"/>
      <c r="AI161" s="515"/>
      <c r="AJ161" s="515"/>
      <c r="AK161" s="515"/>
      <c r="AL161" s="111"/>
      <c r="AN161" s="20"/>
      <c r="AO161" s="20"/>
      <c r="AP161" s="20"/>
      <c r="AQ161" s="20"/>
      <c r="AR161" s="20"/>
      <c r="AS161" s="20"/>
      <c r="AT161" s="20"/>
      <c r="AU161" s="20"/>
      <c r="AV161" s="20"/>
      <c r="AW161" s="20"/>
    </row>
    <row r="162" spans="1:49" ht="22.5" customHeight="1">
      <c r="A162" s="8"/>
      <c r="B162" s="8"/>
      <c r="D162" s="258" t="s">
        <v>61</v>
      </c>
      <c r="E162" s="259"/>
      <c r="F162" s="259"/>
      <c r="G162" s="259"/>
      <c r="H162" s="259"/>
      <c r="I162" s="259"/>
      <c r="J162" s="259"/>
      <c r="K162" s="259"/>
      <c r="L162" s="516"/>
      <c r="M162" s="517" t="s">
        <v>226</v>
      </c>
      <c r="N162" s="518"/>
      <c r="O162" s="518"/>
      <c r="P162" s="518"/>
      <c r="Q162" s="518"/>
      <c r="R162" s="518"/>
      <c r="S162" s="518"/>
      <c r="T162" s="518"/>
      <c r="U162" s="518"/>
      <c r="V162" s="518"/>
      <c r="W162" s="518"/>
      <c r="X162" s="518"/>
      <c r="Y162" s="518"/>
      <c r="Z162" s="518"/>
      <c r="AA162" s="518"/>
      <c r="AB162" s="518"/>
      <c r="AC162" s="518"/>
      <c r="AD162" s="518"/>
      <c r="AE162" s="518"/>
      <c r="AF162" s="518"/>
      <c r="AG162" s="518"/>
      <c r="AH162" s="518"/>
      <c r="AI162" s="518"/>
      <c r="AJ162" s="518"/>
      <c r="AK162" s="518"/>
      <c r="AL162" s="519"/>
      <c r="AN162" s="20"/>
      <c r="AO162" s="20"/>
      <c r="AP162" s="20"/>
      <c r="AQ162" s="20"/>
      <c r="AR162" s="20"/>
      <c r="AS162" s="20"/>
      <c r="AT162" s="20"/>
      <c r="AU162" s="20"/>
      <c r="AV162" s="20"/>
      <c r="AW162" s="20"/>
    </row>
    <row r="163" spans="1:49" ht="22.5" customHeight="1" thickBot="1">
      <c r="A163" s="8"/>
      <c r="B163" s="8"/>
      <c r="D163" s="536" t="s">
        <v>63</v>
      </c>
      <c r="E163" s="537"/>
      <c r="F163" s="537"/>
      <c r="G163" s="537"/>
      <c r="H163" s="537"/>
      <c r="I163" s="537"/>
      <c r="J163" s="537"/>
      <c r="K163" s="537"/>
      <c r="L163" s="537"/>
      <c r="M163" s="538" t="s">
        <v>62</v>
      </c>
      <c r="N163" s="537"/>
      <c r="O163" s="537"/>
      <c r="P163" s="537"/>
      <c r="Q163" s="537"/>
      <c r="R163" s="537"/>
      <c r="S163" s="537"/>
      <c r="T163" s="537"/>
      <c r="U163" s="537"/>
      <c r="V163" s="537"/>
      <c r="W163" s="537"/>
      <c r="X163" s="537"/>
      <c r="Y163" s="537"/>
      <c r="Z163" s="537"/>
      <c r="AA163" s="537"/>
      <c r="AB163" s="537"/>
      <c r="AC163" s="537"/>
      <c r="AD163" s="537"/>
      <c r="AE163" s="537"/>
      <c r="AF163" s="537"/>
      <c r="AG163" s="537"/>
      <c r="AH163" s="537"/>
      <c r="AI163" s="537"/>
      <c r="AJ163" s="537"/>
      <c r="AK163" s="537"/>
      <c r="AL163" s="539"/>
    </row>
    <row r="164" spans="1:49" ht="3.75" customHeight="1">
      <c r="A164" s="8"/>
      <c r="B164" s="8"/>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190"/>
      <c r="AK164" s="190"/>
      <c r="AL164" s="190"/>
    </row>
    <row r="165" spans="1:49" ht="19.5" hidden="1" customHeight="1" thickBot="1">
      <c r="A165" s="8"/>
      <c r="B165" s="8"/>
      <c r="C165" s="189" t="s">
        <v>138</v>
      </c>
      <c r="D165" s="189"/>
      <c r="E165" s="189"/>
      <c r="F165" s="189"/>
      <c r="G165" s="189"/>
      <c r="H165" s="189"/>
      <c r="I165" s="189"/>
      <c r="J165" s="189"/>
      <c r="K165" s="189"/>
      <c r="L165" s="189"/>
      <c r="M165" s="189"/>
      <c r="N165" s="189"/>
    </row>
    <row r="166" spans="1:49" s="96" customFormat="1" ht="18" hidden="1" customHeight="1">
      <c r="A166" s="165"/>
      <c r="B166" s="165"/>
      <c r="D166" s="540" t="s">
        <v>134</v>
      </c>
      <c r="E166" s="541"/>
      <c r="F166" s="541"/>
      <c r="G166" s="541"/>
      <c r="H166" s="541"/>
      <c r="I166" s="541"/>
      <c r="J166" s="541"/>
      <c r="K166" s="541"/>
      <c r="L166" s="541"/>
      <c r="M166" s="541"/>
      <c r="N166" s="541"/>
      <c r="O166" s="541"/>
      <c r="P166" s="541"/>
      <c r="Q166" s="541"/>
      <c r="R166" s="541"/>
      <c r="S166" s="541"/>
      <c r="T166" s="541"/>
      <c r="U166" s="541"/>
      <c r="V166" s="541"/>
      <c r="W166" s="541"/>
      <c r="X166" s="541"/>
      <c r="Y166" s="541"/>
      <c r="Z166" s="541"/>
      <c r="AA166" s="541"/>
      <c r="AB166" s="541"/>
      <c r="AC166" s="541"/>
      <c r="AD166" s="541"/>
      <c r="AE166" s="541"/>
      <c r="AF166" s="541"/>
      <c r="AG166" s="541"/>
      <c r="AH166" s="541"/>
      <c r="AI166" s="541"/>
      <c r="AJ166" s="541"/>
      <c r="AK166" s="541"/>
      <c r="AL166" s="542"/>
    </row>
    <row r="167" spans="1:49" ht="26.25" hidden="1" customHeight="1">
      <c r="A167" s="8"/>
      <c r="B167" s="8"/>
      <c r="D167" s="483" t="s">
        <v>154</v>
      </c>
      <c r="E167" s="342"/>
      <c r="F167" s="342"/>
      <c r="G167" s="342"/>
      <c r="H167" s="342"/>
      <c r="I167" s="342"/>
      <c r="J167" s="342"/>
      <c r="K167" s="342"/>
      <c r="L167" s="342"/>
      <c r="M167" s="342"/>
      <c r="N167" s="342"/>
      <c r="O167" s="342"/>
      <c r="P167" s="342"/>
      <c r="Q167" s="342"/>
      <c r="R167" s="342"/>
      <c r="S167" s="342"/>
      <c r="T167" s="342"/>
      <c r="U167" s="342"/>
      <c r="V167" s="342"/>
      <c r="W167" s="342"/>
      <c r="X167" s="342"/>
      <c r="Y167" s="342"/>
      <c r="Z167" s="342"/>
      <c r="AA167" s="342"/>
      <c r="AB167" s="342"/>
      <c r="AC167" s="342"/>
      <c r="AD167" s="342"/>
      <c r="AE167" s="342"/>
      <c r="AF167" s="342"/>
      <c r="AG167" s="342"/>
      <c r="AH167" s="342"/>
      <c r="AI167" s="342"/>
      <c r="AJ167" s="342"/>
      <c r="AK167" s="342"/>
      <c r="AL167" s="528"/>
    </row>
    <row r="168" spans="1:49" ht="27" hidden="1" customHeight="1">
      <c r="A168" s="8"/>
      <c r="B168" s="8"/>
      <c r="D168" s="483" t="s">
        <v>111</v>
      </c>
      <c r="E168" s="543"/>
      <c r="F168" s="543"/>
      <c r="G168" s="543"/>
      <c r="H168" s="543"/>
      <c r="I168" s="543"/>
      <c r="J168" s="543"/>
      <c r="K168" s="543"/>
      <c r="L168" s="543"/>
      <c r="M168" s="543"/>
      <c r="N168" s="543"/>
      <c r="O168" s="543"/>
      <c r="P168" s="543"/>
      <c r="Q168" s="543"/>
      <c r="R168" s="543"/>
      <c r="S168" s="543"/>
      <c r="T168" s="543"/>
      <c r="U168" s="543"/>
      <c r="V168" s="543"/>
      <c r="W168" s="543"/>
      <c r="X168" s="543"/>
      <c r="Y168" s="543"/>
      <c r="Z168" s="543"/>
      <c r="AA168" s="543"/>
      <c r="AB168" s="543"/>
      <c r="AC168" s="543"/>
      <c r="AD168" s="543"/>
      <c r="AE168" s="543"/>
      <c r="AF168" s="543"/>
      <c r="AG168" s="543"/>
      <c r="AH168" s="543"/>
      <c r="AI168" s="543"/>
      <c r="AJ168" s="543"/>
      <c r="AK168" s="543"/>
      <c r="AL168" s="544"/>
    </row>
    <row r="169" spans="1:49" ht="18" hidden="1" customHeight="1">
      <c r="A169" s="8"/>
      <c r="B169" s="8"/>
      <c r="D169" s="545" t="s">
        <v>112</v>
      </c>
      <c r="E169" s="411"/>
      <c r="F169" s="411"/>
      <c r="G169" s="411"/>
      <c r="H169" s="411"/>
      <c r="I169" s="411"/>
      <c r="J169" s="411"/>
      <c r="K169" s="411"/>
      <c r="L169" s="411"/>
      <c r="M169" s="411"/>
      <c r="N169" s="411"/>
      <c r="O169" s="411"/>
      <c r="P169" s="411"/>
      <c r="Q169" s="411"/>
      <c r="R169" s="411"/>
      <c r="S169" s="411"/>
      <c r="T169" s="411"/>
      <c r="U169" s="411"/>
      <c r="V169" s="411"/>
      <c r="W169" s="411"/>
      <c r="X169" s="411"/>
      <c r="Y169" s="411"/>
      <c r="Z169" s="411"/>
      <c r="AA169" s="411"/>
      <c r="AB169" s="411"/>
      <c r="AC169" s="411"/>
      <c r="AD169" s="411"/>
      <c r="AE169" s="411"/>
      <c r="AF169" s="411"/>
      <c r="AG169" s="411"/>
      <c r="AH169" s="411"/>
      <c r="AI169" s="411"/>
      <c r="AJ169" s="411"/>
      <c r="AK169" s="411"/>
      <c r="AL169" s="546"/>
    </row>
    <row r="170" spans="1:49" ht="18" hidden="1" customHeight="1">
      <c r="A170" s="8"/>
      <c r="B170" s="8"/>
      <c r="D170" s="483" t="s">
        <v>113</v>
      </c>
      <c r="E170" s="342"/>
      <c r="F170" s="342"/>
      <c r="G170" s="342"/>
      <c r="H170" s="342"/>
      <c r="I170" s="342"/>
      <c r="J170" s="342"/>
      <c r="K170" s="342"/>
      <c r="L170" s="342"/>
      <c r="M170" s="342"/>
      <c r="N170" s="342"/>
      <c r="O170" s="342"/>
      <c r="P170" s="342"/>
      <c r="Q170" s="342"/>
      <c r="R170" s="342"/>
      <c r="S170" s="342"/>
      <c r="T170" s="342"/>
      <c r="U170" s="342"/>
      <c r="V170" s="342"/>
      <c r="W170" s="342"/>
      <c r="X170" s="342"/>
      <c r="Y170" s="342"/>
      <c r="Z170" s="342"/>
      <c r="AA170" s="342"/>
      <c r="AB170" s="342"/>
      <c r="AC170" s="342"/>
      <c r="AD170" s="342"/>
      <c r="AE170" s="342"/>
      <c r="AF170" s="342"/>
      <c r="AG170" s="342"/>
      <c r="AH170" s="342"/>
      <c r="AI170" s="342"/>
      <c r="AJ170" s="342"/>
      <c r="AK170" s="342"/>
      <c r="AL170" s="528"/>
    </row>
    <row r="171" spans="1:49" s="97" customFormat="1" ht="24" hidden="1" customHeight="1">
      <c r="A171" s="166"/>
      <c r="B171" s="166"/>
      <c r="D171" s="98"/>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99"/>
      <c r="AJ171" s="99"/>
      <c r="AK171" s="99"/>
      <c r="AL171" s="100"/>
    </row>
    <row r="172" spans="1:49" s="97" customFormat="1" ht="33.75" hidden="1" customHeight="1">
      <c r="A172" s="166"/>
      <c r="B172" s="166"/>
      <c r="D172" s="101"/>
      <c r="E172" s="529" t="s">
        <v>89</v>
      </c>
      <c r="F172" s="530" t="s">
        <v>114</v>
      </c>
      <c r="G172" s="530"/>
      <c r="H172" s="530"/>
      <c r="I172" s="530"/>
      <c r="J172" s="530"/>
      <c r="K172" s="530"/>
      <c r="L172" s="531" t="s">
        <v>135</v>
      </c>
      <c r="M172" s="532" t="s">
        <v>115</v>
      </c>
      <c r="N172" s="532"/>
      <c r="O172" s="532"/>
      <c r="P172" s="532"/>
      <c r="Q172" s="532"/>
      <c r="R172" s="532"/>
      <c r="S172" s="532"/>
      <c r="T172" s="532"/>
      <c r="U172" s="532"/>
      <c r="V172" s="532"/>
      <c r="W172" s="532"/>
      <c r="X172" s="532"/>
      <c r="Y172" s="532"/>
      <c r="Z172" s="532"/>
      <c r="AA172" s="532"/>
      <c r="AB172" s="532"/>
      <c r="AC172" s="532"/>
      <c r="AD172" s="532"/>
      <c r="AE172" s="532"/>
      <c r="AF172" s="532"/>
      <c r="AG172" s="532"/>
      <c r="AH172" s="532"/>
      <c r="AI172" s="532"/>
      <c r="AJ172" s="532"/>
      <c r="AK172" s="533" t="s">
        <v>136</v>
      </c>
      <c r="AL172" s="534"/>
    </row>
    <row r="173" spans="1:49" s="97" customFormat="1" ht="18.75" hidden="1" customHeight="1">
      <c r="A173" s="166"/>
      <c r="B173" s="166"/>
      <c r="D173" s="101"/>
      <c r="E173" s="529"/>
      <c r="F173" s="530"/>
      <c r="G173" s="530"/>
      <c r="H173" s="530"/>
      <c r="I173" s="530"/>
      <c r="J173" s="530"/>
      <c r="K173" s="530"/>
      <c r="L173" s="531"/>
      <c r="M173" s="535">
        <v>40</v>
      </c>
      <c r="N173" s="535"/>
      <c r="O173" s="535"/>
      <c r="P173" s="535"/>
      <c r="Q173" s="535"/>
      <c r="R173" s="535"/>
      <c r="S173" s="535"/>
      <c r="T173" s="535"/>
      <c r="U173" s="535"/>
      <c r="V173" s="535"/>
      <c r="W173" s="535"/>
      <c r="X173" s="535"/>
      <c r="Y173" s="535"/>
      <c r="Z173" s="535"/>
      <c r="AA173" s="535"/>
      <c r="AB173" s="535"/>
      <c r="AC173" s="535"/>
      <c r="AD173" s="535"/>
      <c r="AE173" s="535"/>
      <c r="AF173" s="535"/>
      <c r="AG173" s="535"/>
      <c r="AH173" s="535"/>
      <c r="AI173" s="535"/>
      <c r="AJ173" s="535"/>
      <c r="AK173" s="533"/>
      <c r="AL173" s="534"/>
    </row>
    <row r="174" spans="1:49" ht="45.75" hidden="1" customHeight="1">
      <c r="A174" s="8"/>
      <c r="B174" s="8"/>
      <c r="D174" s="102"/>
      <c r="E174" s="103" t="s">
        <v>116</v>
      </c>
      <c r="F174" s="559" t="s">
        <v>117</v>
      </c>
      <c r="G174" s="559"/>
      <c r="H174" s="559"/>
      <c r="I174" s="559"/>
      <c r="J174" s="229" t="s">
        <v>135</v>
      </c>
      <c r="K174" s="104"/>
      <c r="L174" s="560" t="s">
        <v>118</v>
      </c>
      <c r="M174" s="560"/>
      <c r="N174" s="560"/>
      <c r="O174" s="560"/>
      <c r="P174" s="560"/>
      <c r="Q174" s="560"/>
      <c r="R174" s="560"/>
      <c r="S174" s="560"/>
      <c r="T174" s="560"/>
      <c r="U174" s="560"/>
      <c r="V174" s="560"/>
      <c r="W174" s="560"/>
      <c r="X174" s="560"/>
      <c r="Y174" s="560"/>
      <c r="Z174" s="560"/>
      <c r="AA174" s="560"/>
      <c r="AB174" s="560"/>
      <c r="AC174" s="560"/>
      <c r="AD174" s="560"/>
      <c r="AE174" s="560"/>
      <c r="AF174" s="105"/>
      <c r="AG174" s="105"/>
      <c r="AH174" s="105"/>
      <c r="AI174" s="105"/>
      <c r="AJ174" s="105"/>
      <c r="AK174" s="105"/>
      <c r="AL174" s="106"/>
    </row>
    <row r="175" spans="1:49" ht="30.75" hidden="1" customHeight="1">
      <c r="A175" s="8"/>
      <c r="B175" s="8"/>
      <c r="D175" s="102"/>
      <c r="E175" s="103" t="s">
        <v>116</v>
      </c>
      <c r="F175" s="559" t="s">
        <v>119</v>
      </c>
      <c r="G175" s="559"/>
      <c r="H175" s="559"/>
      <c r="I175" s="559"/>
      <c r="J175" s="229" t="s">
        <v>135</v>
      </c>
      <c r="K175" s="104"/>
      <c r="L175" s="560" t="s">
        <v>120</v>
      </c>
      <c r="M175" s="560"/>
      <c r="N175" s="560"/>
      <c r="O175" s="560"/>
      <c r="P175" s="560"/>
      <c r="Q175" s="560"/>
      <c r="R175" s="560"/>
      <c r="S175" s="560"/>
      <c r="T175" s="560"/>
      <c r="U175" s="560"/>
      <c r="V175" s="560"/>
      <c r="W175" s="560"/>
      <c r="X175" s="560"/>
      <c r="Y175" s="560"/>
      <c r="Z175" s="560"/>
      <c r="AA175" s="560"/>
      <c r="AB175" s="560"/>
      <c r="AC175" s="560"/>
      <c r="AD175" s="560"/>
      <c r="AE175" s="560"/>
      <c r="AF175" s="105"/>
      <c r="AG175" s="105"/>
      <c r="AH175" s="105"/>
      <c r="AI175" s="105"/>
      <c r="AJ175" s="105"/>
      <c r="AK175" s="105"/>
      <c r="AL175" s="106"/>
    </row>
    <row r="176" spans="1:49" ht="0.75" hidden="1" customHeight="1">
      <c r="A176" s="8"/>
      <c r="B176" s="8"/>
      <c r="D176" s="102"/>
      <c r="E176" s="103"/>
      <c r="F176" s="179"/>
      <c r="G176" s="179"/>
      <c r="H176" s="179"/>
      <c r="I176" s="179"/>
      <c r="J176" s="179"/>
      <c r="K176" s="179"/>
      <c r="L176" s="229"/>
      <c r="M176" s="180"/>
      <c r="N176" s="180"/>
      <c r="O176" s="107" t="s">
        <v>121</v>
      </c>
      <c r="P176" s="180"/>
      <c r="Q176" s="180"/>
      <c r="S176" s="107"/>
      <c r="T176" s="107"/>
      <c r="U176" s="107"/>
      <c r="V176" s="107"/>
      <c r="W176" s="107"/>
      <c r="X176" s="107"/>
      <c r="Y176" s="107"/>
      <c r="Z176" s="107"/>
      <c r="AA176" s="107"/>
      <c r="AB176" s="107"/>
      <c r="AC176" s="107"/>
      <c r="AD176" s="107"/>
      <c r="AE176" s="107"/>
      <c r="AF176" s="107"/>
      <c r="AG176" s="107"/>
      <c r="AH176" s="107"/>
      <c r="AI176" s="107"/>
      <c r="AJ176" s="8"/>
      <c r="AK176" s="8"/>
      <c r="AL176" s="84"/>
    </row>
    <row r="177" spans="1:67" ht="18" hidden="1" customHeight="1">
      <c r="A177" s="8"/>
      <c r="B177" s="8"/>
      <c r="D177" s="102"/>
      <c r="E177" s="103"/>
      <c r="F177" s="179"/>
      <c r="G177" s="179"/>
      <c r="H177" s="179"/>
      <c r="I177" s="179"/>
      <c r="J177" s="179"/>
      <c r="K177" s="179"/>
      <c r="L177" s="229"/>
      <c r="M177" s="180"/>
      <c r="N177" s="180"/>
      <c r="O177" s="108" t="s">
        <v>122</v>
      </c>
      <c r="P177" s="180"/>
      <c r="Q177" s="180"/>
      <c r="S177" s="108"/>
      <c r="T177" s="108"/>
      <c r="U177" s="108"/>
      <c r="V177" s="108"/>
      <c r="W177" s="108"/>
      <c r="X177" s="108"/>
      <c r="Y177" s="108"/>
      <c r="Z177" s="108"/>
      <c r="AA177" s="108"/>
      <c r="AB177" s="108"/>
      <c r="AC177" s="108"/>
      <c r="AD177" s="108"/>
      <c r="AE177" s="108"/>
      <c r="AF177" s="108"/>
      <c r="AG177" s="108"/>
      <c r="AH177" s="108"/>
      <c r="AI177" s="108"/>
      <c r="AJ177" s="8"/>
      <c r="AK177" s="8"/>
      <c r="AL177" s="84"/>
    </row>
    <row r="178" spans="1:67" ht="20.25" hidden="1" customHeight="1">
      <c r="A178" s="8"/>
      <c r="B178" s="8"/>
      <c r="D178" s="102"/>
      <c r="E178" s="561" t="s">
        <v>123</v>
      </c>
      <c r="F178" s="543"/>
      <c r="G178" s="543"/>
      <c r="H178" s="543"/>
      <c r="I178" s="543"/>
      <c r="J178" s="543"/>
      <c r="K178" s="543"/>
      <c r="L178" s="543"/>
      <c r="M178" s="543"/>
      <c r="N178" s="543"/>
      <c r="O178" s="543"/>
      <c r="P178" s="543"/>
      <c r="Q178" s="543"/>
      <c r="R178" s="543"/>
      <c r="S178" s="543"/>
      <c r="T178" s="543"/>
      <c r="U178" s="543"/>
      <c r="V178" s="543"/>
      <c r="W178" s="543"/>
      <c r="X178" s="543"/>
      <c r="Y178" s="543"/>
      <c r="Z178" s="543"/>
      <c r="AA178" s="543"/>
      <c r="AB178" s="543"/>
      <c r="AC178" s="543"/>
      <c r="AD178" s="543"/>
      <c r="AE178" s="543"/>
      <c r="AF178" s="543"/>
      <c r="AG178" s="543"/>
      <c r="AH178" s="543"/>
      <c r="AI178" s="543"/>
      <c r="AJ178" s="543"/>
      <c r="AK178" s="543"/>
      <c r="AL178" s="544"/>
    </row>
    <row r="179" spans="1:67" ht="20.25" hidden="1" customHeight="1">
      <c r="A179" s="8"/>
      <c r="B179" s="8"/>
      <c r="D179" s="102"/>
      <c r="E179" s="543"/>
      <c r="F179" s="543"/>
      <c r="G179" s="543"/>
      <c r="H179" s="543"/>
      <c r="I179" s="543"/>
      <c r="J179" s="543"/>
      <c r="K179" s="543"/>
      <c r="L179" s="543"/>
      <c r="M179" s="543"/>
      <c r="N179" s="543"/>
      <c r="O179" s="543"/>
      <c r="P179" s="543"/>
      <c r="Q179" s="543"/>
      <c r="R179" s="543"/>
      <c r="S179" s="543"/>
      <c r="T179" s="543"/>
      <c r="U179" s="543"/>
      <c r="V179" s="543"/>
      <c r="W179" s="543"/>
      <c r="X179" s="543"/>
      <c r="Y179" s="543"/>
      <c r="Z179" s="543"/>
      <c r="AA179" s="543"/>
      <c r="AB179" s="543"/>
      <c r="AC179" s="543"/>
      <c r="AD179" s="543"/>
      <c r="AE179" s="543"/>
      <c r="AF179" s="543"/>
      <c r="AG179" s="543"/>
      <c r="AH179" s="543"/>
      <c r="AI179" s="543"/>
      <c r="AJ179" s="543"/>
      <c r="AK179" s="543"/>
      <c r="AL179" s="544"/>
    </row>
    <row r="180" spans="1:67" ht="23.25" hidden="1" customHeight="1" thickBot="1">
      <c r="A180" s="8"/>
      <c r="B180" s="8"/>
      <c r="D180" s="562" t="s">
        <v>35</v>
      </c>
      <c r="E180" s="563"/>
      <c r="F180" s="563"/>
      <c r="G180" s="563"/>
      <c r="H180" s="563"/>
      <c r="I180" s="563"/>
      <c r="J180" s="564"/>
      <c r="K180" s="565" t="e">
        <f>#REF!</f>
        <v>#REF!</v>
      </c>
      <c r="L180" s="566"/>
      <c r="M180" s="566"/>
      <c r="N180" s="566"/>
      <c r="O180" s="566"/>
      <c r="P180" s="566"/>
      <c r="Q180" s="566"/>
      <c r="R180" s="566"/>
      <c r="S180" s="566"/>
      <c r="T180" s="566"/>
      <c r="U180" s="566"/>
      <c r="V180" s="566"/>
      <c r="W180" s="566"/>
      <c r="X180" s="566"/>
      <c r="Y180" s="566"/>
      <c r="Z180" s="566"/>
      <c r="AA180" s="566"/>
      <c r="AB180" s="566"/>
      <c r="AC180" s="566"/>
      <c r="AD180" s="566"/>
      <c r="AE180" s="566"/>
      <c r="AF180" s="566"/>
      <c r="AG180" s="566"/>
      <c r="AH180" s="566"/>
      <c r="AI180" s="566"/>
      <c r="AJ180" s="566"/>
      <c r="AK180" s="566"/>
      <c r="AL180" s="567"/>
      <c r="AN180" s="20"/>
      <c r="AO180" s="20"/>
      <c r="AP180" s="20"/>
      <c r="AQ180" s="20"/>
      <c r="AR180" s="20"/>
      <c r="AS180" s="20"/>
      <c r="AT180" s="20"/>
      <c r="AU180" s="20"/>
      <c r="AV180" s="20"/>
      <c r="AW180" s="20"/>
    </row>
    <row r="181" spans="1:67" ht="4.5" hidden="1" customHeight="1">
      <c r="A181" s="8"/>
      <c r="B181" s="8"/>
      <c r="D181" s="190"/>
      <c r="E181" s="190"/>
      <c r="F181" s="190"/>
      <c r="G181" s="190"/>
      <c r="H181" s="190"/>
      <c r="I181" s="190"/>
      <c r="J181" s="190"/>
      <c r="K181" s="112"/>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N181" s="20"/>
      <c r="AO181" s="20"/>
      <c r="AP181" s="20"/>
      <c r="AQ181" s="20"/>
      <c r="AR181" s="20"/>
      <c r="AS181" s="20"/>
      <c r="AT181" s="20"/>
      <c r="AU181" s="20"/>
      <c r="AV181" s="20"/>
      <c r="AW181" s="20"/>
    </row>
    <row r="182" spans="1:67" ht="18.75" hidden="1" customHeight="1" thickBot="1">
      <c r="A182" s="8"/>
      <c r="B182" s="8"/>
      <c r="C182" s="189" t="s">
        <v>156</v>
      </c>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row>
    <row r="183" spans="1:67" ht="3.75" hidden="1" customHeight="1" thickBot="1">
      <c r="A183" s="8"/>
      <c r="B183" s="8"/>
      <c r="D183" s="547" t="s">
        <v>222</v>
      </c>
      <c r="E183" s="548"/>
      <c r="F183" s="548"/>
      <c r="G183" s="548"/>
      <c r="H183" s="548"/>
      <c r="I183" s="548"/>
      <c r="J183" s="548"/>
      <c r="K183" s="548"/>
      <c r="L183" s="548"/>
      <c r="M183" s="548"/>
      <c r="N183" s="548"/>
      <c r="O183" s="548"/>
      <c r="P183" s="548"/>
      <c r="Q183" s="548"/>
      <c r="R183" s="548"/>
      <c r="S183" s="548"/>
      <c r="T183" s="548"/>
      <c r="U183" s="548"/>
      <c r="V183" s="548"/>
      <c r="W183" s="548"/>
      <c r="X183" s="548"/>
      <c r="Y183" s="548"/>
      <c r="Z183" s="548"/>
      <c r="AA183" s="548"/>
      <c r="AB183" s="548"/>
      <c r="AC183" s="548"/>
      <c r="AD183" s="548"/>
      <c r="AE183" s="548"/>
      <c r="AF183" s="548"/>
      <c r="AG183" s="548"/>
      <c r="AH183" s="548"/>
      <c r="AI183" s="548"/>
      <c r="AJ183" s="548"/>
      <c r="AK183" s="548"/>
      <c r="AL183" s="549"/>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row>
    <row r="184" spans="1:67" s="4" customFormat="1" ht="27" customHeight="1" thickBot="1">
      <c r="A184" s="36"/>
      <c r="B184" s="36"/>
      <c r="C184" s="550" t="s">
        <v>167</v>
      </c>
      <c r="D184" s="550"/>
      <c r="E184" s="550"/>
      <c r="F184" s="550"/>
      <c r="G184" s="550"/>
      <c r="H184" s="550"/>
      <c r="I184" s="550"/>
      <c r="J184" s="550"/>
      <c r="K184" s="550"/>
      <c r="L184" s="550"/>
      <c r="M184" s="550"/>
      <c r="N184" s="550"/>
      <c r="O184" s="550"/>
      <c r="P184" s="550"/>
      <c r="Q184" s="550"/>
      <c r="R184" s="550"/>
      <c r="S184" s="550"/>
      <c r="T184" s="550"/>
      <c r="U184" s="550"/>
      <c r="V184" s="550"/>
      <c r="W184" s="550"/>
      <c r="X184" s="550"/>
      <c r="Y184" s="29"/>
      <c r="Z184" s="29"/>
      <c r="AA184" s="29"/>
      <c r="AB184" s="29"/>
      <c r="AC184" s="29"/>
      <c r="AD184" s="29"/>
      <c r="AE184" s="29"/>
      <c r="AF184" s="29"/>
      <c r="AG184" s="29"/>
      <c r="AH184" s="29"/>
      <c r="AI184" s="29"/>
      <c r="AJ184" s="29"/>
      <c r="AK184" s="29"/>
      <c r="AL184" s="29"/>
    </row>
    <row r="185" spans="1:67" s="4" customFormat="1" ht="22.5" customHeight="1">
      <c r="A185" s="36"/>
      <c r="B185" s="36"/>
      <c r="C185" s="29"/>
      <c r="D185" s="376" t="s">
        <v>7</v>
      </c>
      <c r="E185" s="551"/>
      <c r="F185" s="551"/>
      <c r="G185" s="551"/>
      <c r="H185" s="551"/>
      <c r="I185" s="551"/>
      <c r="J185" s="551"/>
      <c r="K185" s="551"/>
      <c r="L185" s="551"/>
      <c r="M185" s="552" t="s">
        <v>6</v>
      </c>
      <c r="N185" s="553"/>
      <c r="O185" s="553"/>
      <c r="P185" s="553"/>
      <c r="Q185" s="553"/>
      <c r="R185" s="553"/>
      <c r="S185" s="553"/>
      <c r="T185" s="553"/>
      <c r="U185" s="553"/>
      <c r="V185" s="553"/>
      <c r="W185" s="553"/>
      <c r="X185" s="553"/>
      <c r="Y185" s="553"/>
      <c r="Z185" s="553"/>
      <c r="AA185" s="553"/>
      <c r="AB185" s="553"/>
      <c r="AC185" s="553"/>
      <c r="AD185" s="553"/>
      <c r="AE185" s="553"/>
      <c r="AF185" s="553"/>
      <c r="AG185" s="553"/>
      <c r="AH185" s="553"/>
      <c r="AI185" s="553"/>
      <c r="AJ185" s="553"/>
      <c r="AK185" s="553"/>
      <c r="AL185" s="554"/>
    </row>
    <row r="186" spans="1:67" s="4" customFormat="1" ht="22.5" customHeight="1">
      <c r="A186" s="36"/>
      <c r="B186" s="36"/>
      <c r="C186" s="29"/>
      <c r="D186" s="555" t="s">
        <v>11</v>
      </c>
      <c r="E186" s="556"/>
      <c r="F186" s="556"/>
      <c r="G186" s="556"/>
      <c r="H186" s="556"/>
      <c r="I186" s="556"/>
      <c r="J186" s="556"/>
      <c r="K186" s="556"/>
      <c r="L186" s="556"/>
      <c r="M186" s="557" t="e">
        <f>TEXT(#REF!+#REF!,"ggge年m月d日(aaa) 　h時")</f>
        <v>#REF!</v>
      </c>
      <c r="N186" s="558"/>
      <c r="O186" s="558"/>
      <c r="P186" s="558"/>
      <c r="Q186" s="558"/>
      <c r="R186" s="558"/>
      <c r="S186" s="558"/>
      <c r="T186" s="558"/>
      <c r="U186" s="558"/>
      <c r="V186" s="558"/>
      <c r="W186" s="558"/>
      <c r="X186" s="558"/>
      <c r="Y186" s="558"/>
      <c r="Z186" s="126"/>
      <c r="AA186" s="126"/>
      <c r="AB186" s="126"/>
      <c r="AC186" s="126"/>
      <c r="AD186" s="126"/>
      <c r="AE186" s="126"/>
      <c r="AF186" s="126"/>
      <c r="AG186" s="126"/>
      <c r="AH186" s="126"/>
      <c r="AI186" s="126"/>
      <c r="AJ186" s="126"/>
      <c r="AK186" s="126"/>
      <c r="AL186" s="127"/>
    </row>
    <row r="187" spans="1:67" s="4" customFormat="1" ht="18.75" customHeight="1">
      <c r="A187" s="36"/>
      <c r="B187" s="36"/>
      <c r="C187" s="29"/>
      <c r="D187" s="291" t="s">
        <v>18</v>
      </c>
      <c r="E187" s="292"/>
      <c r="F187" s="292"/>
      <c r="G187" s="292"/>
      <c r="H187" s="292"/>
      <c r="I187" s="292"/>
      <c r="J187" s="292"/>
      <c r="K187" s="292"/>
      <c r="L187" s="293"/>
      <c r="M187" s="276" t="s">
        <v>15</v>
      </c>
      <c r="N187" s="277"/>
      <c r="O187" s="277"/>
      <c r="P187" s="277"/>
      <c r="Q187" s="277"/>
      <c r="R187" s="277"/>
      <c r="S187" s="277"/>
      <c r="T187" s="277"/>
      <c r="U187" s="277"/>
      <c r="V187" s="277"/>
      <c r="W187" s="277"/>
      <c r="X187" s="277"/>
      <c r="Y187" s="277"/>
      <c r="Z187" s="277"/>
      <c r="AA187" s="277"/>
      <c r="AB187" s="277"/>
      <c r="AC187" s="277"/>
      <c r="AD187" s="277"/>
      <c r="AE187" s="277"/>
      <c r="AF187" s="277"/>
      <c r="AG187" s="277"/>
      <c r="AH187" s="277"/>
      <c r="AI187" s="277"/>
      <c r="AJ187" s="277"/>
      <c r="AK187" s="277"/>
      <c r="AL187" s="278"/>
    </row>
    <row r="188" spans="1:67" s="4" customFormat="1" ht="32.25" hidden="1" customHeight="1">
      <c r="A188" s="36"/>
      <c r="B188" s="36"/>
      <c r="C188" s="29"/>
      <c r="D188" s="291"/>
      <c r="E188" s="292"/>
      <c r="F188" s="292"/>
      <c r="G188" s="292"/>
      <c r="H188" s="292"/>
      <c r="I188" s="292"/>
      <c r="J188" s="292"/>
      <c r="K188" s="292"/>
      <c r="L188" s="293"/>
      <c r="M188" s="421" t="s">
        <v>165</v>
      </c>
      <c r="N188" s="416"/>
      <c r="O188" s="416"/>
      <c r="P188" s="416"/>
      <c r="Q188" s="416"/>
      <c r="R188" s="416"/>
      <c r="S188" s="416"/>
      <c r="T188" s="416"/>
      <c r="U188" s="416"/>
      <c r="V188" s="416"/>
      <c r="W188" s="416"/>
      <c r="X188" s="416"/>
      <c r="Y188" s="416"/>
      <c r="Z188" s="416"/>
      <c r="AA188" s="416"/>
      <c r="AB188" s="416"/>
      <c r="AC188" s="416"/>
      <c r="AD188" s="416"/>
      <c r="AE188" s="416"/>
      <c r="AF188" s="416"/>
      <c r="AG188" s="416"/>
      <c r="AH188" s="416"/>
      <c r="AI188" s="416"/>
      <c r="AJ188" s="416"/>
      <c r="AK188" s="416"/>
      <c r="AL188" s="417"/>
    </row>
    <row r="189" spans="1:67" s="4" customFormat="1" ht="19.5" customHeight="1">
      <c r="A189" s="36"/>
      <c r="B189" s="36"/>
      <c r="C189" s="29"/>
      <c r="D189" s="575"/>
      <c r="E189" s="576"/>
      <c r="F189" s="576"/>
      <c r="G189" s="576"/>
      <c r="H189" s="576"/>
      <c r="I189" s="576"/>
      <c r="J189" s="576"/>
      <c r="K189" s="576"/>
      <c r="L189" s="577"/>
      <c r="M189" s="578" t="s">
        <v>225</v>
      </c>
      <c r="N189" s="579"/>
      <c r="O189" s="579"/>
      <c r="P189" s="579"/>
      <c r="Q189" s="579"/>
      <c r="R189" s="579"/>
      <c r="S189" s="579"/>
      <c r="T189" s="579"/>
      <c r="U189" s="579"/>
      <c r="V189" s="579"/>
      <c r="W189" s="579"/>
      <c r="X189" s="579"/>
      <c r="Y189" s="579"/>
      <c r="Z189" s="579"/>
      <c r="AA189" s="579"/>
      <c r="AB189" s="579"/>
      <c r="AC189" s="579"/>
      <c r="AD189" s="579"/>
      <c r="AE189" s="579"/>
      <c r="AF189" s="579"/>
      <c r="AG189" s="579"/>
      <c r="AH189" s="579"/>
      <c r="AI189" s="579"/>
      <c r="AJ189" s="579"/>
      <c r="AK189" s="579"/>
      <c r="AL189" s="580"/>
    </row>
    <row r="190" spans="1:67" ht="22.5" customHeight="1">
      <c r="A190" s="8"/>
      <c r="B190" s="8"/>
      <c r="C190" s="11"/>
      <c r="D190" s="288" t="s">
        <v>68</v>
      </c>
      <c r="E190" s="289"/>
      <c r="F190" s="289"/>
      <c r="G190" s="289"/>
      <c r="H190" s="289"/>
      <c r="I190" s="289"/>
      <c r="J190" s="289"/>
      <c r="K190" s="289"/>
      <c r="L190" s="290"/>
      <c r="M190" s="37">
        <v>-1</v>
      </c>
      <c r="N190" s="64" t="s">
        <v>13</v>
      </c>
      <c r="O190" s="64"/>
      <c r="P190" s="64"/>
      <c r="Q190" s="64"/>
      <c r="R190" s="64"/>
      <c r="S190" s="64"/>
      <c r="T190" s="64"/>
      <c r="U190" s="64"/>
      <c r="V190" s="64"/>
      <c r="W190" s="64"/>
      <c r="X190" s="64"/>
      <c r="Y190" s="64"/>
      <c r="Z190" s="135"/>
      <c r="AA190" s="135"/>
      <c r="AB190" s="135"/>
      <c r="AC190" s="135"/>
      <c r="AD190" s="135"/>
      <c r="AE190" s="135"/>
      <c r="AF190" s="135"/>
      <c r="AG190" s="135"/>
      <c r="AH190" s="135"/>
      <c r="AI190" s="135"/>
      <c r="AJ190" s="135"/>
      <c r="AK190" s="135"/>
      <c r="AL190" s="136"/>
      <c r="AN190" s="20"/>
      <c r="AO190" s="20"/>
      <c r="AP190" s="20"/>
      <c r="AQ190" s="20"/>
      <c r="AR190" s="20"/>
      <c r="AS190" s="20"/>
      <c r="AT190" s="20"/>
      <c r="AU190" s="20"/>
      <c r="AV190" s="20"/>
    </row>
    <row r="191" spans="1:67" ht="22.5" customHeight="1">
      <c r="A191" s="8"/>
      <c r="B191" s="8"/>
      <c r="C191" s="11"/>
      <c r="D191" s="291"/>
      <c r="E191" s="292"/>
      <c r="F191" s="292"/>
      <c r="G191" s="292"/>
      <c r="H191" s="292"/>
      <c r="I191" s="292"/>
      <c r="J191" s="292"/>
      <c r="K191" s="292"/>
      <c r="L191" s="293"/>
      <c r="M191" s="55">
        <v>-2</v>
      </c>
      <c r="N191" s="191" t="s">
        <v>189</v>
      </c>
      <c r="O191" s="191"/>
      <c r="P191" s="191"/>
      <c r="Q191" s="191"/>
      <c r="R191" s="191"/>
      <c r="S191" s="191"/>
      <c r="T191" s="191"/>
      <c r="U191" s="191"/>
      <c r="V191" s="191"/>
      <c r="W191" s="191"/>
      <c r="X191" s="191"/>
      <c r="Y191" s="191"/>
      <c r="Z191" s="191"/>
      <c r="AA191" s="191"/>
      <c r="AB191" s="191"/>
      <c r="AC191" s="191"/>
      <c r="AD191" s="191"/>
      <c r="AE191" s="191"/>
      <c r="AF191" s="191"/>
      <c r="AG191" s="191"/>
      <c r="AH191" s="191"/>
      <c r="AI191" s="191"/>
      <c r="AJ191" s="191"/>
      <c r="AK191" s="191"/>
      <c r="AL191" s="192"/>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row>
    <row r="192" spans="1:67" ht="22.5" customHeight="1">
      <c r="A192" s="8"/>
      <c r="B192" s="8"/>
      <c r="C192" s="11"/>
      <c r="D192" s="291"/>
      <c r="E192" s="292"/>
      <c r="F192" s="292"/>
      <c r="G192" s="292"/>
      <c r="H192" s="292"/>
      <c r="I192" s="292"/>
      <c r="J192" s="292"/>
      <c r="K192" s="292"/>
      <c r="L192" s="293"/>
      <c r="M192" s="38">
        <v>-3</v>
      </c>
      <c r="N192" s="581" t="s">
        <v>190</v>
      </c>
      <c r="O192" s="581"/>
      <c r="P192" s="581"/>
      <c r="Q192" s="581"/>
      <c r="R192" s="581"/>
      <c r="S192" s="581"/>
      <c r="T192" s="581"/>
      <c r="U192" s="581"/>
      <c r="V192" s="581"/>
      <c r="W192" s="581"/>
      <c r="X192" s="581"/>
      <c r="Y192" s="581"/>
      <c r="Z192" s="581"/>
      <c r="AA192" s="581"/>
      <c r="AB192" s="581"/>
      <c r="AC192" s="581"/>
      <c r="AD192" s="581"/>
      <c r="AE192" s="581"/>
      <c r="AF192" s="581"/>
      <c r="AG192" s="581"/>
      <c r="AH192" s="581"/>
      <c r="AI192" s="581"/>
      <c r="AJ192" s="581"/>
      <c r="AK192" s="581"/>
      <c r="AL192" s="582"/>
      <c r="AM192" s="137"/>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row>
    <row r="193" spans="1:72" ht="22.5" customHeight="1">
      <c r="A193" s="8"/>
      <c r="B193" s="8"/>
      <c r="C193" s="11"/>
      <c r="D193" s="291"/>
      <c r="E193" s="292"/>
      <c r="F193" s="292"/>
      <c r="G193" s="292"/>
      <c r="H193" s="292"/>
      <c r="I193" s="292"/>
      <c r="J193" s="292"/>
      <c r="K193" s="292"/>
      <c r="L193" s="293"/>
      <c r="M193" s="38">
        <v>-4</v>
      </c>
      <c r="N193" s="297" t="s">
        <v>193</v>
      </c>
      <c r="O193" s="297"/>
      <c r="P193" s="297"/>
      <c r="Q193" s="297"/>
      <c r="R193" s="297"/>
      <c r="S193" s="297"/>
      <c r="T193" s="297"/>
      <c r="U193" s="297"/>
      <c r="V193" s="297"/>
      <c r="W193" s="297"/>
      <c r="X193" s="297"/>
      <c r="Y193" s="297"/>
      <c r="Z193" s="297"/>
      <c r="AA193" s="297"/>
      <c r="AB193" s="297"/>
      <c r="AC193" s="297"/>
      <c r="AD193" s="297"/>
      <c r="AE193" s="297"/>
      <c r="AF193" s="297"/>
      <c r="AG193" s="297"/>
      <c r="AH193" s="297"/>
      <c r="AI193" s="297"/>
      <c r="AJ193" s="297"/>
      <c r="AK193" s="297"/>
      <c r="AL193" s="297"/>
      <c r="AM193" s="138"/>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row>
    <row r="194" spans="1:72" ht="22.5" customHeight="1">
      <c r="A194" s="8"/>
      <c r="B194" s="8"/>
      <c r="C194" s="11"/>
      <c r="D194" s="291"/>
      <c r="E194" s="292"/>
      <c r="F194" s="292"/>
      <c r="G194" s="292"/>
      <c r="H194" s="292"/>
      <c r="I194" s="292"/>
      <c r="J194" s="292"/>
      <c r="K194" s="292"/>
      <c r="L194" s="293"/>
      <c r="M194" s="38">
        <v>-5</v>
      </c>
      <c r="N194" s="583" t="s">
        <v>194</v>
      </c>
      <c r="O194" s="583"/>
      <c r="P194" s="583"/>
      <c r="Q194" s="583"/>
      <c r="R194" s="583"/>
      <c r="S194" s="583"/>
      <c r="T194" s="583"/>
      <c r="U194" s="583"/>
      <c r="V194" s="583"/>
      <c r="W194" s="583"/>
      <c r="X194" s="583"/>
      <c r="Y194" s="583"/>
      <c r="Z194" s="583"/>
      <c r="AA194" s="583"/>
      <c r="AB194" s="583"/>
      <c r="AC194" s="583"/>
      <c r="AD194" s="583"/>
      <c r="AE194" s="583"/>
      <c r="AF194" s="583"/>
      <c r="AG194" s="583"/>
      <c r="AH194" s="583"/>
      <c r="AI194" s="583"/>
      <c r="AJ194" s="583"/>
      <c r="AK194" s="583"/>
      <c r="AL194" s="584"/>
      <c r="AM194" s="139"/>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row>
    <row r="195" spans="1:72" ht="22.5" customHeight="1">
      <c r="A195" s="8"/>
      <c r="B195" s="8"/>
      <c r="C195" s="11"/>
      <c r="D195" s="291"/>
      <c r="E195" s="292"/>
      <c r="F195" s="292"/>
      <c r="G195" s="292"/>
      <c r="H195" s="292"/>
      <c r="I195" s="292"/>
      <c r="J195" s="292"/>
      <c r="K195" s="292"/>
      <c r="L195" s="293"/>
      <c r="M195" s="38">
        <v>-6</v>
      </c>
      <c r="N195" s="585" t="s">
        <v>191</v>
      </c>
      <c r="O195" s="585"/>
      <c r="P195" s="585"/>
      <c r="Q195" s="585"/>
      <c r="R195" s="585"/>
      <c r="S195" s="585"/>
      <c r="T195" s="585"/>
      <c r="U195" s="585"/>
      <c r="V195" s="585"/>
      <c r="W195" s="585"/>
      <c r="X195" s="585"/>
      <c r="Y195" s="585"/>
      <c r="Z195" s="585"/>
      <c r="AA195" s="585"/>
      <c r="AB195" s="585"/>
      <c r="AC195" s="585"/>
      <c r="AD195" s="585"/>
      <c r="AE195" s="585"/>
      <c r="AF195" s="585"/>
      <c r="AG195" s="585"/>
      <c r="AH195" s="585"/>
      <c r="AI195" s="585"/>
      <c r="AJ195" s="585"/>
      <c r="AK195" s="585"/>
      <c r="AL195" s="586"/>
      <c r="AM195" s="138"/>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row>
    <row r="196" spans="1:72" ht="27.75" customHeight="1">
      <c r="A196" s="8"/>
      <c r="B196" s="8"/>
      <c r="C196" s="11"/>
      <c r="D196" s="291"/>
      <c r="E196" s="292"/>
      <c r="F196" s="292"/>
      <c r="G196" s="292"/>
      <c r="H196" s="292"/>
      <c r="I196" s="292"/>
      <c r="J196" s="292"/>
      <c r="K196" s="292"/>
      <c r="L196" s="293"/>
      <c r="M196" s="128">
        <v>-7</v>
      </c>
      <c r="N196" s="521" t="s">
        <v>192</v>
      </c>
      <c r="O196" s="521"/>
      <c r="P196" s="521"/>
      <c r="Q196" s="521"/>
      <c r="R196" s="521"/>
      <c r="S196" s="521"/>
      <c r="T196" s="521"/>
      <c r="U196" s="521"/>
      <c r="V196" s="521"/>
      <c r="W196" s="521"/>
      <c r="X196" s="521"/>
      <c r="Y196" s="521"/>
      <c r="Z196" s="521"/>
      <c r="AA196" s="521"/>
      <c r="AB196" s="521"/>
      <c r="AC196" s="521"/>
      <c r="AD196" s="521"/>
      <c r="AE196" s="521"/>
      <c r="AF196" s="521"/>
      <c r="AG196" s="521"/>
      <c r="AH196" s="521"/>
      <c r="AI196" s="521"/>
      <c r="AJ196" s="521"/>
      <c r="AK196" s="521"/>
      <c r="AL196" s="587"/>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row>
    <row r="197" spans="1:72" ht="27.75" hidden="1" customHeight="1">
      <c r="A197" s="8"/>
      <c r="B197" s="8"/>
      <c r="C197" s="11"/>
      <c r="D197" s="291"/>
      <c r="E197" s="292"/>
      <c r="F197" s="292"/>
      <c r="G197" s="292"/>
      <c r="H197" s="292"/>
      <c r="I197" s="292"/>
      <c r="J197" s="292"/>
      <c r="K197" s="292"/>
      <c r="L197" s="293"/>
      <c r="M197" s="175" t="e">
        <f>IF(OR(#REF!="有"),"(8)","")</f>
        <v>#REF!</v>
      </c>
      <c r="N197" s="568" t="e">
        <f>IF(OR(#REF!="有"),"那覇市上下水道局指定給水装置工事事業者証及び那覇市下水道排水設備指定工事店証の写し","")</f>
        <v>#REF!</v>
      </c>
      <c r="O197" s="568"/>
      <c r="P197" s="568"/>
      <c r="Q197" s="568"/>
      <c r="R197" s="568"/>
      <c r="S197" s="568"/>
      <c r="T197" s="568"/>
      <c r="U197" s="568"/>
      <c r="V197" s="568"/>
      <c r="W197" s="568"/>
      <c r="X197" s="568"/>
      <c r="Y197" s="568"/>
      <c r="Z197" s="568"/>
      <c r="AA197" s="568"/>
      <c r="AB197" s="568"/>
      <c r="AC197" s="568"/>
      <c r="AD197" s="568"/>
      <c r="AE197" s="568"/>
      <c r="AF197" s="568"/>
      <c r="AG197" s="568"/>
      <c r="AH197" s="568"/>
      <c r="AI197" s="568"/>
      <c r="AJ197" s="568"/>
      <c r="AK197" s="568"/>
      <c r="AL197" s="569"/>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row>
    <row r="198" spans="1:72" ht="49.5" customHeight="1" thickBot="1">
      <c r="A198" s="8"/>
      <c r="B198" s="8"/>
      <c r="C198" s="11"/>
      <c r="D198" s="435"/>
      <c r="E198" s="436"/>
      <c r="F198" s="436"/>
      <c r="G198" s="436"/>
      <c r="H198" s="436"/>
      <c r="I198" s="436"/>
      <c r="J198" s="436"/>
      <c r="K198" s="436"/>
      <c r="L198" s="437"/>
      <c r="M198" s="570" t="s">
        <v>67</v>
      </c>
      <c r="N198" s="571"/>
      <c r="O198" s="571"/>
      <c r="P198" s="571"/>
      <c r="Q198" s="571"/>
      <c r="R198" s="571"/>
      <c r="S198" s="571"/>
      <c r="T198" s="571"/>
      <c r="U198" s="571"/>
      <c r="V198" s="571"/>
      <c r="W198" s="571"/>
      <c r="X198" s="571"/>
      <c r="Y198" s="571"/>
      <c r="Z198" s="571"/>
      <c r="AA198" s="571"/>
      <c r="AB198" s="571"/>
      <c r="AC198" s="571"/>
      <c r="AD198" s="571"/>
      <c r="AE198" s="571"/>
      <c r="AF198" s="571"/>
      <c r="AG198" s="571"/>
      <c r="AH198" s="571"/>
      <c r="AI198" s="571"/>
      <c r="AJ198" s="571"/>
      <c r="AK198" s="571"/>
      <c r="AL198" s="572"/>
      <c r="AP198" s="10"/>
      <c r="AQ198" s="10"/>
      <c r="AR198" s="10"/>
      <c r="AS198" s="10"/>
      <c r="AT198" s="10"/>
      <c r="AU198" s="44"/>
      <c r="AV198" s="573"/>
      <c r="AW198" s="573"/>
      <c r="AX198" s="573"/>
      <c r="AY198" s="573"/>
      <c r="AZ198" s="573"/>
      <c r="BA198" s="573"/>
      <c r="BB198" s="573"/>
      <c r="BC198" s="573"/>
      <c r="BD198" s="573"/>
      <c r="BE198" s="573"/>
      <c r="BF198" s="573"/>
      <c r="BG198" s="573"/>
      <c r="BH198" s="574"/>
      <c r="BI198" s="574"/>
      <c r="BJ198" s="574"/>
      <c r="BK198" s="574"/>
      <c r="BL198" s="574"/>
      <c r="BM198" s="574"/>
      <c r="BN198" s="574"/>
      <c r="BO198" s="574"/>
      <c r="BP198" s="574"/>
      <c r="BQ198" s="574"/>
      <c r="BR198" s="574"/>
      <c r="BS198" s="574"/>
      <c r="BT198" s="574"/>
    </row>
    <row r="199" spans="1:72" ht="5.25" customHeight="1">
      <c r="A199" s="8"/>
      <c r="B199" s="8"/>
      <c r="C199" s="11"/>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187"/>
      <c r="AC199" s="187"/>
      <c r="AD199" s="187"/>
      <c r="AE199" s="187"/>
      <c r="AF199" s="187"/>
      <c r="AG199" s="187"/>
      <c r="AH199" s="187"/>
      <c r="AI199" s="187"/>
      <c r="AJ199" s="187"/>
      <c r="AK199" s="187"/>
      <c r="AL199" s="187"/>
      <c r="AP199" s="10"/>
      <c r="AQ199" s="10"/>
      <c r="AR199" s="10"/>
      <c r="AS199" s="10"/>
      <c r="AT199" s="10"/>
      <c r="AU199" s="44"/>
      <c r="AV199" s="181"/>
      <c r="AW199" s="181"/>
      <c r="AX199" s="181"/>
      <c r="AY199" s="181"/>
      <c r="AZ199" s="181"/>
      <c r="BA199" s="181"/>
      <c r="BB199" s="181"/>
      <c r="BC199" s="181"/>
      <c r="BD199" s="181"/>
      <c r="BE199" s="181"/>
      <c r="BF199" s="181"/>
      <c r="BG199" s="181"/>
      <c r="BH199" s="182"/>
      <c r="BI199" s="182"/>
      <c r="BJ199" s="182"/>
      <c r="BK199" s="182"/>
      <c r="BL199" s="182"/>
      <c r="BM199" s="182"/>
      <c r="BN199" s="182"/>
      <c r="BO199" s="182"/>
      <c r="BP199" s="182"/>
      <c r="BQ199" s="182"/>
      <c r="BR199" s="182"/>
      <c r="BS199" s="182"/>
      <c r="BT199" s="182"/>
    </row>
    <row r="200" spans="1:72" ht="24.75" customHeight="1" thickBot="1">
      <c r="A200" s="8"/>
      <c r="B200" s="8"/>
      <c r="C200" s="550" t="s">
        <v>168</v>
      </c>
      <c r="D200" s="550"/>
      <c r="E200" s="550"/>
      <c r="F200" s="550"/>
      <c r="G200" s="550"/>
      <c r="H200" s="550"/>
      <c r="I200" s="550"/>
      <c r="J200" s="550"/>
      <c r="K200" s="550"/>
      <c r="L200" s="550"/>
      <c r="M200" s="550"/>
      <c r="N200" s="550"/>
      <c r="O200" s="550"/>
      <c r="P200" s="550"/>
      <c r="Q200" s="550"/>
      <c r="R200" s="550"/>
      <c r="S200" s="550"/>
      <c r="T200" s="550"/>
      <c r="U200" s="550"/>
      <c r="V200" s="550"/>
      <c r="W200" s="550"/>
      <c r="X200" s="550"/>
      <c r="Y200" s="550"/>
      <c r="Z200" s="550"/>
      <c r="AA200" s="550"/>
      <c r="AB200" s="550"/>
      <c r="AC200" s="550"/>
      <c r="AD200" s="550"/>
      <c r="AE200" s="550"/>
      <c r="AF200" s="11"/>
      <c r="AG200" s="11"/>
      <c r="AH200" s="11"/>
      <c r="AI200" s="11"/>
      <c r="AJ200" s="11"/>
      <c r="AK200" s="11"/>
      <c r="AL200" s="11"/>
    </row>
    <row r="201" spans="1:72" ht="16.5" customHeight="1">
      <c r="A201" s="8"/>
      <c r="B201" s="8"/>
      <c r="C201" s="11"/>
      <c r="D201" s="442" t="s">
        <v>10</v>
      </c>
      <c r="E201" s="449"/>
      <c r="F201" s="449"/>
      <c r="G201" s="449"/>
      <c r="H201" s="449"/>
      <c r="I201" s="449"/>
      <c r="J201" s="449"/>
      <c r="K201" s="449"/>
      <c r="L201" s="449"/>
      <c r="M201" s="449"/>
      <c r="N201" s="449"/>
      <c r="O201" s="449"/>
      <c r="P201" s="449"/>
      <c r="Q201" s="449"/>
      <c r="R201" s="449"/>
      <c r="S201" s="449"/>
      <c r="T201" s="449"/>
      <c r="U201" s="449"/>
      <c r="V201" s="449"/>
      <c r="W201" s="449"/>
      <c r="X201" s="449"/>
      <c r="Y201" s="449"/>
      <c r="Z201" s="449"/>
      <c r="AA201" s="449"/>
      <c r="AB201" s="449"/>
      <c r="AC201" s="449"/>
      <c r="AD201" s="449"/>
      <c r="AE201" s="449"/>
      <c r="AF201" s="449"/>
      <c r="AG201" s="449"/>
      <c r="AH201" s="449"/>
      <c r="AI201" s="449"/>
      <c r="AJ201" s="449"/>
      <c r="AK201" s="449"/>
      <c r="AL201" s="450"/>
    </row>
    <row r="202" spans="1:72" ht="16.5" customHeight="1">
      <c r="A202" s="8"/>
      <c r="B202" s="8"/>
      <c r="D202" s="274" t="s">
        <v>35</v>
      </c>
      <c r="E202" s="275"/>
      <c r="F202" s="275"/>
      <c r="G202" s="275"/>
      <c r="H202" s="275"/>
      <c r="I202" s="275"/>
      <c r="J202" s="275"/>
      <c r="K202" s="275"/>
      <c r="L202" s="275"/>
      <c r="M202" s="596" t="e">
        <f>#REF!</f>
        <v>#REF!</v>
      </c>
      <c r="N202" s="596"/>
      <c r="O202" s="596"/>
      <c r="P202" s="596"/>
      <c r="Q202" s="596"/>
      <c r="R202" s="596"/>
      <c r="S202" s="596"/>
      <c r="T202" s="596"/>
      <c r="U202" s="596"/>
      <c r="V202" s="596"/>
      <c r="W202" s="596"/>
      <c r="X202" s="596"/>
      <c r="Y202" s="124"/>
      <c r="Z202" s="124"/>
      <c r="AA202" s="124"/>
      <c r="AB202" s="124"/>
      <c r="AC202" s="124"/>
      <c r="AD202" s="124"/>
      <c r="AE202" s="124"/>
      <c r="AF202" s="124"/>
      <c r="AG202" s="124"/>
      <c r="AH202" s="124"/>
      <c r="AI202" s="124"/>
      <c r="AJ202" s="124"/>
      <c r="AK202" s="124"/>
      <c r="AL202" s="125"/>
    </row>
    <row r="203" spans="1:72" ht="16.5" customHeight="1" thickBot="1">
      <c r="A203" s="8"/>
      <c r="B203" s="8"/>
      <c r="D203" s="435" t="s">
        <v>80</v>
      </c>
      <c r="E203" s="436"/>
      <c r="F203" s="436"/>
      <c r="G203" s="436"/>
      <c r="H203" s="436"/>
      <c r="I203" s="436"/>
      <c r="J203" s="436"/>
      <c r="K203" s="436"/>
      <c r="L203" s="436"/>
      <c r="M203" s="436"/>
      <c r="N203" s="436"/>
      <c r="O203" s="436"/>
      <c r="P203" s="436"/>
      <c r="Q203" s="436"/>
      <c r="R203" s="436"/>
      <c r="S203" s="436"/>
      <c r="T203" s="436"/>
      <c r="U203" s="436"/>
      <c r="V203" s="436"/>
      <c r="W203" s="436"/>
      <c r="X203" s="436"/>
      <c r="Y203" s="436"/>
      <c r="Z203" s="436"/>
      <c r="AA203" s="436"/>
      <c r="AB203" s="436"/>
      <c r="AC203" s="436"/>
      <c r="AD203" s="436"/>
      <c r="AE203" s="436"/>
      <c r="AF203" s="436"/>
      <c r="AG203" s="436"/>
      <c r="AH203" s="436"/>
      <c r="AI203" s="436"/>
      <c r="AJ203" s="436"/>
      <c r="AK203" s="436"/>
      <c r="AL203" s="488"/>
    </row>
    <row r="204" spans="1:72" ht="8.25" hidden="1" customHeight="1">
      <c r="A204" s="8"/>
      <c r="B204" s="8"/>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187"/>
      <c r="AA204" s="187"/>
      <c r="AB204" s="187"/>
      <c r="AC204" s="187"/>
      <c r="AD204" s="187"/>
      <c r="AE204" s="187"/>
      <c r="AF204" s="187"/>
      <c r="AG204" s="187"/>
      <c r="AH204" s="187"/>
      <c r="AI204" s="187"/>
      <c r="AJ204" s="187"/>
      <c r="AK204" s="187"/>
      <c r="AL204" s="187"/>
    </row>
    <row r="205" spans="1:72" ht="18.75" hidden="1" customHeight="1" thickBot="1">
      <c r="A205" s="8"/>
      <c r="B205" s="8"/>
      <c r="C205" s="189" t="s">
        <v>156</v>
      </c>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row>
    <row r="206" spans="1:72" ht="54" hidden="1" customHeight="1" thickBot="1">
      <c r="A206" s="8"/>
      <c r="B206" s="8"/>
      <c r="D206" s="547" t="s">
        <v>222</v>
      </c>
      <c r="E206" s="548"/>
      <c r="F206" s="548"/>
      <c r="G206" s="548"/>
      <c r="H206" s="548"/>
      <c r="I206" s="548"/>
      <c r="J206" s="548"/>
      <c r="K206" s="548"/>
      <c r="L206" s="548"/>
      <c r="M206" s="548"/>
      <c r="N206" s="548"/>
      <c r="O206" s="548"/>
      <c r="P206" s="548"/>
      <c r="Q206" s="548"/>
      <c r="R206" s="548"/>
      <c r="S206" s="548"/>
      <c r="T206" s="548"/>
      <c r="U206" s="548"/>
      <c r="V206" s="548"/>
      <c r="W206" s="548"/>
      <c r="X206" s="548"/>
      <c r="Y206" s="548"/>
      <c r="Z206" s="548"/>
      <c r="AA206" s="548"/>
      <c r="AB206" s="548"/>
      <c r="AC206" s="548"/>
      <c r="AD206" s="548"/>
      <c r="AE206" s="548"/>
      <c r="AF206" s="548"/>
      <c r="AG206" s="548"/>
      <c r="AH206" s="548"/>
      <c r="AI206" s="548"/>
      <c r="AJ206" s="548"/>
      <c r="AK206" s="548"/>
      <c r="AL206" s="549"/>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row>
    <row r="207" spans="1:72" ht="6" customHeight="1">
      <c r="A207" s="8"/>
      <c r="B207" s="8"/>
    </row>
    <row r="208" spans="1:72" ht="16.5" customHeight="1" thickBot="1">
      <c r="A208" s="8"/>
      <c r="B208" s="8"/>
      <c r="C208" s="597" t="s">
        <v>81</v>
      </c>
      <c r="D208" s="597"/>
      <c r="E208" s="597"/>
      <c r="F208" s="597"/>
      <c r="G208" s="597"/>
      <c r="H208" s="597"/>
      <c r="I208" s="597"/>
      <c r="J208" s="597"/>
      <c r="K208" s="597"/>
      <c r="L208" s="597"/>
      <c r="M208" s="597"/>
      <c r="N208" s="597"/>
      <c r="O208" s="597"/>
      <c r="P208" s="597"/>
      <c r="Q208" s="597"/>
      <c r="R208" s="597"/>
      <c r="S208" s="597"/>
      <c r="T208" s="597"/>
      <c r="U208" s="597"/>
      <c r="V208" s="597"/>
      <c r="W208" s="597"/>
      <c r="X208" s="597"/>
      <c r="Y208" s="597"/>
      <c r="Z208" s="597"/>
      <c r="AA208" s="597"/>
      <c r="AB208" s="597"/>
      <c r="AC208" s="597"/>
      <c r="AD208" s="597"/>
      <c r="AE208" s="597"/>
      <c r="AF208" s="597"/>
      <c r="AG208" s="597"/>
      <c r="AN208" s="9"/>
    </row>
    <row r="209" spans="1:49" ht="23.25" customHeight="1">
      <c r="A209" s="8"/>
      <c r="B209" s="8"/>
      <c r="D209" s="512" t="s">
        <v>36</v>
      </c>
      <c r="E209" s="513"/>
      <c r="F209" s="513"/>
      <c r="G209" s="513"/>
      <c r="H209" s="513"/>
      <c r="I209" s="513"/>
      <c r="J209" s="513"/>
      <c r="K209" s="513"/>
      <c r="L209" s="598"/>
      <c r="M209" s="599" t="s">
        <v>47</v>
      </c>
      <c r="N209" s="600"/>
      <c r="O209" s="600"/>
      <c r="P209" s="600"/>
      <c r="Q209" s="600"/>
      <c r="R209" s="600"/>
      <c r="S209" s="600"/>
      <c r="T209" s="600"/>
      <c r="U209" s="600"/>
      <c r="V209" s="600"/>
      <c r="W209" s="600"/>
      <c r="X209" s="600"/>
      <c r="Y209" s="600"/>
      <c r="Z209" s="600"/>
      <c r="AA209" s="600"/>
      <c r="AB209" s="600"/>
      <c r="AC209" s="600"/>
      <c r="AD209" s="600"/>
      <c r="AE209" s="600"/>
      <c r="AF209" s="600"/>
      <c r="AG209" s="600"/>
      <c r="AH209" s="600"/>
      <c r="AI209" s="600"/>
      <c r="AJ209" s="600"/>
      <c r="AK209" s="600"/>
      <c r="AL209" s="601"/>
    </row>
    <row r="210" spans="1:49" ht="23.25" customHeight="1">
      <c r="A210" s="8"/>
      <c r="B210" s="8"/>
      <c r="D210" s="258" t="s">
        <v>48</v>
      </c>
      <c r="E210" s="259"/>
      <c r="F210" s="259"/>
      <c r="G210" s="259"/>
      <c r="H210" s="259"/>
      <c r="I210" s="259"/>
      <c r="J210" s="259"/>
      <c r="K210" s="259"/>
      <c r="L210" s="516"/>
      <c r="M210" s="588" t="s">
        <v>1</v>
      </c>
      <c r="N210" s="521"/>
      <c r="O210" s="521"/>
      <c r="P210" s="521"/>
      <c r="Q210" s="521"/>
      <c r="R210" s="521"/>
      <c r="S210" s="521"/>
      <c r="T210" s="521"/>
      <c r="U210" s="521"/>
      <c r="V210" s="521"/>
      <c r="W210" s="521"/>
      <c r="X210" s="521"/>
      <c r="Y210" s="521"/>
      <c r="Z210" s="521"/>
      <c r="AA210" s="521"/>
      <c r="AB210" s="521"/>
      <c r="AC210" s="521"/>
      <c r="AD210" s="521"/>
      <c r="AE210" s="521"/>
      <c r="AF210" s="521"/>
      <c r="AG210" s="521"/>
      <c r="AH210" s="521"/>
      <c r="AI210" s="521"/>
      <c r="AJ210" s="521"/>
      <c r="AK210" s="521"/>
      <c r="AL210" s="587"/>
      <c r="AP210" s="45"/>
    </row>
    <row r="211" spans="1:49" ht="66.75" customHeight="1">
      <c r="A211" s="8"/>
      <c r="B211" s="8"/>
      <c r="D211" s="258" t="s">
        <v>49</v>
      </c>
      <c r="E211" s="259"/>
      <c r="F211" s="259"/>
      <c r="G211" s="259"/>
      <c r="H211" s="259"/>
      <c r="I211" s="259"/>
      <c r="J211" s="259"/>
      <c r="K211" s="259"/>
      <c r="L211" s="516"/>
      <c r="M211" s="589" t="e">
        <f>IF(#REF!="有",#REF!,#REF!)</f>
        <v>#REF!</v>
      </c>
      <c r="N211" s="590"/>
      <c r="O211" s="590"/>
      <c r="P211" s="590"/>
      <c r="Q211" s="590"/>
      <c r="R211" s="590"/>
      <c r="S211" s="590"/>
      <c r="T211" s="590"/>
      <c r="U211" s="590"/>
      <c r="V211" s="590"/>
      <c r="W211" s="590"/>
      <c r="X211" s="590"/>
      <c r="Y211" s="590"/>
      <c r="Z211" s="590"/>
      <c r="AA211" s="590"/>
      <c r="AB211" s="590"/>
      <c r="AC211" s="590"/>
      <c r="AD211" s="590"/>
      <c r="AE211" s="590"/>
      <c r="AF211" s="590"/>
      <c r="AG211" s="590"/>
      <c r="AH211" s="590"/>
      <c r="AI211" s="590"/>
      <c r="AJ211" s="590"/>
      <c r="AK211" s="590"/>
      <c r="AL211" s="591"/>
    </row>
    <row r="212" spans="1:49" ht="23.25" customHeight="1" thickBot="1">
      <c r="A212" s="8"/>
      <c r="B212" s="8"/>
      <c r="D212" s="562" t="s">
        <v>37</v>
      </c>
      <c r="E212" s="563"/>
      <c r="F212" s="563"/>
      <c r="G212" s="563"/>
      <c r="H212" s="563"/>
      <c r="I212" s="563"/>
      <c r="J212" s="563"/>
      <c r="K212" s="563"/>
      <c r="L212" s="592"/>
      <c r="M212" s="593" t="e">
        <f>IF(#REF!="有",#REF!,#REF!)</f>
        <v>#REF!</v>
      </c>
      <c r="N212" s="594"/>
      <c r="O212" s="594"/>
      <c r="P212" s="594"/>
      <c r="Q212" s="594"/>
      <c r="R212" s="594"/>
      <c r="S212" s="594"/>
      <c r="T212" s="594"/>
      <c r="U212" s="594"/>
      <c r="V212" s="594"/>
      <c r="W212" s="594"/>
      <c r="X212" s="594"/>
      <c r="Y212" s="594"/>
      <c r="Z212" s="594"/>
      <c r="AA212" s="594"/>
      <c r="AB212" s="594"/>
      <c r="AC212" s="594"/>
      <c r="AD212" s="594"/>
      <c r="AE212" s="594"/>
      <c r="AF212" s="594"/>
      <c r="AG212" s="594"/>
      <c r="AH212" s="594"/>
      <c r="AI212" s="594"/>
      <c r="AJ212" s="594"/>
      <c r="AK212" s="594"/>
      <c r="AL212" s="595"/>
      <c r="AN212" s="9"/>
      <c r="AP212" s="45"/>
    </row>
    <row r="213" spans="1:49" ht="4.5" customHeight="1">
      <c r="A213" s="8"/>
      <c r="B213" s="8"/>
    </row>
    <row r="214" spans="1:49" s="11" customFormat="1" ht="19.5" customHeight="1" thickBot="1">
      <c r="A214" s="206"/>
      <c r="B214" s="206"/>
      <c r="C214" s="56" t="s">
        <v>169</v>
      </c>
      <c r="D214" s="183"/>
      <c r="E214" s="183"/>
      <c r="F214" s="183"/>
      <c r="G214" s="183"/>
      <c r="H214" s="183"/>
      <c r="I214" s="183"/>
      <c r="J214" s="183"/>
      <c r="K214" s="183"/>
      <c r="L214" s="183"/>
      <c r="M214" s="183"/>
      <c r="N214" s="183"/>
      <c r="O214" s="183"/>
      <c r="P214" s="183"/>
      <c r="Q214" s="183"/>
      <c r="R214" s="183"/>
    </row>
    <row r="215" spans="1:49" s="11" customFormat="1" ht="114" customHeight="1" thickBot="1">
      <c r="A215" s="206"/>
      <c r="B215" s="206"/>
      <c r="D215" s="605" t="s">
        <v>223</v>
      </c>
      <c r="E215" s="606"/>
      <c r="F215" s="606"/>
      <c r="G215" s="606"/>
      <c r="H215" s="606"/>
      <c r="I215" s="606"/>
      <c r="J215" s="606"/>
      <c r="K215" s="606"/>
      <c r="L215" s="606"/>
      <c r="M215" s="606"/>
      <c r="N215" s="606"/>
      <c r="O215" s="606"/>
      <c r="P215" s="606"/>
      <c r="Q215" s="606"/>
      <c r="R215" s="606"/>
      <c r="S215" s="606"/>
      <c r="T215" s="606"/>
      <c r="U215" s="606"/>
      <c r="V215" s="606"/>
      <c r="W215" s="606"/>
      <c r="X215" s="606"/>
      <c r="Y215" s="606"/>
      <c r="Z215" s="606"/>
      <c r="AA215" s="606"/>
      <c r="AB215" s="606"/>
      <c r="AC215" s="606"/>
      <c r="AD215" s="606"/>
      <c r="AE215" s="606"/>
      <c r="AF215" s="606"/>
      <c r="AG215" s="606"/>
      <c r="AH215" s="606"/>
      <c r="AI215" s="606"/>
      <c r="AJ215" s="606"/>
      <c r="AK215" s="606"/>
      <c r="AL215" s="607"/>
    </row>
    <row r="216" spans="1:49" s="11" customFormat="1" ht="3" customHeight="1">
      <c r="A216" s="206"/>
      <c r="B216" s="206"/>
      <c r="D216" s="178"/>
      <c r="E216" s="178"/>
      <c r="F216" s="178"/>
      <c r="G216" s="178"/>
      <c r="H216" s="178"/>
      <c r="I216" s="178"/>
      <c r="J216" s="178"/>
      <c r="K216" s="178"/>
      <c r="L216" s="178"/>
      <c r="M216" s="178"/>
      <c r="N216" s="178"/>
      <c r="O216" s="178"/>
      <c r="P216" s="178"/>
      <c r="Q216" s="178"/>
      <c r="R216" s="178"/>
      <c r="S216" s="178"/>
      <c r="T216" s="178"/>
      <c r="U216" s="178"/>
      <c r="V216" s="178"/>
      <c r="W216" s="178"/>
      <c r="X216" s="178"/>
      <c r="Y216" s="178"/>
      <c r="Z216" s="178"/>
      <c r="AA216" s="178"/>
      <c r="AB216" s="178"/>
      <c r="AC216" s="178"/>
      <c r="AD216" s="178"/>
      <c r="AE216" s="178"/>
      <c r="AF216" s="178"/>
      <c r="AG216" s="178"/>
      <c r="AH216" s="178"/>
      <c r="AI216" s="178"/>
      <c r="AJ216" s="178"/>
      <c r="AK216" s="178"/>
      <c r="AL216" s="178"/>
    </row>
    <row r="217" spans="1:49" s="11" customFormat="1" ht="21" customHeight="1" thickBot="1">
      <c r="A217" s="206"/>
      <c r="B217" s="206"/>
      <c r="C217" s="56" t="e">
        <f>IF((#REF!="有"),"12　再資源化", " ")</f>
        <v>#REF!</v>
      </c>
      <c r="D217" s="183"/>
      <c r="E217" s="183"/>
      <c r="F217" s="183"/>
      <c r="G217" s="183"/>
      <c r="H217" s="183"/>
      <c r="I217" s="183"/>
      <c r="J217" s="183"/>
      <c r="K217" s="183"/>
      <c r="L217" s="183"/>
      <c r="M217" s="183"/>
      <c r="N217" s="183"/>
      <c r="O217" s="183"/>
      <c r="P217" s="183"/>
      <c r="Q217" s="183"/>
      <c r="R217" s="183"/>
    </row>
    <row r="218" spans="1:49" s="11" customFormat="1" ht="89.25" customHeight="1" thickBot="1">
      <c r="A218" s="206"/>
      <c r="B218" s="206"/>
      <c r="D218" s="605" t="e">
        <f>IF(#REF!="有","　この工事は、建設工事に係る資材の再資源化等に関する法律（平成12年法律第104号）に基づき、分別解体等及び特定建設資材廃棄物の再資源化の実施が義務付けられた工事であるため、契約にあたり分別解体等の方法、解体工事に要する費用、再資源化等をするための施設の名称及び所在地、再資源化等に要する費用を契約書に記載する必要があることから、設計図書に記載された処理方法及び処分場所等を参考に積算した上で入札すること。また、分別解体等の方法等を契約書に記載するために、落札者は落札者決定後に発注者と協議を行うこととする。","　　")</f>
        <v>#REF!</v>
      </c>
      <c r="E218" s="606"/>
      <c r="F218" s="606"/>
      <c r="G218" s="606"/>
      <c r="H218" s="606"/>
      <c r="I218" s="606"/>
      <c r="J218" s="606"/>
      <c r="K218" s="606"/>
      <c r="L218" s="606"/>
      <c r="M218" s="606"/>
      <c r="N218" s="606"/>
      <c r="O218" s="606"/>
      <c r="P218" s="606"/>
      <c r="Q218" s="606"/>
      <c r="R218" s="606"/>
      <c r="S218" s="606"/>
      <c r="T218" s="606"/>
      <c r="U218" s="606"/>
      <c r="V218" s="606"/>
      <c r="W218" s="606"/>
      <c r="X218" s="606"/>
      <c r="Y218" s="606"/>
      <c r="Z218" s="606"/>
      <c r="AA218" s="606"/>
      <c r="AB218" s="606"/>
      <c r="AC218" s="606"/>
      <c r="AD218" s="606"/>
      <c r="AE218" s="606"/>
      <c r="AF218" s="606"/>
      <c r="AG218" s="606"/>
      <c r="AH218" s="606"/>
      <c r="AI218" s="606"/>
      <c r="AJ218" s="606"/>
      <c r="AK218" s="606"/>
      <c r="AL218" s="607"/>
    </row>
    <row r="219" spans="1:49" ht="9.75" customHeight="1">
      <c r="A219" s="8"/>
      <c r="B219" s="8"/>
    </row>
    <row r="220" spans="1:49" ht="21.75" customHeight="1" thickBot="1">
      <c r="A220" s="8"/>
      <c r="B220" s="8"/>
      <c r="C220" s="235" t="e">
        <f>IF((#REF!="有"),"13　その他", "12　その他 ")</f>
        <v>#REF!</v>
      </c>
      <c r="D220" s="235"/>
      <c r="E220" s="235"/>
      <c r="F220" s="235"/>
      <c r="G220" s="235"/>
      <c r="H220" s="235"/>
      <c r="I220" s="235"/>
      <c r="J220" s="235"/>
      <c r="K220" s="235"/>
      <c r="L220" s="235"/>
      <c r="M220" s="235"/>
      <c r="N220" s="235"/>
      <c r="O220" s="235"/>
      <c r="P220" s="235"/>
      <c r="Q220" s="235"/>
      <c r="R220" s="235"/>
      <c r="S220" s="235"/>
      <c r="T220" s="235"/>
      <c r="U220" s="235"/>
      <c r="V220" s="235"/>
      <c r="W220" s="235"/>
      <c r="X220" s="235"/>
      <c r="Y220" s="235"/>
      <c r="Z220" s="235"/>
      <c r="AA220" s="235"/>
      <c r="AB220" s="235"/>
      <c r="AC220" s="235"/>
      <c r="AD220" s="235"/>
      <c r="AE220" s="235"/>
    </row>
    <row r="221" spans="1:49" ht="16.5" customHeight="1">
      <c r="A221" s="8"/>
      <c r="B221" s="8"/>
      <c r="D221" s="608" t="s">
        <v>173</v>
      </c>
      <c r="E221" s="383"/>
      <c r="F221" s="383"/>
      <c r="G221" s="383"/>
      <c r="H221" s="383"/>
      <c r="I221" s="383"/>
      <c r="J221" s="383"/>
      <c r="K221" s="383"/>
      <c r="L221" s="383"/>
      <c r="M221" s="383"/>
      <c r="N221" s="383"/>
      <c r="O221" s="383"/>
      <c r="P221" s="383"/>
      <c r="Q221" s="383"/>
      <c r="R221" s="383"/>
      <c r="S221" s="383"/>
      <c r="T221" s="383"/>
      <c r="U221" s="383"/>
      <c r="V221" s="383"/>
      <c r="W221" s="383"/>
      <c r="X221" s="383"/>
      <c r="Y221" s="383"/>
      <c r="Z221" s="383"/>
      <c r="AA221" s="383"/>
      <c r="AB221" s="383"/>
      <c r="AC221" s="383"/>
      <c r="AD221" s="383"/>
      <c r="AE221" s="383"/>
      <c r="AF221" s="383"/>
      <c r="AG221" s="383"/>
      <c r="AH221" s="383"/>
      <c r="AI221" s="383"/>
      <c r="AJ221" s="383"/>
      <c r="AK221" s="383"/>
      <c r="AL221" s="384"/>
    </row>
    <row r="222" spans="1:49" ht="16.5" customHeight="1">
      <c r="A222" s="8"/>
      <c r="B222" s="8"/>
      <c r="D222" s="609" t="s">
        <v>229</v>
      </c>
      <c r="E222" s="610"/>
      <c r="F222" s="610"/>
      <c r="G222" s="610"/>
      <c r="H222" s="610"/>
      <c r="I222" s="610"/>
      <c r="J222" s="610"/>
      <c r="K222" s="610"/>
      <c r="L222" s="610"/>
      <c r="M222" s="610"/>
      <c r="N222" s="610"/>
      <c r="O222" s="610"/>
      <c r="P222" s="610"/>
      <c r="Q222" s="610"/>
      <c r="R222" s="610"/>
      <c r="S222" s="610"/>
      <c r="T222" s="610"/>
      <c r="U222" s="610"/>
      <c r="V222" s="610"/>
      <c r="W222" s="610"/>
      <c r="X222" s="610"/>
      <c r="Y222" s="610"/>
      <c r="Z222" s="610"/>
      <c r="AA222" s="610"/>
      <c r="AB222" s="610"/>
      <c r="AC222" s="610"/>
      <c r="AD222" s="610"/>
      <c r="AE222" s="610"/>
      <c r="AF222" s="610"/>
      <c r="AG222" s="610"/>
      <c r="AH222" s="610"/>
      <c r="AI222" s="610"/>
      <c r="AJ222" s="610"/>
      <c r="AK222" s="610"/>
      <c r="AL222" s="611"/>
    </row>
    <row r="223" spans="1:49" ht="48" customHeight="1">
      <c r="A223" s="8"/>
      <c r="B223" s="8"/>
      <c r="D223" s="520" t="s">
        <v>55</v>
      </c>
      <c r="E223" s="521"/>
      <c r="F223" s="521"/>
      <c r="G223" s="521"/>
      <c r="H223" s="521"/>
      <c r="I223" s="521"/>
      <c r="J223" s="521"/>
      <c r="K223" s="521"/>
      <c r="L223" s="521"/>
      <c r="M223" s="521"/>
      <c r="N223" s="521"/>
      <c r="O223" s="521"/>
      <c r="P223" s="521"/>
      <c r="Q223" s="521"/>
      <c r="R223" s="521"/>
      <c r="S223" s="521"/>
      <c r="T223" s="521"/>
      <c r="U223" s="521"/>
      <c r="V223" s="521"/>
      <c r="W223" s="521"/>
      <c r="X223" s="521"/>
      <c r="Y223" s="521"/>
      <c r="Z223" s="521"/>
      <c r="AA223" s="521"/>
      <c r="AB223" s="521"/>
      <c r="AC223" s="521"/>
      <c r="AD223" s="521"/>
      <c r="AE223" s="521"/>
      <c r="AF223" s="521"/>
      <c r="AG223" s="521"/>
      <c r="AH223" s="521"/>
      <c r="AI223" s="521"/>
      <c r="AJ223" s="521"/>
      <c r="AK223" s="521"/>
      <c r="AL223" s="587"/>
    </row>
    <row r="224" spans="1:49" ht="41.25" customHeight="1">
      <c r="A224" s="8"/>
      <c r="B224" s="8"/>
      <c r="D224" s="520" t="s">
        <v>171</v>
      </c>
      <c r="E224" s="521"/>
      <c r="F224" s="521"/>
      <c r="G224" s="521"/>
      <c r="H224" s="521"/>
      <c r="I224" s="521"/>
      <c r="J224" s="521"/>
      <c r="K224" s="521"/>
      <c r="L224" s="521"/>
      <c r="M224" s="521"/>
      <c r="N224" s="521"/>
      <c r="O224" s="521"/>
      <c r="P224" s="521"/>
      <c r="Q224" s="521"/>
      <c r="R224" s="521"/>
      <c r="S224" s="521"/>
      <c r="T224" s="521"/>
      <c r="U224" s="521"/>
      <c r="V224" s="521"/>
      <c r="W224" s="521"/>
      <c r="X224" s="521"/>
      <c r="Y224" s="521"/>
      <c r="Z224" s="521"/>
      <c r="AA224" s="521"/>
      <c r="AB224" s="521"/>
      <c r="AC224" s="521"/>
      <c r="AD224" s="521"/>
      <c r="AE224" s="521"/>
      <c r="AF224" s="521"/>
      <c r="AG224" s="521"/>
      <c r="AH224" s="521"/>
      <c r="AI224" s="521"/>
      <c r="AJ224" s="521"/>
      <c r="AK224" s="521"/>
      <c r="AL224" s="587"/>
      <c r="AW224" s="211"/>
    </row>
    <row r="225" spans="1:40" ht="18.75" customHeight="1">
      <c r="A225" s="8"/>
      <c r="B225" s="8"/>
      <c r="D225" s="520" t="s">
        <v>23</v>
      </c>
      <c r="E225" s="521"/>
      <c r="F225" s="521"/>
      <c r="G225" s="521"/>
      <c r="H225" s="521"/>
      <c r="I225" s="521"/>
      <c r="J225" s="521"/>
      <c r="K225" s="521"/>
      <c r="L225" s="521"/>
      <c r="M225" s="521"/>
      <c r="N225" s="521"/>
      <c r="O225" s="521"/>
      <c r="P225" s="521"/>
      <c r="Q225" s="521"/>
      <c r="R225" s="521"/>
      <c r="S225" s="521"/>
      <c r="T225" s="521"/>
      <c r="U225" s="521"/>
      <c r="V225" s="521"/>
      <c r="W225" s="521"/>
      <c r="X225" s="521"/>
      <c r="Y225" s="521"/>
      <c r="Z225" s="521"/>
      <c r="AA225" s="521"/>
      <c r="AB225" s="521"/>
      <c r="AC225" s="521"/>
      <c r="AD225" s="521"/>
      <c r="AE225" s="521"/>
      <c r="AF225" s="521"/>
      <c r="AG225" s="521"/>
      <c r="AH225" s="521"/>
      <c r="AI225" s="521"/>
      <c r="AJ225" s="521"/>
      <c r="AK225" s="521"/>
      <c r="AL225" s="587"/>
    </row>
    <row r="226" spans="1:40" ht="18.75" customHeight="1">
      <c r="A226" s="8"/>
      <c r="B226" s="8"/>
      <c r="D226" s="258" t="s">
        <v>24</v>
      </c>
      <c r="E226" s="259"/>
      <c r="F226" s="259"/>
      <c r="G226" s="259"/>
      <c r="H226" s="259"/>
      <c r="I226" s="259"/>
      <c r="J226" s="259"/>
      <c r="K226" s="259"/>
      <c r="L226" s="259"/>
      <c r="M226" s="259"/>
      <c r="N226" s="259"/>
      <c r="O226" s="259"/>
      <c r="P226" s="259"/>
      <c r="Q226" s="259"/>
      <c r="R226" s="259"/>
      <c r="S226" s="259"/>
      <c r="T226" s="259"/>
      <c r="U226" s="259"/>
      <c r="V226" s="259"/>
      <c r="W226" s="259"/>
      <c r="X226" s="259"/>
      <c r="Y226" s="259"/>
      <c r="Z226" s="259"/>
      <c r="AA226" s="259"/>
      <c r="AB226" s="259"/>
      <c r="AC226" s="259"/>
      <c r="AD226" s="259"/>
      <c r="AE226" s="259"/>
      <c r="AF226" s="259"/>
      <c r="AG226" s="259"/>
      <c r="AH226" s="259"/>
      <c r="AI226" s="259"/>
      <c r="AJ226" s="259"/>
      <c r="AK226" s="259"/>
      <c r="AL226" s="602"/>
    </row>
    <row r="227" spans="1:40" ht="36" customHeight="1">
      <c r="A227" s="8"/>
      <c r="B227" s="8"/>
      <c r="D227" s="496" t="s">
        <v>228</v>
      </c>
      <c r="E227" s="497"/>
      <c r="F227" s="497"/>
      <c r="G227" s="497"/>
      <c r="H227" s="497"/>
      <c r="I227" s="497"/>
      <c r="J227" s="497"/>
      <c r="K227" s="497"/>
      <c r="L227" s="497"/>
      <c r="M227" s="497"/>
      <c r="N227" s="497"/>
      <c r="O227" s="497"/>
      <c r="P227" s="497"/>
      <c r="Q227" s="497"/>
      <c r="R227" s="497"/>
      <c r="S227" s="497"/>
      <c r="T227" s="497"/>
      <c r="U227" s="497"/>
      <c r="V227" s="497"/>
      <c r="W227" s="497"/>
      <c r="X227" s="497"/>
      <c r="Y227" s="497"/>
      <c r="Z227" s="497"/>
      <c r="AA227" s="497"/>
      <c r="AB227" s="497"/>
      <c r="AC227" s="497"/>
      <c r="AD227" s="497"/>
      <c r="AE227" s="497"/>
      <c r="AF227" s="497"/>
      <c r="AG227" s="497"/>
      <c r="AH227" s="497"/>
      <c r="AI227" s="497"/>
      <c r="AJ227" s="497"/>
      <c r="AK227" s="497"/>
      <c r="AL227" s="603"/>
    </row>
    <row r="228" spans="1:40" ht="38.25" customHeight="1" thickBot="1">
      <c r="A228" s="8"/>
      <c r="B228" s="8"/>
      <c r="D228" s="562" t="s">
        <v>25</v>
      </c>
      <c r="E228" s="563"/>
      <c r="F228" s="563"/>
      <c r="G228" s="563"/>
      <c r="H228" s="563"/>
      <c r="I228" s="563"/>
      <c r="J228" s="563"/>
      <c r="K228" s="563"/>
      <c r="L228" s="563"/>
      <c r="M228" s="563"/>
      <c r="N228" s="563"/>
      <c r="O228" s="563"/>
      <c r="P228" s="563"/>
      <c r="Q228" s="563"/>
      <c r="R228" s="563"/>
      <c r="S228" s="563"/>
      <c r="T228" s="563"/>
      <c r="U228" s="563"/>
      <c r="V228" s="563"/>
      <c r="W228" s="563"/>
      <c r="X228" s="563"/>
      <c r="Y228" s="563"/>
      <c r="Z228" s="563"/>
      <c r="AA228" s="563"/>
      <c r="AB228" s="563"/>
      <c r="AC228" s="563"/>
      <c r="AD228" s="563"/>
      <c r="AE228" s="563"/>
      <c r="AF228" s="563"/>
      <c r="AG228" s="563"/>
      <c r="AH228" s="563"/>
      <c r="AI228" s="563"/>
      <c r="AJ228" s="563"/>
      <c r="AK228" s="563"/>
      <c r="AL228" s="604"/>
    </row>
    <row r="229" spans="1:40" ht="5.25" customHeight="1">
      <c r="A229" s="8"/>
      <c r="B229" s="8"/>
    </row>
    <row r="230" spans="1:40" ht="19.5" customHeight="1">
      <c r="A230" s="8"/>
      <c r="B230" s="8"/>
      <c r="C230" s="235" t="e">
        <f>IF((#REF!="有"),"14　問合せ先", "13　問合せ先 ")</f>
        <v>#REF!</v>
      </c>
      <c r="D230" s="235"/>
      <c r="E230" s="235"/>
      <c r="F230" s="235"/>
      <c r="G230" s="235"/>
      <c r="H230" s="235"/>
      <c r="I230" s="235"/>
      <c r="J230" s="235"/>
      <c r="K230" s="235"/>
      <c r="L230" s="235"/>
      <c r="M230" s="235"/>
      <c r="N230" s="235"/>
      <c r="O230" s="235"/>
      <c r="P230" s="235"/>
      <c r="Q230" s="235"/>
      <c r="R230" s="235"/>
      <c r="S230" s="235"/>
      <c r="T230" s="235"/>
      <c r="U230" s="235"/>
      <c r="V230" s="235"/>
      <c r="W230" s="235"/>
      <c r="X230" s="235"/>
      <c r="Y230" s="235"/>
      <c r="Z230" s="235"/>
      <c r="AA230" s="235"/>
      <c r="AB230" s="235"/>
      <c r="AC230" s="235"/>
      <c r="AD230" s="189"/>
      <c r="AN230" s="9"/>
    </row>
    <row r="231" spans="1:40" ht="3" customHeight="1" thickBot="1">
      <c r="A231" s="8"/>
      <c r="B231" s="8"/>
    </row>
    <row r="232" spans="1:40" ht="16.5" customHeight="1">
      <c r="A232" s="8"/>
      <c r="B232" s="8"/>
      <c r="D232" s="616" t="s">
        <v>50</v>
      </c>
      <c r="E232" s="383"/>
      <c r="F232" s="383"/>
      <c r="G232" s="383"/>
      <c r="H232" s="383"/>
      <c r="I232" s="383"/>
      <c r="J232" s="383"/>
      <c r="K232" s="383"/>
      <c r="L232" s="383"/>
      <c r="M232" s="383"/>
      <c r="N232" s="383"/>
      <c r="O232" s="383"/>
      <c r="P232" s="383"/>
      <c r="Q232" s="383"/>
      <c r="R232" s="383"/>
      <c r="S232" s="383"/>
      <c r="T232" s="383"/>
      <c r="U232" s="383"/>
      <c r="V232" s="383"/>
      <c r="W232" s="383"/>
      <c r="X232" s="383"/>
      <c r="Y232" s="383"/>
      <c r="Z232" s="383"/>
      <c r="AA232" s="383"/>
      <c r="AB232" s="383"/>
      <c r="AC232" s="383"/>
      <c r="AD232" s="383"/>
      <c r="AE232" s="383"/>
      <c r="AF232" s="383"/>
      <c r="AG232" s="383"/>
      <c r="AH232" s="383"/>
      <c r="AI232" s="383"/>
      <c r="AJ232" s="383"/>
      <c r="AK232" s="383"/>
      <c r="AL232" s="384"/>
    </row>
    <row r="233" spans="1:40" ht="16.5" customHeight="1">
      <c r="A233" s="8"/>
      <c r="B233" s="8"/>
      <c r="D233" s="13"/>
      <c r="E233" s="200" t="e">
        <f>CONCATENATE("那覇市役所","　総務部","　 法制契約課","　　担当者：",#REF!)</f>
        <v>#REF!</v>
      </c>
      <c r="F233" s="200"/>
      <c r="G233" s="206"/>
      <c r="H233" s="206"/>
      <c r="I233" s="206"/>
      <c r="J233" s="206"/>
      <c r="K233" s="206"/>
      <c r="L233" s="206"/>
      <c r="M233" s="206"/>
      <c r="N233" s="206"/>
      <c r="O233" s="206"/>
      <c r="P233" s="206"/>
      <c r="Q233" s="206"/>
      <c r="R233" s="206"/>
      <c r="S233" s="206"/>
      <c r="T233" s="206"/>
      <c r="U233" s="206"/>
      <c r="V233" s="206"/>
      <c r="W233" s="206"/>
      <c r="X233" s="206"/>
      <c r="Y233" s="206"/>
      <c r="Z233" s="206"/>
      <c r="AA233" s="43"/>
      <c r="AB233" s="206"/>
      <c r="AC233" s="206"/>
      <c r="AD233" s="206"/>
      <c r="AE233" s="206"/>
      <c r="AF233" s="206"/>
      <c r="AG233" s="206"/>
      <c r="AH233" s="206"/>
      <c r="AI233" s="206"/>
      <c r="AJ233" s="206"/>
      <c r="AK233" s="206"/>
      <c r="AL233" s="207"/>
    </row>
    <row r="234" spans="1:40" ht="16.5" customHeight="1">
      <c r="A234" s="8"/>
      <c r="B234" s="8"/>
      <c r="D234" s="14"/>
      <c r="E234" s="15"/>
      <c r="F234" s="617" t="s">
        <v>38</v>
      </c>
      <c r="G234" s="617"/>
      <c r="H234" s="617"/>
      <c r="I234" s="617"/>
      <c r="J234" s="15" t="s">
        <v>39</v>
      </c>
      <c r="K234" s="15"/>
      <c r="L234" s="15"/>
      <c r="M234" s="15"/>
      <c r="N234" s="15"/>
      <c r="O234" s="617" t="s">
        <v>34</v>
      </c>
      <c r="P234" s="617"/>
      <c r="Q234" s="617"/>
      <c r="R234" s="617"/>
      <c r="S234" s="617"/>
      <c r="T234" s="173" t="s">
        <v>238</v>
      </c>
      <c r="U234" s="15"/>
      <c r="V234" s="15"/>
      <c r="W234" s="15"/>
      <c r="X234" s="15"/>
      <c r="Y234" s="15"/>
      <c r="Z234" s="15"/>
      <c r="AA234" s="15"/>
      <c r="AB234" s="15"/>
      <c r="AC234" s="15"/>
      <c r="AD234" s="15"/>
      <c r="AE234" s="15"/>
      <c r="AF234" s="15"/>
      <c r="AG234" s="15"/>
      <c r="AH234" s="15"/>
      <c r="AI234" s="15"/>
      <c r="AJ234" s="15"/>
      <c r="AK234" s="15"/>
      <c r="AL234" s="16"/>
    </row>
    <row r="235" spans="1:40" ht="16.5" customHeight="1">
      <c r="A235" s="8"/>
      <c r="B235" s="8"/>
      <c r="D235" s="612" t="s">
        <v>51</v>
      </c>
      <c r="E235" s="613"/>
      <c r="F235" s="613"/>
      <c r="G235" s="613"/>
      <c r="H235" s="613"/>
      <c r="I235" s="613"/>
      <c r="J235" s="613"/>
      <c r="K235" s="613"/>
      <c r="L235" s="613"/>
      <c r="M235" s="613"/>
      <c r="N235" s="613"/>
      <c r="O235" s="613"/>
      <c r="P235" s="613"/>
      <c r="Q235" s="613"/>
      <c r="R235" s="613"/>
      <c r="S235" s="613"/>
      <c r="T235" s="613"/>
      <c r="U235" s="613"/>
      <c r="V235" s="613"/>
      <c r="W235" s="613"/>
      <c r="X235" s="613"/>
      <c r="Y235" s="613"/>
      <c r="Z235" s="613"/>
      <c r="AA235" s="613"/>
      <c r="AB235" s="613"/>
      <c r="AC235" s="613"/>
      <c r="AD235" s="613"/>
      <c r="AE235" s="613"/>
      <c r="AF235" s="613"/>
      <c r="AG235" s="613"/>
      <c r="AH235" s="613"/>
      <c r="AI235" s="613"/>
      <c r="AJ235" s="613"/>
      <c r="AK235" s="613"/>
      <c r="AL235" s="614"/>
    </row>
    <row r="236" spans="1:40" ht="16.5" customHeight="1">
      <c r="A236" s="8"/>
      <c r="B236" s="8"/>
      <c r="D236" s="53" t="s">
        <v>66</v>
      </c>
      <c r="E236" s="169" t="e">
        <f>CONCATENATE(#REF!,"  ",#REF!,"　　担当者 ：",#REF!)</f>
        <v>#REF!</v>
      </c>
      <c r="F236" s="158"/>
      <c r="G236" s="158"/>
      <c r="H236" s="158"/>
      <c r="I236" s="158"/>
      <c r="J236" s="158"/>
      <c r="K236" s="157"/>
      <c r="L236" s="149"/>
      <c r="M236" s="149"/>
      <c r="N236" s="149"/>
      <c r="O236" s="149"/>
      <c r="P236" s="122"/>
      <c r="Q236" s="122"/>
      <c r="R236" s="122"/>
      <c r="S236" s="122"/>
      <c r="T236" s="122"/>
      <c r="U236" s="122"/>
      <c r="V236" s="122"/>
      <c r="W236" s="122"/>
      <c r="X236" s="122"/>
      <c r="Y236" s="122"/>
      <c r="Z236" s="122"/>
      <c r="AA236" s="122"/>
      <c r="AB236" s="122"/>
      <c r="AC236" s="122"/>
      <c r="AD236" s="122"/>
      <c r="AE236" s="122"/>
      <c r="AF236" s="122"/>
      <c r="AG236" s="206"/>
      <c r="AH236" s="206"/>
      <c r="AI236" s="206"/>
      <c r="AJ236" s="206"/>
      <c r="AK236" s="206"/>
      <c r="AL236" s="207"/>
    </row>
    <row r="237" spans="1:40" ht="16.5" customHeight="1">
      <c r="A237" s="8"/>
      <c r="B237" s="8"/>
      <c r="D237" s="13"/>
      <c r="E237" s="206"/>
      <c r="F237" s="617" t="s">
        <v>38</v>
      </c>
      <c r="G237" s="617"/>
      <c r="H237" s="617"/>
      <c r="I237" s="617"/>
      <c r="J237" s="618" t="e">
        <f>#REF!</f>
        <v>#REF!</v>
      </c>
      <c r="K237" s="618"/>
      <c r="L237" s="618"/>
      <c r="M237" s="618"/>
      <c r="N237" s="206"/>
      <c r="O237" s="617" t="s">
        <v>34</v>
      </c>
      <c r="P237" s="617"/>
      <c r="Q237" s="617"/>
      <c r="R237" s="617"/>
      <c r="S237" s="617"/>
      <c r="T237" s="618" t="e">
        <f>#REF!</f>
        <v>#REF!</v>
      </c>
      <c r="U237" s="618"/>
      <c r="V237" s="618"/>
      <c r="W237" s="618"/>
      <c r="X237" s="206"/>
      <c r="Y237" s="206"/>
      <c r="Z237" s="206"/>
      <c r="AA237" s="206"/>
      <c r="AB237" s="206"/>
      <c r="AC237" s="206"/>
      <c r="AD237" s="206"/>
      <c r="AE237" s="206"/>
      <c r="AF237" s="206"/>
      <c r="AG237" s="206"/>
      <c r="AH237" s="206"/>
      <c r="AI237" s="206"/>
      <c r="AJ237" s="206"/>
      <c r="AK237" s="206"/>
      <c r="AL237" s="207"/>
    </row>
    <row r="238" spans="1:40" ht="16.5" customHeight="1">
      <c r="A238" s="8"/>
      <c r="B238" s="8"/>
      <c r="D238" s="612" t="s">
        <v>12</v>
      </c>
      <c r="E238" s="613"/>
      <c r="F238" s="613"/>
      <c r="G238" s="613"/>
      <c r="H238" s="613"/>
      <c r="I238" s="613"/>
      <c r="J238" s="613"/>
      <c r="K238" s="613"/>
      <c r="L238" s="613"/>
      <c r="M238" s="613"/>
      <c r="N238" s="613"/>
      <c r="O238" s="613"/>
      <c r="P238" s="613"/>
      <c r="Q238" s="613"/>
      <c r="R238" s="613"/>
      <c r="S238" s="613"/>
      <c r="T238" s="613"/>
      <c r="U238" s="613"/>
      <c r="V238" s="613"/>
      <c r="W238" s="613"/>
      <c r="X238" s="613"/>
      <c r="Y238" s="613"/>
      <c r="Z238" s="613"/>
      <c r="AA238" s="613"/>
      <c r="AB238" s="613"/>
      <c r="AC238" s="613"/>
      <c r="AD238" s="613"/>
      <c r="AE238" s="613"/>
      <c r="AF238" s="613"/>
      <c r="AG238" s="613"/>
      <c r="AH238" s="613"/>
      <c r="AI238" s="613"/>
      <c r="AJ238" s="613"/>
      <c r="AK238" s="613"/>
      <c r="AL238" s="614"/>
    </row>
    <row r="239" spans="1:40" ht="30" hidden="1" customHeight="1">
      <c r="A239" s="8"/>
      <c r="B239" s="8"/>
      <c r="D239" s="13"/>
      <c r="E239" s="206"/>
      <c r="F239" s="292" t="s">
        <v>60</v>
      </c>
      <c r="G239" s="292"/>
      <c r="H239" s="292"/>
      <c r="I239" s="292"/>
      <c r="J239" s="292"/>
      <c r="K239" s="292"/>
      <c r="L239" s="292"/>
      <c r="M239" s="292"/>
      <c r="N239" s="292"/>
      <c r="O239" s="292"/>
      <c r="P239" s="292"/>
      <c r="Q239" s="292"/>
      <c r="R239" s="292"/>
      <c r="S239" s="292"/>
      <c r="T239" s="292"/>
      <c r="U239" s="292"/>
      <c r="V239" s="292"/>
      <c r="W239" s="292"/>
      <c r="X239" s="292"/>
      <c r="Y239" s="292"/>
      <c r="Z239" s="292"/>
      <c r="AA239" s="292"/>
      <c r="AB239" s="292"/>
      <c r="AC239" s="292"/>
      <c r="AD239" s="292"/>
      <c r="AE239" s="292"/>
      <c r="AF239" s="292"/>
      <c r="AG239" s="292"/>
      <c r="AH239" s="292"/>
      <c r="AI239" s="292"/>
      <c r="AJ239" s="292"/>
      <c r="AK239" s="292"/>
      <c r="AL239" s="301"/>
    </row>
    <row r="240" spans="1:40" ht="16.5" customHeight="1">
      <c r="A240" s="8"/>
      <c r="B240" s="8"/>
      <c r="D240" s="13"/>
      <c r="E240" s="292" t="s">
        <v>9</v>
      </c>
      <c r="F240" s="292"/>
      <c r="G240" s="292"/>
      <c r="H240" s="292"/>
      <c r="I240" s="292"/>
      <c r="J240" s="292"/>
      <c r="K240" s="292"/>
      <c r="L240" s="292"/>
      <c r="M240" s="292"/>
      <c r="N240" s="292"/>
      <c r="O240" s="292"/>
      <c r="P240" s="292"/>
      <c r="Q240" s="292"/>
      <c r="R240" s="292"/>
      <c r="S240" s="292"/>
      <c r="T240" s="292"/>
      <c r="U240" s="292"/>
      <c r="V240" s="292"/>
      <c r="W240" s="292"/>
      <c r="X240" s="292"/>
      <c r="Y240" s="292"/>
      <c r="Z240" s="292"/>
      <c r="AA240" s="292"/>
      <c r="AB240" s="292"/>
      <c r="AC240" s="292"/>
      <c r="AD240" s="292"/>
      <c r="AE240" s="292"/>
      <c r="AF240" s="292"/>
      <c r="AG240" s="292"/>
      <c r="AH240" s="292"/>
      <c r="AI240" s="292"/>
      <c r="AJ240" s="292"/>
      <c r="AK240" s="292"/>
      <c r="AL240" s="301"/>
    </row>
    <row r="241" spans="1:40" ht="16.5" customHeight="1" thickBot="1">
      <c r="A241" s="8"/>
      <c r="B241" s="8"/>
      <c r="D241" s="17"/>
      <c r="E241" s="18"/>
      <c r="F241" s="19"/>
      <c r="G241" s="19"/>
      <c r="H241" s="19"/>
      <c r="I241" s="19"/>
      <c r="J241" s="19"/>
      <c r="K241" s="19"/>
      <c r="L241" s="19"/>
      <c r="M241" s="19"/>
      <c r="N241" s="19"/>
      <c r="O241" s="507" t="s">
        <v>155</v>
      </c>
      <c r="P241" s="615"/>
      <c r="Q241" s="615"/>
      <c r="R241" s="615"/>
      <c r="S241" s="615"/>
      <c r="T241" s="615"/>
      <c r="U241" s="615"/>
      <c r="V241" s="615"/>
      <c r="W241" s="615"/>
      <c r="X241" s="615"/>
      <c r="Y241" s="615"/>
      <c r="Z241" s="615"/>
      <c r="AA241" s="615"/>
      <c r="AB241" s="615"/>
      <c r="AC241" s="615"/>
      <c r="AD241" s="615"/>
      <c r="AE241" s="615"/>
      <c r="AF241" s="615"/>
      <c r="AG241" s="615"/>
      <c r="AH241" s="615"/>
      <c r="AI241" s="19"/>
      <c r="AJ241" s="19"/>
      <c r="AK241" s="19"/>
      <c r="AL241" s="24"/>
    </row>
    <row r="242" spans="1:40" ht="16.5" customHeight="1">
      <c r="A242" s="8"/>
      <c r="B242" s="8"/>
      <c r="F242" s="28"/>
      <c r="AN242" s="9"/>
    </row>
    <row r="243" spans="1:40" ht="16.5" customHeight="1">
      <c r="A243" s="8"/>
      <c r="B243" s="8"/>
    </row>
    <row r="244" spans="1:40" ht="16.5" customHeight="1">
      <c r="A244" s="8"/>
      <c r="B244" s="8"/>
    </row>
    <row r="245" spans="1:40" ht="16.5" customHeight="1">
      <c r="A245" s="8"/>
      <c r="B245" s="8"/>
    </row>
    <row r="246" spans="1:40" ht="16.5" customHeight="1">
      <c r="A246" s="8"/>
      <c r="B246" s="8"/>
    </row>
    <row r="247" spans="1:40" ht="16.5" customHeight="1">
      <c r="A247" s="8"/>
      <c r="B247" s="8"/>
    </row>
    <row r="248" spans="1:40" ht="16.5" customHeight="1">
      <c r="A248" s="8"/>
      <c r="B248" s="8"/>
    </row>
    <row r="249" spans="1:40" ht="16.5" customHeight="1">
      <c r="A249" s="8"/>
      <c r="B249" s="8"/>
    </row>
    <row r="250" spans="1:40" ht="16.5" customHeight="1">
      <c r="A250" s="8"/>
      <c r="B250" s="8"/>
    </row>
    <row r="251" spans="1:40" ht="16.5" customHeight="1">
      <c r="A251" s="8"/>
      <c r="B251" s="8"/>
    </row>
    <row r="252" spans="1:40" ht="16.5" customHeight="1">
      <c r="A252" s="8"/>
      <c r="B252" s="8"/>
    </row>
    <row r="253" spans="1:40" ht="16.5" customHeight="1">
      <c r="A253" s="8"/>
      <c r="B253" s="8"/>
    </row>
    <row r="254" spans="1:40" ht="16.5" customHeight="1">
      <c r="A254" s="8"/>
      <c r="B254" s="8"/>
    </row>
    <row r="255" spans="1:40" ht="16.5" customHeight="1">
      <c r="A255" s="8"/>
      <c r="B255" s="8"/>
    </row>
    <row r="256" spans="1:40" ht="16.5" customHeight="1">
      <c r="A256" s="8"/>
      <c r="B256" s="8"/>
    </row>
    <row r="257" spans="1:2" ht="16.5" customHeight="1">
      <c r="A257" s="8"/>
      <c r="B257" s="8"/>
    </row>
    <row r="258" spans="1:2" ht="16.5" customHeight="1">
      <c r="A258" s="8"/>
      <c r="B258" s="8"/>
    </row>
    <row r="259" spans="1:2" ht="16.5" customHeight="1">
      <c r="A259" s="8"/>
      <c r="B259" s="8"/>
    </row>
    <row r="260" spans="1:2" ht="16.5" customHeight="1">
      <c r="A260" s="8"/>
      <c r="B260" s="8"/>
    </row>
    <row r="261" spans="1:2" ht="16.5" customHeight="1">
      <c r="A261" s="8"/>
      <c r="B261" s="8"/>
    </row>
    <row r="262" spans="1:2" ht="16.5" customHeight="1">
      <c r="A262" s="8"/>
      <c r="B262" s="8"/>
    </row>
    <row r="263" spans="1:2" ht="16.5" customHeight="1">
      <c r="A263" s="8"/>
      <c r="B263" s="8"/>
    </row>
    <row r="264" spans="1:2" ht="16.5" customHeight="1">
      <c r="A264" s="8"/>
      <c r="B264" s="8"/>
    </row>
    <row r="265" spans="1:2" ht="16.5" customHeight="1">
      <c r="A265" s="8"/>
      <c r="B265" s="8"/>
    </row>
    <row r="266" spans="1:2" ht="16.5" customHeight="1">
      <c r="A266" s="8"/>
      <c r="B266" s="8"/>
    </row>
    <row r="267" spans="1:2" ht="16.5" customHeight="1">
      <c r="A267" s="8"/>
      <c r="B267" s="8"/>
    </row>
    <row r="268" spans="1:2" ht="16.5" customHeight="1">
      <c r="A268" s="8"/>
      <c r="B268" s="8"/>
    </row>
    <row r="269" spans="1:2" ht="16.5" customHeight="1">
      <c r="A269" s="8"/>
      <c r="B269" s="8"/>
    </row>
    <row r="270" spans="1:2" ht="16.5" customHeight="1">
      <c r="A270" s="8"/>
      <c r="B270" s="8"/>
    </row>
    <row r="271" spans="1:2" ht="16.5" customHeight="1">
      <c r="A271" s="8"/>
      <c r="B271" s="8"/>
    </row>
    <row r="272" spans="1:2" ht="16.5" customHeight="1">
      <c r="A272" s="8"/>
      <c r="B272" s="8"/>
    </row>
    <row r="273" spans="1:2" ht="16.5" customHeight="1">
      <c r="A273" s="8"/>
      <c r="B273" s="8"/>
    </row>
    <row r="274" spans="1:2" ht="16.5" customHeight="1">
      <c r="A274" s="8"/>
      <c r="B274" s="8"/>
    </row>
    <row r="275" spans="1:2" ht="16.5" customHeight="1">
      <c r="A275" s="8"/>
      <c r="B275" s="8"/>
    </row>
    <row r="276" spans="1:2" ht="16.5" customHeight="1">
      <c r="A276" s="8"/>
      <c r="B276" s="8"/>
    </row>
    <row r="277" spans="1:2" ht="16.5" customHeight="1">
      <c r="A277" s="8"/>
      <c r="B277" s="8"/>
    </row>
    <row r="278" spans="1:2" ht="16.5" customHeight="1">
      <c r="A278" s="8"/>
      <c r="B278" s="8"/>
    </row>
    <row r="279" spans="1:2" ht="16.5" customHeight="1">
      <c r="A279" s="8"/>
      <c r="B279" s="8"/>
    </row>
    <row r="280" spans="1:2" ht="16.5" customHeight="1">
      <c r="A280" s="8"/>
      <c r="B280" s="8"/>
    </row>
    <row r="281" spans="1:2" ht="16.5" customHeight="1">
      <c r="A281" s="8"/>
      <c r="B281" s="8"/>
    </row>
    <row r="282" spans="1:2" ht="16.5" customHeight="1">
      <c r="A282" s="8"/>
      <c r="B282" s="8"/>
    </row>
    <row r="283" spans="1:2" ht="16.5" customHeight="1">
      <c r="A283" s="8"/>
      <c r="B283" s="8"/>
    </row>
    <row r="284" spans="1:2" ht="16.5" customHeight="1">
      <c r="A284" s="8"/>
      <c r="B284" s="8"/>
    </row>
    <row r="285" spans="1:2" ht="16.5" customHeight="1">
      <c r="A285" s="8"/>
      <c r="B285" s="8"/>
    </row>
    <row r="286" spans="1:2" ht="16.5" customHeight="1">
      <c r="A286" s="8"/>
      <c r="B286" s="8"/>
    </row>
    <row r="287" spans="1:2" ht="16.5" customHeight="1">
      <c r="A287" s="8"/>
      <c r="B287" s="8"/>
    </row>
    <row r="288" spans="1:2" ht="16.5" customHeight="1">
      <c r="A288" s="8"/>
      <c r="B288" s="8"/>
    </row>
    <row r="289" spans="1:2" ht="16.5" customHeight="1">
      <c r="A289" s="8"/>
      <c r="B289" s="8"/>
    </row>
    <row r="290" spans="1:2" ht="16.5" customHeight="1">
      <c r="A290" s="8"/>
      <c r="B290" s="8"/>
    </row>
    <row r="291" spans="1:2" ht="16.5" customHeight="1">
      <c r="A291" s="8"/>
      <c r="B291" s="8"/>
    </row>
    <row r="292" spans="1:2" ht="16.5" customHeight="1">
      <c r="A292" s="8"/>
      <c r="B292" s="8"/>
    </row>
    <row r="293" spans="1:2" ht="16.5" customHeight="1">
      <c r="A293" s="8"/>
      <c r="B293" s="8"/>
    </row>
    <row r="294" spans="1:2" ht="16.5" customHeight="1">
      <c r="A294" s="8"/>
      <c r="B294" s="8"/>
    </row>
    <row r="295" spans="1:2" ht="16.5" customHeight="1">
      <c r="A295" s="8"/>
      <c r="B295" s="8"/>
    </row>
    <row r="296" spans="1:2" ht="16.5" customHeight="1">
      <c r="A296" s="8"/>
      <c r="B296" s="8"/>
    </row>
    <row r="297" spans="1:2" ht="16.5" customHeight="1">
      <c r="A297" s="8"/>
      <c r="B297" s="8"/>
    </row>
    <row r="298" spans="1:2" ht="16.5" customHeight="1">
      <c r="A298" s="8"/>
      <c r="B298" s="8"/>
    </row>
    <row r="299" spans="1:2" ht="16.5" customHeight="1">
      <c r="A299" s="8"/>
      <c r="B299" s="8"/>
    </row>
    <row r="300" spans="1:2" ht="16.5" customHeight="1">
      <c r="A300" s="8"/>
      <c r="B300" s="8"/>
    </row>
    <row r="301" spans="1:2" ht="16.5" customHeight="1">
      <c r="A301" s="8"/>
      <c r="B301" s="8"/>
    </row>
    <row r="302" spans="1:2" ht="16.5" customHeight="1">
      <c r="A302" s="8"/>
      <c r="B302" s="8"/>
    </row>
    <row r="303" spans="1:2" ht="16.5" customHeight="1">
      <c r="A303" s="8"/>
      <c r="B303" s="8"/>
    </row>
    <row r="304" spans="1:2" ht="16.5" customHeight="1">
      <c r="A304" s="8"/>
      <c r="B304" s="8"/>
    </row>
    <row r="305" spans="1:2" ht="16.5" customHeight="1">
      <c r="A305" s="8"/>
      <c r="B305" s="8"/>
    </row>
    <row r="306" spans="1:2" ht="16.5" customHeight="1">
      <c r="A306" s="8"/>
      <c r="B306" s="8"/>
    </row>
    <row r="307" spans="1:2" ht="16.5" customHeight="1">
      <c r="A307" s="8"/>
      <c r="B307" s="8"/>
    </row>
    <row r="308" spans="1:2" ht="16.5" customHeight="1">
      <c r="A308" s="8"/>
      <c r="B308" s="8"/>
    </row>
    <row r="309" spans="1:2" ht="16.5" customHeight="1">
      <c r="A309" s="8"/>
      <c r="B309" s="8"/>
    </row>
    <row r="310" spans="1:2" ht="16.5" customHeight="1">
      <c r="A310" s="8"/>
      <c r="B310" s="8"/>
    </row>
    <row r="311" spans="1:2" ht="16.5" customHeight="1">
      <c r="A311" s="8"/>
      <c r="B311" s="8"/>
    </row>
    <row r="312" spans="1:2" ht="16.5" customHeight="1">
      <c r="A312" s="8"/>
      <c r="B312" s="8"/>
    </row>
    <row r="313" spans="1:2" ht="16.5" customHeight="1">
      <c r="A313" s="8"/>
      <c r="B313" s="8"/>
    </row>
    <row r="314" spans="1:2" ht="16.5" customHeight="1">
      <c r="A314" s="8"/>
      <c r="B314" s="8"/>
    </row>
    <row r="315" spans="1:2" ht="16.5" customHeight="1">
      <c r="A315" s="8"/>
      <c r="B315" s="8"/>
    </row>
    <row r="316" spans="1:2" ht="16.5" customHeight="1">
      <c r="A316" s="8"/>
      <c r="B316" s="8"/>
    </row>
    <row r="317" spans="1:2" ht="16.5" customHeight="1">
      <c r="A317" s="8"/>
      <c r="B317" s="8"/>
    </row>
    <row r="318" spans="1:2" ht="16.5" customHeight="1">
      <c r="A318" s="8"/>
      <c r="B318" s="8"/>
    </row>
    <row r="319" spans="1:2" ht="16.5" customHeight="1">
      <c r="A319" s="8"/>
      <c r="B319" s="8"/>
    </row>
    <row r="320" spans="1:2" ht="16.5" customHeight="1">
      <c r="A320" s="8"/>
      <c r="B320" s="8"/>
    </row>
    <row r="321" spans="1:2" ht="16.5" customHeight="1">
      <c r="A321" s="8"/>
      <c r="B321" s="8"/>
    </row>
    <row r="322" spans="1:2" ht="16.5" customHeight="1">
      <c r="A322" s="8"/>
      <c r="B322" s="8"/>
    </row>
    <row r="323" spans="1:2" ht="16.5" customHeight="1">
      <c r="A323" s="8"/>
      <c r="B323" s="8"/>
    </row>
    <row r="324" spans="1:2" ht="16.5" customHeight="1">
      <c r="A324" s="8"/>
      <c r="B324" s="8"/>
    </row>
    <row r="325" spans="1:2" ht="16.5" customHeight="1">
      <c r="A325" s="8"/>
      <c r="B325" s="8"/>
    </row>
    <row r="326" spans="1:2" ht="16.5" customHeight="1">
      <c r="A326" s="8"/>
      <c r="B326" s="8"/>
    </row>
    <row r="327" spans="1:2" ht="16.5" customHeight="1">
      <c r="A327" s="8"/>
      <c r="B327" s="8"/>
    </row>
    <row r="328" spans="1:2" ht="16.5" customHeight="1">
      <c r="A328" s="8"/>
      <c r="B328" s="8"/>
    </row>
    <row r="329" spans="1:2" ht="16.5" customHeight="1">
      <c r="A329" s="8"/>
      <c r="B329" s="8"/>
    </row>
    <row r="330" spans="1:2" ht="16.5" customHeight="1">
      <c r="A330" s="8"/>
      <c r="B330" s="8"/>
    </row>
    <row r="331" spans="1:2" ht="16.5" customHeight="1">
      <c r="A331" s="8"/>
      <c r="B331" s="8"/>
    </row>
    <row r="332" spans="1:2" ht="16.5" customHeight="1">
      <c r="A332" s="8"/>
      <c r="B332" s="8"/>
    </row>
    <row r="333" spans="1:2" ht="16.5" customHeight="1">
      <c r="A333" s="8"/>
      <c r="B333" s="8"/>
    </row>
    <row r="334" spans="1:2" ht="16.5" customHeight="1">
      <c r="A334" s="8"/>
      <c r="B334" s="8"/>
    </row>
    <row r="335" spans="1:2" ht="16.5" customHeight="1">
      <c r="A335" s="8"/>
      <c r="B335" s="8"/>
    </row>
    <row r="336" spans="1:2" ht="16.5" customHeight="1">
      <c r="A336" s="8"/>
      <c r="B336" s="8"/>
    </row>
    <row r="337" spans="1:2" ht="16.5" customHeight="1">
      <c r="A337" s="8"/>
      <c r="B337" s="8"/>
    </row>
    <row r="338" spans="1:2" ht="16.5" customHeight="1">
      <c r="A338" s="8"/>
      <c r="B338" s="8"/>
    </row>
    <row r="339" spans="1:2" ht="16.5" customHeight="1">
      <c r="A339" s="8"/>
      <c r="B339" s="8"/>
    </row>
    <row r="340" spans="1:2" ht="16.5" customHeight="1">
      <c r="A340" s="8"/>
      <c r="B340" s="8"/>
    </row>
    <row r="341" spans="1:2" ht="16.5" customHeight="1">
      <c r="A341" s="8"/>
      <c r="B341" s="8"/>
    </row>
    <row r="342" spans="1:2" ht="16.5" customHeight="1">
      <c r="A342" s="8"/>
      <c r="B342" s="8"/>
    </row>
    <row r="343" spans="1:2" ht="16.5" customHeight="1">
      <c r="A343" s="8"/>
      <c r="B343" s="8"/>
    </row>
    <row r="344" spans="1:2" ht="16.5" customHeight="1">
      <c r="A344" s="8"/>
      <c r="B344" s="8"/>
    </row>
    <row r="345" spans="1:2" ht="16.5" customHeight="1">
      <c r="A345" s="8"/>
      <c r="B345" s="8"/>
    </row>
    <row r="346" spans="1:2" ht="16.5" customHeight="1">
      <c r="A346" s="8"/>
      <c r="B346" s="8"/>
    </row>
    <row r="347" spans="1:2" ht="16.5" customHeight="1">
      <c r="A347" s="8"/>
      <c r="B347" s="8"/>
    </row>
    <row r="348" spans="1:2" ht="16.5" customHeight="1">
      <c r="A348" s="8"/>
      <c r="B348" s="8"/>
    </row>
    <row r="349" spans="1:2" ht="16.5" customHeight="1">
      <c r="A349" s="8"/>
      <c r="B349" s="8"/>
    </row>
    <row r="350" spans="1:2" ht="16.5" customHeight="1">
      <c r="A350" s="8"/>
      <c r="B350" s="8"/>
    </row>
    <row r="351" spans="1:2" ht="16.5" customHeight="1">
      <c r="A351" s="8"/>
      <c r="B351" s="8"/>
    </row>
    <row r="352" spans="1:2" ht="16.5" customHeight="1">
      <c r="A352" s="8"/>
      <c r="B352" s="8"/>
    </row>
    <row r="353" spans="1:2" ht="16.5" customHeight="1">
      <c r="A353" s="8"/>
      <c r="B353" s="8"/>
    </row>
    <row r="354" spans="1:2" ht="16.5" customHeight="1">
      <c r="A354" s="8"/>
      <c r="B354" s="8"/>
    </row>
    <row r="355" spans="1:2" ht="16.5" customHeight="1">
      <c r="A355" s="8"/>
      <c r="B355" s="8"/>
    </row>
    <row r="356" spans="1:2" ht="16.5" customHeight="1">
      <c r="A356" s="8"/>
      <c r="B356" s="8"/>
    </row>
    <row r="357" spans="1:2" ht="16.5" customHeight="1">
      <c r="A357" s="8"/>
      <c r="B357" s="8"/>
    </row>
    <row r="358" spans="1:2" ht="16.5" customHeight="1">
      <c r="A358" s="8"/>
      <c r="B358" s="8"/>
    </row>
    <row r="359" spans="1:2" ht="16.5" customHeight="1">
      <c r="A359" s="8"/>
      <c r="B359" s="8"/>
    </row>
    <row r="360" spans="1:2" ht="16.5" customHeight="1">
      <c r="A360" s="8"/>
      <c r="B360" s="8"/>
    </row>
    <row r="361" spans="1:2" ht="16.5" customHeight="1"/>
    <row r="362" spans="1:2" ht="16.5" customHeight="1"/>
    <row r="363" spans="1:2" ht="16.5" customHeight="1"/>
    <row r="364" spans="1:2" ht="16.5" customHeight="1"/>
    <row r="365" spans="1:2" ht="16.5" customHeight="1"/>
    <row r="366" spans="1:2" ht="16.5" customHeight="1"/>
    <row r="367" spans="1:2" ht="16.5" customHeight="1"/>
    <row r="368" spans="1:2"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sheetData>
  <mergeCells count="313">
    <mergeCell ref="D238:AL238"/>
    <mergeCell ref="F239:AL239"/>
    <mergeCell ref="E240:AL240"/>
    <mergeCell ref="O241:AH241"/>
    <mergeCell ref="D232:AL232"/>
    <mergeCell ref="F234:I234"/>
    <mergeCell ref="O234:S234"/>
    <mergeCell ref="D235:AL235"/>
    <mergeCell ref="F237:I237"/>
    <mergeCell ref="J237:M237"/>
    <mergeCell ref="O237:S237"/>
    <mergeCell ref="T237:W237"/>
    <mergeCell ref="D224:AL224"/>
    <mergeCell ref="D225:AL225"/>
    <mergeCell ref="D226:AL226"/>
    <mergeCell ref="D227:AL227"/>
    <mergeCell ref="D228:AL228"/>
    <mergeCell ref="C230:AC230"/>
    <mergeCell ref="D215:AL215"/>
    <mergeCell ref="D218:AL218"/>
    <mergeCell ref="C220:AE220"/>
    <mergeCell ref="D221:AL221"/>
    <mergeCell ref="D222:AL222"/>
    <mergeCell ref="D223:AL223"/>
    <mergeCell ref="D210:L210"/>
    <mergeCell ref="M210:AL210"/>
    <mergeCell ref="D211:L211"/>
    <mergeCell ref="M211:AL211"/>
    <mergeCell ref="D212:L212"/>
    <mergeCell ref="M212:AL212"/>
    <mergeCell ref="D202:L202"/>
    <mergeCell ref="M202:X202"/>
    <mergeCell ref="D203:AL203"/>
    <mergeCell ref="D206:AL206"/>
    <mergeCell ref="C208:AG208"/>
    <mergeCell ref="D209:L209"/>
    <mergeCell ref="M209:AL209"/>
    <mergeCell ref="N197:AL197"/>
    <mergeCell ref="M198:AL198"/>
    <mergeCell ref="AV198:BG198"/>
    <mergeCell ref="BH198:BT198"/>
    <mergeCell ref="C200:AE200"/>
    <mergeCell ref="D201:AL201"/>
    <mergeCell ref="D187:L189"/>
    <mergeCell ref="M187:AL187"/>
    <mergeCell ref="M188:AL188"/>
    <mergeCell ref="M189:AL189"/>
    <mergeCell ref="D190:L198"/>
    <mergeCell ref="N192:AL192"/>
    <mergeCell ref="N193:AL193"/>
    <mergeCell ref="N194:AL194"/>
    <mergeCell ref="N195:AL195"/>
    <mergeCell ref="N196:AL196"/>
    <mergeCell ref="D183:AL183"/>
    <mergeCell ref="C184:X184"/>
    <mergeCell ref="D185:L185"/>
    <mergeCell ref="M185:AL185"/>
    <mergeCell ref="D186:L186"/>
    <mergeCell ref="M186:Y186"/>
    <mergeCell ref="F174:I174"/>
    <mergeCell ref="L174:AE174"/>
    <mergeCell ref="F175:I175"/>
    <mergeCell ref="L175:AE175"/>
    <mergeCell ref="E178:AL179"/>
    <mergeCell ref="D180:J180"/>
    <mergeCell ref="K180:AL180"/>
    <mergeCell ref="D170:AL170"/>
    <mergeCell ref="E172:E173"/>
    <mergeCell ref="F172:K173"/>
    <mergeCell ref="L172:L173"/>
    <mergeCell ref="M172:AJ172"/>
    <mergeCell ref="AK172:AL173"/>
    <mergeCell ref="M173:AJ173"/>
    <mergeCell ref="D163:L163"/>
    <mergeCell ref="M163:AL163"/>
    <mergeCell ref="D166:AL166"/>
    <mergeCell ref="D167:AL167"/>
    <mergeCell ref="D168:AL168"/>
    <mergeCell ref="D169:AL169"/>
    <mergeCell ref="M155:AL155"/>
    <mergeCell ref="D158:AL158"/>
    <mergeCell ref="C160:O160"/>
    <mergeCell ref="D161:L161"/>
    <mergeCell ref="M161:AK161"/>
    <mergeCell ref="D162:L162"/>
    <mergeCell ref="M162:AL162"/>
    <mergeCell ref="D151:L151"/>
    <mergeCell ref="M151:AL151"/>
    <mergeCell ref="D152:K153"/>
    <mergeCell ref="M152:AK152"/>
    <mergeCell ref="M153:AL153"/>
    <mergeCell ref="D154:K154"/>
    <mergeCell ref="M154:AL154"/>
    <mergeCell ref="D146:L148"/>
    <mergeCell ref="M147:AL147"/>
    <mergeCell ref="M148:R148"/>
    <mergeCell ref="S148:AJ148"/>
    <mergeCell ref="D149:K150"/>
    <mergeCell ref="M149:AL149"/>
    <mergeCell ref="M150:AL150"/>
    <mergeCell ref="D143:L145"/>
    <mergeCell ref="M143:AL143"/>
    <mergeCell ref="M144:P144"/>
    <mergeCell ref="Q144:AB144"/>
    <mergeCell ref="M145:AL145"/>
    <mergeCell ref="AO145:BC145"/>
    <mergeCell ref="M137:AL137"/>
    <mergeCell ref="D138:K140"/>
    <mergeCell ref="L138:AL138"/>
    <mergeCell ref="M139:AL139"/>
    <mergeCell ref="AO139:BP139"/>
    <mergeCell ref="M140:AL140"/>
    <mergeCell ref="D134:K135"/>
    <mergeCell ref="L134:U134"/>
    <mergeCell ref="AN134:AV134"/>
    <mergeCell ref="M135:AL135"/>
    <mergeCell ref="L136:P136"/>
    <mergeCell ref="AO136:BO136"/>
    <mergeCell ref="AO131:BD131"/>
    <mergeCell ref="D132:K133"/>
    <mergeCell ref="M132:AJ132"/>
    <mergeCell ref="M133:AL133"/>
    <mergeCell ref="N124:AL124"/>
    <mergeCell ref="N125:AL125"/>
    <mergeCell ref="N126:AL126"/>
    <mergeCell ref="N127:AL127"/>
    <mergeCell ref="AO127:AY127"/>
    <mergeCell ref="N128:AL128"/>
    <mergeCell ref="AR116:BP116"/>
    <mergeCell ref="L117:M117"/>
    <mergeCell ref="N117:AL117"/>
    <mergeCell ref="N111:AL111"/>
    <mergeCell ref="L112:M112"/>
    <mergeCell ref="N112:AL112"/>
    <mergeCell ref="L113:M113"/>
    <mergeCell ref="N113:AL113"/>
    <mergeCell ref="L114:M114"/>
    <mergeCell ref="N114:AL114"/>
    <mergeCell ref="L115:M115"/>
    <mergeCell ref="N115:AL115"/>
    <mergeCell ref="L116:M116"/>
    <mergeCell ref="N116:AL116"/>
    <mergeCell ref="D104:L105"/>
    <mergeCell ref="M104:P104"/>
    <mergeCell ref="Q104:AL104"/>
    <mergeCell ref="N105:AL105"/>
    <mergeCell ref="D108:K131"/>
    <mergeCell ref="L108:AL108"/>
    <mergeCell ref="L109:AL109"/>
    <mergeCell ref="L110:M110"/>
    <mergeCell ref="N110:AL110"/>
    <mergeCell ref="L111:M111"/>
    <mergeCell ref="L118:M118"/>
    <mergeCell ref="L119:AL119"/>
    <mergeCell ref="L120:AL120"/>
    <mergeCell ref="L121:AL121"/>
    <mergeCell ref="N122:AL122"/>
    <mergeCell ref="N123:AL123"/>
    <mergeCell ref="N129:AL129"/>
    <mergeCell ref="L130:AL130"/>
    <mergeCell ref="L131:AL131"/>
    <mergeCell ref="D100:L103"/>
    <mergeCell ref="M100:P100"/>
    <mergeCell ref="Q100:AK100"/>
    <mergeCell ref="M101:AL101"/>
    <mergeCell ref="N102:AL102"/>
    <mergeCell ref="M103:P103"/>
    <mergeCell ref="Q103:T103"/>
    <mergeCell ref="AA103:AB103"/>
    <mergeCell ref="AC103:AF103"/>
    <mergeCell ref="D95:L99"/>
    <mergeCell ref="M95:P95"/>
    <mergeCell ref="Q95:AK95"/>
    <mergeCell ref="AO95:AT95"/>
    <mergeCell ref="N99:AL99"/>
    <mergeCell ref="AO99:AX99"/>
    <mergeCell ref="AP88:BW88"/>
    <mergeCell ref="N89:AL89"/>
    <mergeCell ref="O90:AL90"/>
    <mergeCell ref="M91:Q91"/>
    <mergeCell ref="R91:AH91"/>
    <mergeCell ref="N92:V92"/>
    <mergeCell ref="W92:AL92"/>
    <mergeCell ref="BA92:BZ92"/>
    <mergeCell ref="AU95:AV95"/>
    <mergeCell ref="AW95:AX95"/>
    <mergeCell ref="N96:AL96"/>
    <mergeCell ref="N97:AL97"/>
    <mergeCell ref="AN97:AW97"/>
    <mergeCell ref="M98:U98"/>
    <mergeCell ref="V98:Y98"/>
    <mergeCell ref="N93:AL93"/>
    <mergeCell ref="N94:AL94"/>
    <mergeCell ref="F84:O84"/>
    <mergeCell ref="Q84:Z84"/>
    <mergeCell ref="AB84:AK84"/>
    <mergeCell ref="C86:AJ86"/>
    <mergeCell ref="D87:L92"/>
    <mergeCell ref="M87:AL87"/>
    <mergeCell ref="N88:AL88"/>
    <mergeCell ref="E78:AL78"/>
    <mergeCell ref="AP78:BW78"/>
    <mergeCell ref="E79:AL79"/>
    <mergeCell ref="E80:AL80"/>
    <mergeCell ref="AO80:BV87"/>
    <mergeCell ref="E81:AL81"/>
    <mergeCell ref="D82:AL82"/>
    <mergeCell ref="F83:O83"/>
    <mergeCell ref="Q83:Z83"/>
    <mergeCell ref="AB83:AK83"/>
    <mergeCell ref="E73:AL73"/>
    <mergeCell ref="E74:AL74"/>
    <mergeCell ref="E75:AL75"/>
    <mergeCell ref="E76:AL76"/>
    <mergeCell ref="AP76:BW76"/>
    <mergeCell ref="E77:AL77"/>
    <mergeCell ref="D66:E66"/>
    <mergeCell ref="F66:AL66"/>
    <mergeCell ref="F67:AL67"/>
    <mergeCell ref="D68:E68"/>
    <mergeCell ref="F68:AL68"/>
    <mergeCell ref="D69:E69"/>
    <mergeCell ref="F69:AL69"/>
    <mergeCell ref="F60:AL60"/>
    <mergeCell ref="F61:AL61"/>
    <mergeCell ref="F62:AL62"/>
    <mergeCell ref="F63:AL63"/>
    <mergeCell ref="F64:AL64"/>
    <mergeCell ref="F65:AL65"/>
    <mergeCell ref="D50:E63"/>
    <mergeCell ref="F52:AL52"/>
    <mergeCell ref="AO52:BA63"/>
    <mergeCell ref="F53:AL53"/>
    <mergeCell ref="H54:AL54"/>
    <mergeCell ref="F55:W55"/>
    <mergeCell ref="F56:AL56"/>
    <mergeCell ref="H57:AL57"/>
    <mergeCell ref="H58:AL58"/>
    <mergeCell ref="F59:W59"/>
    <mergeCell ref="D45:E49"/>
    <mergeCell ref="F45:AL45"/>
    <mergeCell ref="AP45:BV45"/>
    <mergeCell ref="G46:AL46"/>
    <mergeCell ref="AP46:BU46"/>
    <mergeCell ref="G47:AL47"/>
    <mergeCell ref="AP47:BU47"/>
    <mergeCell ref="G48:AL48"/>
    <mergeCell ref="F49:AL49"/>
    <mergeCell ref="D41:E41"/>
    <mergeCell ref="F41:AL41"/>
    <mergeCell ref="D42:E42"/>
    <mergeCell ref="F42:AL42"/>
    <mergeCell ref="D43:E44"/>
    <mergeCell ref="F43:AL43"/>
    <mergeCell ref="F44:AL44"/>
    <mergeCell ref="D37:E37"/>
    <mergeCell ref="F37:AL37"/>
    <mergeCell ref="AP37:BV37"/>
    <mergeCell ref="D38:E38"/>
    <mergeCell ref="F38:AL38"/>
    <mergeCell ref="D39:E40"/>
    <mergeCell ref="F39:AL39"/>
    <mergeCell ref="F40:AL40"/>
    <mergeCell ref="D35:E35"/>
    <mergeCell ref="F35:AL35"/>
    <mergeCell ref="AP35:BV35"/>
    <mergeCell ref="D36:E36"/>
    <mergeCell ref="F36:AL36"/>
    <mergeCell ref="AO36:BU36"/>
    <mergeCell ref="D28:L31"/>
    <mergeCell ref="M28:M29"/>
    <mergeCell ref="N28:AL29"/>
    <mergeCell ref="N30:AL30"/>
    <mergeCell ref="N31:AL31"/>
    <mergeCell ref="P32:AL32"/>
    <mergeCell ref="D24:L24"/>
    <mergeCell ref="M24:AL24"/>
    <mergeCell ref="D25:L25"/>
    <mergeCell ref="M25:AL25"/>
    <mergeCell ref="AP25:AV25"/>
    <mergeCell ref="D26:L27"/>
    <mergeCell ref="M26:AL26"/>
    <mergeCell ref="N27:AL27"/>
    <mergeCell ref="M21:AL21"/>
    <mergeCell ref="AR21:BQ21"/>
    <mergeCell ref="M22:AL22"/>
    <mergeCell ref="AR22:BQ22"/>
    <mergeCell ref="D23:L23"/>
    <mergeCell ref="M23:AL23"/>
    <mergeCell ref="D18:L18"/>
    <mergeCell ref="M18:AL18"/>
    <mergeCell ref="D19:L19"/>
    <mergeCell ref="M19:AL19"/>
    <mergeCell ref="D20:L20"/>
    <mergeCell ref="M20:AL20"/>
    <mergeCell ref="D15:L15"/>
    <mergeCell ref="M15:AL15"/>
    <mergeCell ref="D16:L16"/>
    <mergeCell ref="M16:AL16"/>
    <mergeCell ref="D17:L17"/>
    <mergeCell ref="M17:AL17"/>
    <mergeCell ref="AO7:BX9"/>
    <mergeCell ref="AB9:AL9"/>
    <mergeCell ref="C10:AL10"/>
    <mergeCell ref="C12:N12"/>
    <mergeCell ref="D13:L13"/>
    <mergeCell ref="M13:AL13"/>
    <mergeCell ref="D14:L14"/>
    <mergeCell ref="M14:AL14"/>
    <mergeCell ref="AE1:AJ1"/>
    <mergeCell ref="AE2:AL2"/>
    <mergeCell ref="D4:AK4"/>
    <mergeCell ref="C7:AL7"/>
  </mergeCells>
  <phoneticPr fontId="5"/>
  <conditionalFormatting sqref="F64:AL65">
    <cfRule type="containsBlanks" dxfId="2" priority="2">
      <formula>LEN(TRIM(F64))=0</formula>
    </cfRule>
    <cfRule type="containsBlanks" dxfId="1" priority="3">
      <formula>LEN(TRIM(F64))=0</formula>
    </cfRule>
  </conditionalFormatting>
  <conditionalFormatting sqref="M197:AL197">
    <cfRule type="containsBlanks" dxfId="0" priority="1">
      <formula>LEN(TRIM(M197))=0</formula>
    </cfRule>
  </conditionalFormatting>
  <dataValidations count="4">
    <dataValidation type="list" allowBlank="1" showInputMessage="1" showErrorMessage="1" sqref="M18:AL18">
      <formula1>"価格競争落札方式,総合評価落札方式,"</formula1>
    </dataValidation>
    <dataValidation type="list" allowBlank="1" showInputMessage="1" showErrorMessage="1" sqref="M15:AL15">
      <formula1>$AP$13:$AP$20</formula1>
    </dataValidation>
    <dataValidation type="list" allowBlank="1" showInputMessage="1" showErrorMessage="1" sqref="AW215">
      <formula1>$AP$210:$AP$211</formula1>
    </dataValidation>
    <dataValidation type="list" allowBlank="1" showInputMessage="1" showErrorMessage="1" sqref="AE202">
      <formula1>"適用しない。,適用する。契約金額の10分の４以内とする。ただし、中間前金払制度適用（請負金額が1,000万円以上かつ工期が120日以上の工事）の場合は、中間前払金は契約金額の10分の2以内とし、前払金の合計額は契約金額の10分の6以内とする。なお、部分払の支払を受けた後は、中間前金払の請求はできない。"</formula1>
    </dataValidation>
  </dataValidations>
  <pageMargins left="0.54" right="0.41" top="0.59055118110236227" bottom="0.35433070866141736" header="0.51181102362204722" footer="0.27559055118110237"/>
  <pageSetup paperSize="9" scale="85" orientation="portrait" r:id="rId1"/>
  <headerFooter alignWithMargins="0"/>
  <rowBreaks count="4" manualBreakCount="4">
    <brk id="41" max="39" man="1"/>
    <brk id="82" max="39" man="1"/>
    <brk id="156" max="39" man="1"/>
    <brk id="216" max="3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9FFCC"/>
  </sheetPr>
  <dimension ref="B1:AJ157"/>
  <sheetViews>
    <sheetView showGridLines="0" tabSelected="1" view="pageBreakPreview" zoomScale="115" zoomScaleNormal="100" zoomScaleSheetLayoutView="115" workbookViewId="0">
      <selection activeCell="J10" sqref="J10"/>
    </sheetView>
  </sheetViews>
  <sheetFormatPr defaultColWidth="2.44140625" defaultRowHeight="14.4"/>
  <cols>
    <col min="1" max="1" width="1.21875" style="22" customWidth="1"/>
    <col min="2" max="2" width="2.44140625" style="23" customWidth="1"/>
    <col min="3" max="8" width="2.44140625" style="22"/>
    <col min="9" max="9" width="2.21875" style="22" customWidth="1"/>
    <col min="10" max="15" width="2.44140625" style="22"/>
    <col min="16" max="16" width="3.44140625" style="22" customWidth="1"/>
    <col min="17" max="26" width="2.44140625" style="22"/>
    <col min="27" max="27" width="2.21875" style="22" customWidth="1"/>
    <col min="28" max="28" width="2.88671875" style="22" bestFit="1" customWidth="1"/>
    <col min="29" max="16384" width="2.44140625" style="22"/>
  </cols>
  <sheetData>
    <row r="1" spans="2:36" ht="15" customHeight="1">
      <c r="AH1" s="624" t="s">
        <v>253</v>
      </c>
      <c r="AI1" s="624"/>
      <c r="AJ1" s="624"/>
    </row>
    <row r="2" spans="2:36" ht="18.75" customHeight="1">
      <c r="B2" s="41"/>
      <c r="AA2" s="22" t="s">
        <v>252</v>
      </c>
    </row>
    <row r="4" spans="2:36" ht="17.25" customHeight="1">
      <c r="C4" s="42" t="s">
        <v>84</v>
      </c>
    </row>
    <row r="5" spans="2:36" ht="17.25" customHeight="1">
      <c r="C5" s="643"/>
      <c r="D5" s="644" t="s">
        <v>262</v>
      </c>
      <c r="E5" s="643"/>
      <c r="F5" s="643"/>
      <c r="G5" s="643"/>
      <c r="H5" s="643"/>
      <c r="I5" s="643"/>
    </row>
    <row r="6" spans="2:36" ht="11.25" customHeight="1">
      <c r="C6" s="61"/>
      <c r="D6" s="61"/>
      <c r="E6" s="61"/>
      <c r="F6" s="61"/>
      <c r="G6" s="61"/>
      <c r="H6" s="61"/>
      <c r="I6" s="61"/>
    </row>
    <row r="7" spans="2:36" ht="17.25" customHeight="1">
      <c r="C7" s="61"/>
      <c r="D7" s="61"/>
      <c r="E7" s="61"/>
      <c r="F7" s="61"/>
      <c r="G7" s="61"/>
      <c r="H7" s="61"/>
      <c r="I7" s="61"/>
      <c r="V7" s="640" t="s">
        <v>159</v>
      </c>
      <c r="W7" s="640"/>
      <c r="X7" s="640"/>
      <c r="Y7" s="640"/>
      <c r="Z7" s="46"/>
    </row>
    <row r="8" spans="2:36" ht="17.25" customHeight="1">
      <c r="C8" s="61"/>
      <c r="D8" s="61"/>
      <c r="E8" s="61"/>
      <c r="F8" s="61"/>
      <c r="G8" s="61"/>
      <c r="H8" s="61"/>
      <c r="I8" s="61"/>
      <c r="V8" s="641" t="s">
        <v>4</v>
      </c>
      <c r="W8" s="641"/>
      <c r="X8" s="641"/>
      <c r="Y8" s="641"/>
      <c r="Z8" s="641"/>
      <c r="AI8" s="642" t="s">
        <v>3</v>
      </c>
      <c r="AJ8" s="642"/>
    </row>
    <row r="9" spans="2:36" ht="17.25" customHeight="1">
      <c r="C9" s="61"/>
      <c r="D9" s="61"/>
      <c r="E9" s="61"/>
      <c r="F9" s="61"/>
      <c r="G9" s="61"/>
      <c r="H9" s="61"/>
      <c r="I9" s="61"/>
      <c r="V9" s="639" t="s">
        <v>158</v>
      </c>
      <c r="W9" s="639"/>
      <c r="X9" s="639"/>
      <c r="Y9" s="639"/>
      <c r="Z9" s="46"/>
    </row>
    <row r="10" spans="2:36" ht="21.75" customHeight="1"/>
    <row r="11" spans="2:36" ht="21.75" customHeight="1">
      <c r="C11" s="628" t="s">
        <v>41</v>
      </c>
      <c r="D11" s="628"/>
      <c r="E11" s="628"/>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row>
    <row r="12" spans="2:36" ht="11.25" customHeight="1"/>
    <row r="13" spans="2:36" ht="34.5" customHeight="1">
      <c r="C13" s="629" t="s">
        <v>42</v>
      </c>
      <c r="D13" s="630"/>
      <c r="E13" s="630"/>
      <c r="F13" s="630"/>
      <c r="G13" s="630"/>
      <c r="H13" s="630"/>
      <c r="I13" s="630"/>
      <c r="J13" s="633" t="s">
        <v>261</v>
      </c>
      <c r="K13" s="634"/>
      <c r="L13" s="634"/>
      <c r="M13" s="634"/>
      <c r="N13" s="634"/>
      <c r="O13" s="634"/>
      <c r="P13" s="634"/>
      <c r="Q13" s="634"/>
      <c r="R13" s="634"/>
      <c r="S13" s="634"/>
      <c r="T13" s="634"/>
      <c r="U13" s="634"/>
      <c r="V13" s="634"/>
      <c r="W13" s="634"/>
      <c r="X13" s="634"/>
      <c r="Y13" s="634"/>
      <c r="Z13" s="634"/>
      <c r="AA13" s="634"/>
      <c r="AB13" s="634"/>
      <c r="AC13" s="634"/>
      <c r="AD13" s="634"/>
      <c r="AE13" s="634"/>
      <c r="AF13" s="634"/>
      <c r="AG13" s="634"/>
      <c r="AH13" s="634"/>
      <c r="AI13" s="635"/>
    </row>
    <row r="14" spans="2:36" ht="14.25" customHeight="1">
      <c r="C14" s="631"/>
      <c r="D14" s="632"/>
      <c r="E14" s="632"/>
      <c r="F14" s="632"/>
      <c r="G14" s="632"/>
      <c r="H14" s="632"/>
      <c r="I14" s="632"/>
      <c r="J14" s="636"/>
      <c r="K14" s="637"/>
      <c r="L14" s="637"/>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8"/>
    </row>
    <row r="15" spans="2:36" ht="40.5" customHeight="1">
      <c r="C15" s="625"/>
      <c r="D15" s="626"/>
      <c r="E15" s="626"/>
      <c r="F15" s="626"/>
      <c r="G15" s="626"/>
      <c r="H15" s="626"/>
      <c r="I15" s="626"/>
      <c r="J15" s="626"/>
      <c r="K15" s="626"/>
      <c r="L15" s="626"/>
      <c r="M15" s="626"/>
      <c r="N15" s="626"/>
      <c r="O15" s="626"/>
      <c r="P15" s="626"/>
      <c r="Q15" s="626"/>
      <c r="R15" s="626"/>
      <c r="S15" s="626"/>
      <c r="T15" s="626"/>
      <c r="U15" s="626"/>
      <c r="V15" s="626"/>
      <c r="W15" s="626"/>
      <c r="X15" s="626"/>
      <c r="Y15" s="626"/>
      <c r="Z15" s="626"/>
      <c r="AA15" s="626"/>
      <c r="AB15" s="626"/>
      <c r="AC15" s="626"/>
      <c r="AD15" s="626"/>
      <c r="AE15" s="626"/>
      <c r="AF15" s="626"/>
      <c r="AG15" s="626"/>
      <c r="AH15" s="626"/>
      <c r="AI15" s="627"/>
    </row>
    <row r="16" spans="2:36" ht="40.5" customHeight="1">
      <c r="C16" s="620"/>
      <c r="D16" s="620"/>
      <c r="E16" s="620"/>
      <c r="F16" s="620"/>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c r="AH16" s="620"/>
      <c r="AI16" s="620"/>
    </row>
    <row r="17" spans="2:36" ht="40.5" customHeight="1">
      <c r="C17" s="620"/>
      <c r="D17" s="620"/>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0"/>
    </row>
    <row r="18" spans="2:36" ht="40.5" customHeight="1">
      <c r="C18" s="620"/>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620"/>
      <c r="AB18" s="620"/>
      <c r="AC18" s="620"/>
      <c r="AD18" s="620"/>
      <c r="AE18" s="620"/>
      <c r="AF18" s="620"/>
      <c r="AG18" s="620"/>
      <c r="AH18" s="620"/>
      <c r="AI18" s="620"/>
    </row>
    <row r="19" spans="2:36" ht="40.5" customHeight="1">
      <c r="C19" s="620"/>
      <c r="D19" s="620"/>
      <c r="E19" s="620"/>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row>
    <row r="20" spans="2:36" ht="40.5" customHeight="1">
      <c r="C20" s="620"/>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row>
    <row r="21" spans="2:36" ht="40.5" customHeight="1">
      <c r="C21" s="620"/>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0"/>
      <c r="AI21" s="620"/>
    </row>
    <row r="22" spans="2:36" ht="40.5" customHeight="1">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row>
    <row r="23" spans="2:36" ht="40.5" customHeight="1">
      <c r="C23" s="620"/>
      <c r="D23" s="620"/>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0"/>
      <c r="AF23" s="620"/>
      <c r="AG23" s="620"/>
      <c r="AH23" s="620"/>
      <c r="AI23" s="620"/>
    </row>
    <row r="24" spans="2:36" ht="40.5" customHeight="1">
      <c r="C24" s="620"/>
      <c r="D24" s="620"/>
      <c r="E24" s="620"/>
      <c r="F24" s="620"/>
      <c r="G24" s="620"/>
      <c r="H24" s="620"/>
      <c r="I24" s="620"/>
      <c r="J24" s="620"/>
      <c r="K24" s="620"/>
      <c r="L24" s="620"/>
      <c r="M24" s="620"/>
      <c r="N24" s="620"/>
      <c r="O24" s="620"/>
      <c r="P24" s="620"/>
      <c r="Q24" s="620"/>
      <c r="R24" s="620"/>
      <c r="S24" s="620"/>
      <c r="T24" s="620"/>
      <c r="U24" s="620"/>
      <c r="V24" s="620"/>
      <c r="W24" s="620"/>
      <c r="X24" s="620"/>
      <c r="Y24" s="620"/>
      <c r="Z24" s="620"/>
      <c r="AA24" s="620"/>
      <c r="AB24" s="620"/>
      <c r="AC24" s="620"/>
      <c r="AD24" s="620"/>
      <c r="AE24" s="620"/>
      <c r="AF24" s="620"/>
      <c r="AG24" s="620"/>
      <c r="AH24" s="620"/>
      <c r="AI24" s="620"/>
    </row>
    <row r="25" spans="2:36" ht="40.5" customHeight="1">
      <c r="C25" s="620"/>
      <c r="D25" s="620"/>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0"/>
      <c r="AH25" s="620"/>
      <c r="AI25" s="620"/>
    </row>
    <row r="26" spans="2:36" ht="5.25" customHeight="1"/>
    <row r="27" spans="2:36" s="1" customFormat="1" ht="18" customHeight="1">
      <c r="B27" s="6"/>
      <c r="C27" s="621" t="s">
        <v>26</v>
      </c>
      <c r="D27" s="621"/>
      <c r="E27" s="621"/>
      <c r="F27" s="621"/>
      <c r="G27" s="621"/>
      <c r="H27" s="6" t="s">
        <v>44</v>
      </c>
      <c r="I27" s="622" t="s">
        <v>255</v>
      </c>
      <c r="J27" s="622"/>
      <c r="K27" s="622"/>
      <c r="L27" s="622"/>
      <c r="M27" s="622"/>
      <c r="N27" s="622"/>
      <c r="O27" s="622"/>
      <c r="P27" s="622"/>
      <c r="Q27" s="622"/>
      <c r="R27" s="622"/>
      <c r="S27" s="622"/>
      <c r="T27" s="622"/>
      <c r="U27" s="622"/>
      <c r="V27" s="622"/>
      <c r="W27" s="622"/>
      <c r="X27" s="622"/>
      <c r="Y27" s="622"/>
      <c r="Z27" s="622"/>
      <c r="AA27" s="622"/>
      <c r="AB27" s="622"/>
      <c r="AC27" s="622"/>
      <c r="AD27" s="622"/>
      <c r="AE27" s="622"/>
      <c r="AF27" s="622"/>
      <c r="AG27" s="622"/>
      <c r="AH27" s="622"/>
      <c r="AI27" s="622"/>
    </row>
    <row r="28" spans="2:36" s="1" customFormat="1" ht="18" customHeight="1">
      <c r="B28" s="6"/>
      <c r="C28" s="621" t="s">
        <v>5</v>
      </c>
      <c r="D28" s="621"/>
      <c r="E28" s="621"/>
      <c r="F28" s="621"/>
      <c r="G28" s="621"/>
      <c r="H28" s="6" t="s">
        <v>44</v>
      </c>
      <c r="I28" s="622" t="s">
        <v>256</v>
      </c>
      <c r="J28" s="622"/>
      <c r="K28" s="622"/>
      <c r="L28" s="622"/>
      <c r="M28" s="622"/>
      <c r="N28" s="622"/>
      <c r="O28" s="622"/>
      <c r="P28" s="622"/>
      <c r="Q28" s="622"/>
      <c r="R28" s="622"/>
      <c r="S28" s="622"/>
      <c r="T28" s="622"/>
      <c r="U28" s="622"/>
      <c r="V28" s="622"/>
      <c r="W28" s="622"/>
      <c r="X28" s="622"/>
      <c r="Y28" s="622"/>
      <c r="Z28" s="622"/>
      <c r="AA28" s="622"/>
      <c r="AB28" s="622"/>
      <c r="AC28" s="622"/>
      <c r="AD28" s="622"/>
      <c r="AE28" s="622"/>
      <c r="AF28" s="622"/>
      <c r="AG28" s="622"/>
      <c r="AH28" s="622"/>
      <c r="AI28" s="622"/>
    </row>
    <row r="29" spans="2:36" s="1" customFormat="1" ht="5.25" customHeight="1">
      <c r="B29" s="6"/>
    </row>
    <row r="30" spans="2:36" s="1" customFormat="1" ht="15" customHeight="1">
      <c r="B30" s="6"/>
      <c r="D30" s="231"/>
      <c r="E30" s="231" t="s">
        <v>32</v>
      </c>
      <c r="F30" s="623" t="s">
        <v>254</v>
      </c>
      <c r="G30" s="623"/>
      <c r="H30" s="623"/>
      <c r="I30" s="623"/>
      <c r="J30" s="623"/>
      <c r="K30" s="623"/>
      <c r="L30" s="623"/>
      <c r="M30" s="623"/>
      <c r="N30" s="623"/>
      <c r="O30" s="623"/>
      <c r="P30" s="623"/>
      <c r="Q30" s="623"/>
      <c r="R30" s="623"/>
      <c r="S30" s="623"/>
      <c r="T30" s="623"/>
      <c r="U30" s="623"/>
      <c r="V30" s="623"/>
      <c r="W30" s="623"/>
      <c r="X30" s="623"/>
      <c r="Y30" s="623"/>
      <c r="Z30" s="623"/>
      <c r="AA30" s="623"/>
      <c r="AB30" s="623"/>
      <c r="AC30" s="623"/>
      <c r="AD30" s="623"/>
      <c r="AE30" s="623"/>
      <c r="AF30" s="623"/>
      <c r="AG30" s="623"/>
      <c r="AH30" s="623"/>
      <c r="AI30" s="623"/>
      <c r="AJ30" s="623"/>
    </row>
    <row r="31" spans="2:36" s="1" customFormat="1" ht="6.75" customHeight="1">
      <c r="B31" s="6"/>
    </row>
    <row r="32" spans="2:36" s="1" customFormat="1" ht="18" customHeight="1">
      <c r="B32" s="6"/>
      <c r="C32" s="26" t="s">
        <v>43</v>
      </c>
      <c r="D32" s="26"/>
      <c r="E32" s="26"/>
      <c r="F32" s="26" t="s">
        <v>44</v>
      </c>
      <c r="G32" s="26" t="s">
        <v>257</v>
      </c>
      <c r="H32" s="26"/>
      <c r="I32" s="26"/>
      <c r="J32" s="26"/>
      <c r="K32" s="26"/>
      <c r="L32" s="26"/>
      <c r="M32" s="26"/>
      <c r="N32" s="26" t="s">
        <v>258</v>
      </c>
      <c r="O32" s="26"/>
      <c r="P32" s="26"/>
      <c r="Q32" s="26"/>
      <c r="R32" s="26"/>
      <c r="S32" s="26" t="s">
        <v>69</v>
      </c>
      <c r="T32" s="26"/>
      <c r="U32" s="26" t="s">
        <v>44</v>
      </c>
      <c r="V32" s="26" t="s">
        <v>259</v>
      </c>
      <c r="W32" s="26"/>
      <c r="X32" s="26"/>
      <c r="Y32" s="26"/>
      <c r="Z32" s="26"/>
      <c r="AA32" s="619" t="s">
        <v>29</v>
      </c>
      <c r="AB32" s="619"/>
      <c r="AC32" s="168" t="s">
        <v>44</v>
      </c>
      <c r="AD32" s="167" t="s">
        <v>260</v>
      </c>
      <c r="AE32" s="26"/>
      <c r="AF32" s="231"/>
      <c r="AG32" s="231"/>
    </row>
    <row r="33" spans="2:4" s="1" customFormat="1" ht="18" customHeight="1">
      <c r="B33" s="6"/>
      <c r="C33" s="1" t="s">
        <v>32</v>
      </c>
      <c r="D33" s="1" t="s">
        <v>203</v>
      </c>
    </row>
    <row r="157" spans="5:5">
      <c r="E157" s="46" t="s">
        <v>59</v>
      </c>
    </row>
  </sheetData>
  <mergeCells count="26">
    <mergeCell ref="AH1:AJ1"/>
    <mergeCell ref="C15:AI15"/>
    <mergeCell ref="C11:AI11"/>
    <mergeCell ref="C13:I13"/>
    <mergeCell ref="C14:I14"/>
    <mergeCell ref="J13:AI14"/>
    <mergeCell ref="V9:Y9"/>
    <mergeCell ref="V7:Y7"/>
    <mergeCell ref="V8:Z8"/>
    <mergeCell ref="AI8:AJ8"/>
    <mergeCell ref="C16:AI16"/>
    <mergeCell ref="C17:AI17"/>
    <mergeCell ref="C18:AI18"/>
    <mergeCell ref="C19:AI19"/>
    <mergeCell ref="C22:AI22"/>
    <mergeCell ref="C20:AI20"/>
    <mergeCell ref="C21:AI21"/>
    <mergeCell ref="AA32:AB32"/>
    <mergeCell ref="C23:AI23"/>
    <mergeCell ref="C24:AI24"/>
    <mergeCell ref="C25:AI25"/>
    <mergeCell ref="C27:G27"/>
    <mergeCell ref="C28:G28"/>
    <mergeCell ref="I27:AI27"/>
    <mergeCell ref="I28:AI28"/>
    <mergeCell ref="F30:AJ30"/>
  </mergeCells>
  <phoneticPr fontId="5"/>
  <pageMargins left="0.78740157480314965" right="0.59055118110236227" top="0.78740157480314965" bottom="0.39370078740157483" header="0.51181102362204722" footer="0.51181102362204722"/>
  <pageSetup paperSize="9" scale="96" orientation="portrait" r:id="rId1"/>
  <headerFooter alignWithMargins="0"/>
  <rowBreaks count="1" manualBreakCount="1">
    <brk id="34" max="1638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旧公告 (3JV ）</vt:lpstr>
      <vt:lpstr>質問書</vt:lpstr>
      <vt:lpstr>'旧公告 (3JV ）'!Print_Area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2025-08-12T10:56:32Z</cp:lastPrinted>
  <dcterms:created xsi:type="dcterms:W3CDTF">1997-01-08T22:48:59Z</dcterms:created>
  <dcterms:modified xsi:type="dcterms:W3CDTF">2025-08-12T10:56:45Z</dcterms:modified>
</cp:coreProperties>
</file>