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24226"/>
  <xr:revisionPtr xr6:coauthVersionLast="47" xr6:coauthVersionMax="47" documentId="13_ncr:1_{94D1D70B-57FE-4E58-9548-60AE41FBA345}" revIDLastSave="0" xr10:uidLastSave="{00000000-0000-0000-0000-000000000000}"/>
  <bookViews>
    <workbookView xr2:uid="{00000000-000D-0000-FFFF-FFFF00000000}" windowHeight="15720" windowWidth="29040" xWindow="-120" yWindow="-120"/>
  </bookViews>
  <sheets>
    <sheet r:id="rId1" name="事前調書" sheetId="1"/>
    <sheet r:id="rId2" name="3-(2)従業者の勤務実績" sheetId="2"/>
  </sheets>
  <externalReferences>
    <externalReference r:id="rId3"/>
  </externalReferences>
  <definedNames>
    <definedName name="___kk06">#REF!</definedName>
    <definedName name="___kk29">#REF!</definedName>
    <definedName name="__kk06">#REF!</definedName>
    <definedName name="__kk29">#REF!</definedName>
    <definedName hidden="1" localSheetId="1" name="_xlnm._FilterDatabase">'3-(2)従業者の勤務実績'!$AK$4:$AK$5</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localSheetId="1" name="_xlnm.Print_Area">'3-(2)従業者の勤務実績'!$A$1:$AN$72</definedName>
    <definedName localSheetId="0" name="_xlnm.Print_Area">事前調書!$A$1:$AS$271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1" i="2" l="1"/>
  <c r="AK11" i="2"/>
  <c r="C42" i="2"/>
  <c r="AL42" i="2"/>
  <c r="AG42" i="2"/>
  <c r="AA42" i="2"/>
  <c r="U42" i="2"/>
  <c r="O42" i="2"/>
  <c r="I42" i="2"/>
  <c r="E42" i="2"/>
  <c r="AL38" i="2"/>
  <c r="AG38" i="2"/>
  <c r="AA38" i="2"/>
  <c r="U38" i="2"/>
  <c r="O38" i="2"/>
  <c r="I38" i="2"/>
  <c r="E38" i="2"/>
  <c r="C38" i="2"/>
  <c r="AJ31" i="2"/>
  <c r="AI31" i="2"/>
  <c r="AH31" i="2"/>
  <c r="AG31" i="2"/>
  <c r="AF31" i="2"/>
  <c r="AE31" i="2"/>
  <c r="AD31" i="2"/>
  <c r="AC31" i="2"/>
  <c r="AB31" i="2"/>
  <c r="AA31" i="2"/>
  <c r="Z31" i="2"/>
  <c r="Y31" i="2"/>
  <c r="X31" i="2"/>
  <c r="W31" i="2"/>
  <c r="V31" i="2"/>
  <c r="U31" i="2"/>
  <c r="T31" i="2"/>
  <c r="S31" i="2"/>
  <c r="R31" i="2"/>
  <c r="Q31" i="2"/>
  <c r="P31" i="2"/>
  <c r="O31" i="2"/>
  <c r="N31" i="2"/>
  <c r="M31" i="2"/>
  <c r="L31" i="2"/>
  <c r="K31" i="2"/>
  <c r="J31" i="2"/>
  <c r="I31" i="2"/>
  <c r="H31" i="2"/>
  <c r="G31" i="2"/>
  <c r="F31" i="2"/>
  <c r="AO30" i="2"/>
  <c r="AK30" i="2"/>
  <c r="AO29" i="2"/>
  <c r="AK29" i="2"/>
  <c r="AO28" i="2"/>
  <c r="AK28" i="2"/>
  <c r="AO27" i="2"/>
  <c r="AK27" i="2"/>
  <c r="AO26" i="2"/>
  <c r="AK26" i="2"/>
  <c r="AO25" i="2"/>
  <c r="AK25" i="2"/>
  <c r="AO24" i="2"/>
  <c r="AK24" i="2"/>
  <c r="AO23" i="2"/>
  <c r="AK23" i="2"/>
  <c r="AO22" i="2"/>
  <c r="AK22" i="2"/>
  <c r="AO21" i="2"/>
  <c r="AK21" i="2"/>
  <c r="AO20" i="2"/>
  <c r="AK20" i="2"/>
  <c r="AO19" i="2"/>
  <c r="AK19" i="2"/>
  <c r="AO18" i="2"/>
  <c r="AK18" i="2"/>
  <c r="AO17" i="2"/>
  <c r="AK17" i="2"/>
  <c r="AO16" i="2"/>
  <c r="AK16" i="2"/>
  <c r="AK15" i="2"/>
  <c r="AK14" i="2"/>
  <c r="AK13" i="2"/>
  <c r="AK12"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AH10" i="2" s="1"/>
  <c r="AG9" i="2"/>
  <c r="AF9" i="2"/>
  <c r="AE9" i="2"/>
  <c r="AD9" i="2"/>
  <c r="AC9" i="2"/>
  <c r="AB9" i="2"/>
  <c r="AA9" i="2"/>
  <c r="Z9" i="2"/>
  <c r="Y9" i="2"/>
  <c r="X9" i="2"/>
  <c r="W9" i="2"/>
  <c r="V9" i="2"/>
  <c r="U9" i="2"/>
  <c r="T9" i="2"/>
  <c r="S9" i="2"/>
  <c r="R9" i="2"/>
  <c r="Q9" i="2"/>
  <c r="P9" i="2"/>
  <c r="O9" i="2"/>
  <c r="N9" i="2"/>
  <c r="M9" i="2"/>
  <c r="L9" i="2"/>
  <c r="K9" i="2"/>
  <c r="J9" i="2"/>
  <c r="I9" i="2"/>
  <c r="H9" i="2"/>
  <c r="G9" i="2"/>
  <c r="F9" i="2"/>
  <c r="AL22" i="2" s="1"/>
  <c r="AI10" i="2" l="1"/>
  <c r="AJ10" i="2"/>
  <c r="AO13" i="2"/>
  <c r="AL40" i="2" s="1"/>
  <c r="AK31" i="2"/>
  <c r="AL17" i="2"/>
  <c r="AL23" i="2"/>
  <c r="AL31" i="2"/>
  <c r="AL19" i="2"/>
  <c r="AL25" i="2"/>
  <c r="AL20" i="2"/>
  <c r="AL13" i="2"/>
  <c r="AL21" i="2"/>
  <c r="AL27" i="2"/>
  <c r="AL15" i="2"/>
  <c r="AL16" i="2"/>
  <c r="AL28" i="2"/>
  <c r="AL12" i="2"/>
  <c r="AL29" i="2"/>
  <c r="AL24" i="2"/>
  <c r="AL14" i="2"/>
  <c r="AL30" i="2"/>
  <c r="AO14" i="2"/>
  <c r="AO15" i="2"/>
  <c r="U41" i="2"/>
  <c r="AL18" i="2"/>
  <c r="AH9" i="2"/>
  <c r="AI9" i="2"/>
  <c r="AJ9" i="2"/>
  <c r="AL26" i="2"/>
  <c r="AO11" i="2"/>
  <c r="AO12" i="2"/>
  <c r="X40" i="2" s="1"/>
  <c r="E40" i="2"/>
  <c r="L40" i="2" l="1"/>
  <c r="C41" i="2"/>
  <c r="AG41" i="2"/>
  <c r="AG40" i="2"/>
  <c r="AA41" i="2"/>
  <c r="C40" i="2"/>
  <c r="AD40" i="2"/>
  <c r="O41" i="2"/>
  <c r="X41" i="2"/>
  <c r="I40" i="2"/>
  <c r="D40" i="2"/>
  <c r="D41" i="2"/>
  <c r="R41" i="2"/>
  <c r="AM40" i="2"/>
  <c r="I41" i="2"/>
  <c r="U40" i="2"/>
  <c r="AM41" i="2"/>
  <c r="F41" i="2"/>
  <c r="R40" i="2"/>
  <c r="AL41" i="2"/>
  <c r="L41" i="2"/>
  <c r="E41" i="2"/>
  <c r="AD41" i="2"/>
  <c r="O40" i="2"/>
  <c r="F40" i="2"/>
  <c r="AA40" i="2"/>
  <c r="AJ41" i="2"/>
  <c r="AJ40" i="2"/>
  <c r="H112" i="1" l="1"/>
  <c r="T112" i="1" l="1"/>
  <c r="AO112" i="1"/>
  <c r="AL112" i="1"/>
  <c r="AI112" i="1"/>
  <c r="AF112" i="1"/>
  <c r="AC112" i="1"/>
  <c r="Z112" i="1"/>
  <c r="W112" i="1"/>
  <c r="Q112" i="1"/>
  <c r="N112" i="1"/>
  <c r="K112" i="1"/>
  <c r="AO103" i="1"/>
  <c r="AL103" i="1"/>
  <c r="AI103" i="1"/>
  <c r="AF103" i="1"/>
  <c r="AC103" i="1"/>
  <c r="Z103" i="1"/>
  <c r="W103" i="1"/>
  <c r="T103" i="1"/>
  <c r="Q103" i="1"/>
  <c r="N103" i="1"/>
  <c r="K103" i="1"/>
  <c r="H103" i="1"/>
  <c r="AL88" i="1"/>
  <c r="AH88" i="1"/>
  <c r="AD88" i="1"/>
  <c r="Z88" i="1"/>
  <c r="V88" i="1"/>
  <c r="R88" i="1"/>
  <c r="N88" i="1"/>
  <c r="J88" i="1"/>
  <c r="F88" i="1"/>
  <c r="AP87" i="1"/>
  <c r="AP86" i="1"/>
  <c r="AP85" i="1"/>
  <c r="AP84" i="1"/>
  <c r="AP83" i="1"/>
  <c r="AP82" i="1"/>
  <c r="AP81" i="1"/>
  <c r="AP80" i="1"/>
  <c r="AP79" i="1"/>
  <c r="AP78" i="1"/>
  <c r="AP77" i="1"/>
  <c r="AP76" i="1"/>
  <c r="AL75" i="1"/>
  <c r="AH75" i="1"/>
  <c r="AD75" i="1"/>
  <c r="Z75" i="1"/>
  <c r="V75" i="1"/>
  <c r="R75" i="1"/>
  <c r="N75" i="1"/>
  <c r="J75" i="1"/>
  <c r="F75" i="1"/>
  <c r="AP74" i="1"/>
  <c r="AP73" i="1"/>
  <c r="AP72" i="1"/>
  <c r="AP71" i="1"/>
  <c r="AP70" i="1"/>
  <c r="AP69" i="1"/>
  <c r="AP68" i="1"/>
  <c r="AP67" i="1"/>
  <c r="AP66" i="1"/>
  <c r="AP65" i="1"/>
  <c r="AP64" i="1"/>
  <c r="AP63" i="1"/>
  <c r="AP75" i="1" l="1"/>
  <c r="AP88" i="1"/>
</calcChain>
</file>

<file path=xl/sharedStrings.xml><?xml version="1.0" encoding="utf-8"?>
<sst xmlns="http://schemas.openxmlformats.org/spreadsheetml/2006/main" count="839" uniqueCount="388">
  <si>
    <t>指定障害福祉サービス事業所　○○</t>
    <rPh sb="0" eb="2">
      <t>シテイ</t>
    </rPh>
    <rPh sb="2" eb="4">
      <t>ショウガイ</t>
    </rPh>
    <rPh sb="4" eb="6">
      <t>フクシ</t>
    </rPh>
    <rPh sb="10" eb="12">
      <t>ジギョウ</t>
    </rPh>
    <rPh sb="12" eb="13">
      <t>ショ</t>
    </rPh>
    <phoneticPr fontId="2"/>
  </si>
  <si>
    <t>担当者名</t>
    <rPh sb="0" eb="3">
      <t>タントウシャ</t>
    </rPh>
    <rPh sb="3" eb="4">
      <t>メイ</t>
    </rPh>
    <phoneticPr fontId="2"/>
  </si>
  <si>
    <t>管理者　○○　××</t>
    <rPh sb="0" eb="3">
      <t>カンリシャ</t>
    </rPh>
    <phoneticPr fontId="2"/>
  </si>
  <si>
    <t>連絡先</t>
    <rPh sb="0" eb="3">
      <t>レンラクサキ</t>
    </rPh>
    <phoneticPr fontId="2"/>
  </si>
  <si>
    <t>098-000-1111</t>
    <phoneticPr fontId="2"/>
  </si>
  <si>
    <t>事業所名</t>
    <phoneticPr fontId="2"/>
  </si>
  <si>
    <t>事前調書には、次の資料を添付して提出してください。</t>
    <phoneticPr fontId="2"/>
  </si>
  <si>
    <t>１　開設者・事業所の概要</t>
    <phoneticPr fontId="2"/>
  </si>
  <si>
    <t>法人等の名称</t>
    <phoneticPr fontId="2"/>
  </si>
  <si>
    <t>法人等の種別</t>
    <phoneticPr fontId="2"/>
  </si>
  <si>
    <t>代表者名</t>
    <phoneticPr fontId="2"/>
  </si>
  <si>
    <t>代表者の住所</t>
    <phoneticPr fontId="2"/>
  </si>
  <si>
    <t>指定年月日</t>
    <phoneticPr fontId="2"/>
  </si>
  <si>
    <t>利用定員数</t>
    <phoneticPr fontId="2"/>
  </si>
  <si>
    <t>主たる対象者</t>
    <phoneticPr fontId="2"/>
  </si>
  <si>
    <t>協力医療機関</t>
    <phoneticPr fontId="2"/>
  </si>
  <si>
    <t>管理者名</t>
    <phoneticPr fontId="2"/>
  </si>
  <si>
    <t>○○××会</t>
    <rPh sb="4" eb="5">
      <t>カイ</t>
    </rPh>
    <phoneticPr fontId="2"/>
  </si>
  <si>
    <t>社会福祉法人</t>
    <rPh sb="0" eb="2">
      <t>シャカイ</t>
    </rPh>
    <rPh sb="2" eb="4">
      <t>フクシ</t>
    </rPh>
    <rPh sb="4" eb="6">
      <t>ホウジン</t>
    </rPh>
    <phoneticPr fontId="2"/>
  </si>
  <si>
    <t>障害福祉サービス事業所　○○××</t>
    <rPh sb="0" eb="2">
      <t>ショウガイ</t>
    </rPh>
    <rPh sb="2" eb="4">
      <t>フクシ</t>
    </rPh>
    <rPh sb="8" eb="10">
      <t>ジギョウ</t>
    </rPh>
    <rPh sb="10" eb="11">
      <t>ショ</t>
    </rPh>
    <phoneticPr fontId="2"/>
  </si>
  <si>
    <t>○○県○○市××222-11</t>
    <rPh sb="5" eb="6">
      <t>シ</t>
    </rPh>
    <phoneticPr fontId="2"/>
  </si>
  <si>
    <t>事業所名称</t>
    <rPh sb="0" eb="3">
      <t>ジギョウショ</t>
    </rPh>
    <phoneticPr fontId="2"/>
  </si>
  <si>
    <t>サービス名</t>
    <rPh sb="4" eb="5">
      <t>メイ</t>
    </rPh>
    <phoneticPr fontId="2"/>
  </si>
  <si>
    <t>居宅介護、重度訪問介護、行動援護</t>
    <rPh sb="0" eb="2">
      <t>キョタク</t>
    </rPh>
    <rPh sb="2" eb="4">
      <t>カイゴ</t>
    </rPh>
    <rPh sb="5" eb="7">
      <t>ジュウド</t>
    </rPh>
    <rPh sb="7" eb="9">
      <t>ホウモン</t>
    </rPh>
    <rPh sb="9" eb="11">
      <t>カイゴ</t>
    </rPh>
    <rPh sb="12" eb="14">
      <t>コウドウ</t>
    </rPh>
    <rPh sb="14" eb="16">
      <t>エンゴ</t>
    </rPh>
    <phoneticPr fontId="2"/>
  </si>
  <si>
    <t>法人で他に実施している
指定障害福祉サービス</t>
    <rPh sb="0" eb="2">
      <t>ホウジン</t>
    </rPh>
    <phoneticPr fontId="2"/>
  </si>
  <si>
    <t>前年度</t>
    <rPh sb="0" eb="3">
      <t>ゼンネンド</t>
    </rPh>
    <phoneticPr fontId="2"/>
  </si>
  <si>
    <t>今年度</t>
    <rPh sb="0" eb="3">
      <t>コンネンド</t>
    </rPh>
    <phoneticPr fontId="2"/>
  </si>
  <si>
    <t>４月</t>
    <rPh sb="1" eb="2">
      <t>ガツ</t>
    </rPh>
    <phoneticPr fontId="2"/>
  </si>
  <si>
    <t>５月</t>
  </si>
  <si>
    <t>６月</t>
  </si>
  <si>
    <t>７月</t>
  </si>
  <si>
    <t>８月</t>
  </si>
  <si>
    <t>９月</t>
  </si>
  <si>
    <t>１０月</t>
  </si>
  <si>
    <t>１１月</t>
  </si>
  <si>
    <t>１２月</t>
  </si>
  <si>
    <t>１月</t>
  </si>
  <si>
    <t>２月</t>
  </si>
  <si>
    <t>３月</t>
  </si>
  <si>
    <t>計</t>
    <rPh sb="0" eb="1">
      <t>ケイ</t>
    </rPh>
    <phoneticPr fontId="2"/>
  </si>
  <si>
    <t>区分１</t>
    <rPh sb="0" eb="2">
      <t>クブン</t>
    </rPh>
    <phoneticPr fontId="2"/>
  </si>
  <si>
    <t>特定旧法
受給者等</t>
    <phoneticPr fontId="2"/>
  </si>
  <si>
    <t>区分なし</t>
    <rPh sb="0" eb="2">
      <t>クブン</t>
    </rPh>
    <phoneticPr fontId="2"/>
  </si>
  <si>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</si>
  <si>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</si>
  <si>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</si>
  <si>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</si>
  <si>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</si>
  <si>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実施サービス</t>
    <rPh sb="0" eb="2">
      <t>ジッシ</t>
    </rPh>
    <phoneticPr fontId="2"/>
  </si>
  <si>
    <t>３　従業者の状況</t>
    <phoneticPr fontId="2"/>
  </si>
  <si>
    <t>職種</t>
    <phoneticPr fontId="2"/>
  </si>
  <si>
    <t>年齢</t>
    <phoneticPr fontId="2"/>
  </si>
  <si>
    <t>常勤・非常勤
の別</t>
    <rPh sb="8" eb="9">
      <t>ベツ</t>
    </rPh>
    <phoneticPr fontId="2"/>
  </si>
  <si>
    <t>専従・兼務
の別</t>
    <phoneticPr fontId="2"/>
  </si>
  <si>
    <t>兼務先事業所・施設名
及びその職種</t>
    <phoneticPr fontId="2"/>
  </si>
  <si>
    <t>当該事業所に従事する全従業者について、管理者、サービス管理責任者、その他の職員（看護職員等）の順に記載してください。</t>
    <phoneticPr fontId="2"/>
  </si>
  <si>
    <t>「常勤・非常勤の別」は、他事業所・施設と兼務している場合は兼務先事業所等における勤務時間も含めた状況を記載してください。</t>
    <phoneticPr fontId="2"/>
  </si>
  <si>
    <t>「専従・兼務の別」は、当該事業所にのみ従事する場合は「専従」、当該事業所のほか他事業所・施設（又は当該事業所が実施する他の障害福祉サービス）に従事する場合は「兼務」としてください。</t>
    <phoneticPr fontId="2"/>
  </si>
  <si>
    <t>足りない場合は、行を追加して記載してください。</t>
    <phoneticPr fontId="2"/>
  </si>
  <si>
    <t>管理者</t>
    <rPh sb="0" eb="3">
      <t>カンリシャ</t>
    </rPh>
    <phoneticPr fontId="2"/>
  </si>
  <si>
    <t>常勤</t>
    <rPh sb="0" eb="2">
      <t>ジョウキン</t>
    </rPh>
    <phoneticPr fontId="2"/>
  </si>
  <si>
    <t>専従</t>
    <phoneticPr fontId="2"/>
  </si>
  <si>
    <t>兼務</t>
    <rPh sb="0" eb="2">
      <t>ケンム</t>
    </rPh>
    <phoneticPr fontId="2"/>
  </si>
  <si>
    <t>●×サービス事業所　管理者</t>
    <rPh sb="6" eb="8">
      <t>ジギョウ</t>
    </rPh>
    <rPh sb="8" eb="9">
      <t>ショ</t>
    </rPh>
    <rPh sb="10" eb="13">
      <t>カンリシャ</t>
    </rPh>
    <phoneticPr fontId="2"/>
  </si>
  <si>
    <t>保育士</t>
    <rPh sb="0" eb="3">
      <t>ホイクシ</t>
    </rPh>
    <phoneticPr fontId="2"/>
  </si>
  <si>
    <t>非常勤</t>
    <rPh sb="0" eb="3">
      <t>ヒジョウキン</t>
    </rPh>
    <phoneticPr fontId="2"/>
  </si>
  <si>
    <t>足りない場合は、行を追加して記載してください。</t>
    <rPh sb="8" eb="9">
      <t>ギョウ</t>
    </rPh>
    <rPh sb="10" eb="12">
      <t>ツイカ</t>
    </rPh>
    <phoneticPr fontId="2"/>
  </si>
  <si>
    <t>※</t>
    <phoneticPr fontId="2"/>
  </si>
  <si>
    <t>※</t>
    <phoneticPr fontId="2"/>
  </si>
  <si>
    <t xml:space="preserve"> (1) 加算の適用（直近の１年）</t>
    <phoneticPr fontId="2"/>
  </si>
  <si>
    <t>　(2) 減算請求（直近の１年）</t>
    <phoneticPr fontId="2"/>
  </si>
  <si>
    <t>減算の有無</t>
    <phoneticPr fontId="2"/>
  </si>
  <si>
    <t>減算理由</t>
    <phoneticPr fontId="2"/>
  </si>
  <si>
    <t>該当する減算理由</t>
    <phoneticPr fontId="2"/>
  </si>
  <si>
    <t>①　利用定員の超過</t>
    <phoneticPr fontId="2"/>
  </si>
  <si>
    <t>②　人員配置基準を満たしていない。</t>
    <rPh sb="2" eb="4">
      <t>ジンイン</t>
    </rPh>
    <rPh sb="4" eb="6">
      <t>ハイチ</t>
    </rPh>
    <rPh sb="6" eb="8">
      <t>キジュン</t>
    </rPh>
    <rPh sb="9" eb="10">
      <t>ミ</t>
    </rPh>
    <phoneticPr fontId="2"/>
  </si>
  <si>
    <t>③　個別支援計画等の未作成</t>
    <rPh sb="2" eb="4">
      <t>コベツ</t>
    </rPh>
    <rPh sb="4" eb="6">
      <t>シエン</t>
    </rPh>
    <rPh sb="8" eb="9">
      <t>トウ</t>
    </rPh>
    <phoneticPr fontId="2"/>
  </si>
  <si>
    <t>有　・　無</t>
    <rPh sb="0" eb="1">
      <t>アリ</t>
    </rPh>
    <rPh sb="4" eb="5">
      <t>ナ</t>
    </rPh>
    <phoneticPr fontId="2"/>
  </si>
  <si>
    <t>※この調書は、事業所単位（事業所番号ごと）で作成すること</t>
    <rPh sb="3" eb="5">
      <t>チョウショ</t>
    </rPh>
    <rPh sb="7" eb="10">
      <t>ジギョウショ</t>
    </rPh>
    <rPh sb="13" eb="16">
      <t>ジギョウショ</t>
    </rPh>
    <rPh sb="16" eb="18">
      <t>バンゴウ</t>
    </rPh>
    <phoneticPr fontId="2"/>
  </si>
  <si>
    <t>事業所番号</t>
    <phoneticPr fontId="2"/>
  </si>
  <si>
    <t>47XXXXXXXX</t>
    <phoneticPr fontId="2"/>
  </si>
  <si>
    <t>事業所住所</t>
    <rPh sb="0" eb="3">
      <t>ジギョウショ</t>
    </rPh>
    <rPh sb="3" eb="5">
      <t>ジュウショ</t>
    </rPh>
    <phoneticPr fontId="2"/>
  </si>
  <si>
    <t>実施場所</t>
    <rPh sb="0" eb="2">
      <t>ジッシ</t>
    </rPh>
    <rPh sb="2" eb="4">
      <t>バショ</t>
    </rPh>
    <phoneticPr fontId="2"/>
  </si>
  <si>
    <t>苦情受付年月</t>
    <rPh sb="0" eb="2">
      <t>クジョウ</t>
    </rPh>
    <rPh sb="2" eb="4">
      <t>ウケツケ</t>
    </rPh>
    <rPh sb="4" eb="6">
      <t>ネンゲツ</t>
    </rPh>
    <phoneticPr fontId="2"/>
  </si>
  <si>
    <t>減算が有る場合は、「該当する減算理由」に○を記してください。</t>
    <phoneticPr fontId="2"/>
  </si>
  <si>
    <t>事故発生年月日</t>
    <rPh sb="0" eb="2">
      <t>ジコ</t>
    </rPh>
    <rPh sb="2" eb="4">
      <t>ハッセイ</t>
    </rPh>
    <rPh sb="4" eb="7">
      <t>ネンガッピ</t>
    </rPh>
    <phoneticPr fontId="2"/>
  </si>
  <si>
    <t>事故等の内容</t>
    <phoneticPr fontId="2"/>
  </si>
  <si>
    <t>右足首骨折</t>
    <rPh sb="0" eb="3">
      <t>ミギアシクビ</t>
    </rPh>
    <rPh sb="3" eb="5">
      <t>コッセツ</t>
    </rPh>
    <phoneticPr fontId="2"/>
  </si>
  <si>
    <t>新しい利用者について、サービス管理責任者が確保できていないため計画未作成。</t>
    <rPh sb="0" eb="1">
      <t>アタラ</t>
    </rPh>
    <rPh sb="3" eb="6">
      <t>リヨウシャ</t>
    </rPh>
    <rPh sb="15" eb="17">
      <t>カンリ</t>
    </rPh>
    <rPh sb="17" eb="19">
      <t>セキニン</t>
    </rPh>
    <rPh sb="19" eb="20">
      <t>シャ</t>
    </rPh>
    <rPh sb="21" eb="23">
      <t>カクホ</t>
    </rPh>
    <rPh sb="31" eb="33">
      <t>ケイカク</t>
    </rPh>
    <rPh sb="33" eb="36">
      <t>ミサクセイ</t>
    </rPh>
    <phoneticPr fontId="2"/>
  </si>
  <si>
    <t>　(2)  事故発生等の対応状況（直近の２年）</t>
    <rPh sb="10" eb="11">
      <t>トウ</t>
    </rPh>
    <phoneticPr fontId="2"/>
  </si>
  <si>
    <t>運営規程</t>
    <phoneticPr fontId="2"/>
  </si>
  <si>
    <t>重要事項説明書</t>
    <phoneticPr fontId="2"/>
  </si>
  <si>
    <t>掲示内容</t>
    <phoneticPr fontId="2"/>
  </si>
  <si>
    <t>事業目的
運営方針</t>
    <phoneticPr fontId="2"/>
  </si>
  <si>
    <t>サービス内容、利用料</t>
    <phoneticPr fontId="2"/>
  </si>
  <si>
    <t>勤務体制
職務内容</t>
    <phoneticPr fontId="2"/>
  </si>
  <si>
    <t>事業の
実施地域</t>
    <phoneticPr fontId="2"/>
  </si>
  <si>
    <t>利用定員</t>
    <phoneticPr fontId="2"/>
  </si>
  <si>
    <t>緊急時の
対応方法</t>
    <phoneticPr fontId="2"/>
  </si>
  <si>
    <t>非常災害
対策</t>
    <phoneticPr fontId="2"/>
  </si>
  <si>
    <t>虐待の防止のための措置</t>
    <phoneticPr fontId="2"/>
  </si>
  <si>
    <t>事故発生時の対応方法</t>
    <phoneticPr fontId="2"/>
  </si>
  <si>
    <t>苦情解決の体制</t>
    <phoneticPr fontId="2"/>
  </si>
  <si>
    <t>網掛けがない欄は必須項目、網掛けがある欄は任意項目とし、記載がある場合は「○」、記載がない場合は「×」を記入すること。</t>
    <phoneticPr fontId="2"/>
  </si>
  <si>
    <t>必須欄が「×」の場合は、実地指導当日までに改善又は、具体的な改善の方針を提示できるよう準備すること。</t>
    <phoneticPr fontId="2"/>
  </si>
  <si>
    <t>○</t>
    <phoneticPr fontId="2"/>
  </si>
  <si>
    <t>×</t>
    <phoneticPr fontId="2"/>
  </si>
  <si>
    <t>○</t>
    <phoneticPr fontId="2"/>
  </si>
  <si>
    <t>○</t>
    <phoneticPr fontId="2"/>
  </si>
  <si>
    <t>利用時の留意事項</t>
    <rPh sb="2" eb="3">
      <t>ジ</t>
    </rPh>
    <phoneticPr fontId="2"/>
  </si>
  <si>
    <t>申込者にサービスを提供しなかった（できなかった）理由、件数</t>
    <phoneticPr fontId="2"/>
  </si>
  <si>
    <t>事後の対応等</t>
    <phoneticPr fontId="2"/>
  </si>
  <si>
    <t>（１）現員で対応できないため</t>
    <phoneticPr fontId="2"/>
  </si>
  <si>
    <t>件</t>
    <phoneticPr fontId="2"/>
  </si>
  <si>
    <t>（</t>
    <phoneticPr fontId="2"/>
  </si>
  <si>
    <t>　）</t>
    <phoneticPr fontId="2"/>
  </si>
  <si>
    <t>（２）実施地域以外からの申込のため</t>
    <phoneticPr fontId="2"/>
  </si>
  <si>
    <t>（３）適切なサービスが提供できないため</t>
    <phoneticPr fontId="2"/>
  </si>
  <si>
    <t>（４）その他</t>
    <phoneticPr fontId="2"/>
  </si>
  <si>
    <t>事業所から遠方の利用申込であったため。事後対応特になし。</t>
    <rPh sb="0" eb="3">
      <t>ジギョウショ</t>
    </rPh>
    <rPh sb="5" eb="7">
      <t>エンポウ</t>
    </rPh>
    <rPh sb="8" eb="10">
      <t>リヨウ</t>
    </rPh>
    <rPh sb="10" eb="12">
      <t>モウシコミ</t>
    </rPh>
    <rPh sb="19" eb="21">
      <t>ジゴ</t>
    </rPh>
    <rPh sb="21" eb="23">
      <t>タイオウ</t>
    </rPh>
    <rPh sb="23" eb="24">
      <t>トク</t>
    </rPh>
    <phoneticPr fontId="2"/>
  </si>
  <si>
    <t>人数</t>
    <rPh sb="0" eb="2">
      <t>ニンズウ</t>
    </rPh>
    <phoneticPr fontId="2"/>
  </si>
  <si>
    <t>項目</t>
  </si>
  <si>
    <t>単価</t>
  </si>
  <si>
    <t>摘要</t>
  </si>
  <si>
    <t>食材料費</t>
    <phoneticPr fontId="2"/>
  </si>
  <si>
    <t>内訳及び積算根拠を明記すること（別紙添付可）</t>
    <phoneticPr fontId="2"/>
  </si>
  <si>
    <t>名</t>
    <rPh sb="0" eb="1">
      <t>メイ</t>
    </rPh>
    <phoneticPr fontId="2"/>
  </si>
  <si>
    <t>おやつ代</t>
    <rPh sb="3" eb="4">
      <t>ダイ</t>
    </rPh>
    <phoneticPr fontId="2"/>
  </si>
  <si>
    <t>100円／食</t>
    <phoneticPr fontId="2"/>
  </si>
  <si>
    <t>300円／食</t>
    <phoneticPr fontId="2"/>
  </si>
  <si>
    <t>創作活動材料費</t>
    <rPh sb="0" eb="2">
      <t>ソウサク</t>
    </rPh>
    <rPh sb="2" eb="4">
      <t>カツドウ</t>
    </rPh>
    <rPh sb="4" eb="7">
      <t>ザイリョウヒ</t>
    </rPh>
    <phoneticPr fontId="2"/>
  </si>
  <si>
    <t>200円／回</t>
    <rPh sb="5" eb="6">
      <t>カイ</t>
    </rPh>
    <phoneticPr fontId="2"/>
  </si>
  <si>
    <t>開催年月日</t>
    <phoneticPr fontId="2"/>
  </si>
  <si>
    <t>研修内容</t>
    <phoneticPr fontId="2"/>
  </si>
  <si>
    <t>主催者</t>
    <phoneticPr fontId="2"/>
  </si>
  <si>
    <t>開催場所</t>
    <rPh sb="2" eb="4">
      <t>バショ</t>
    </rPh>
    <phoneticPr fontId="2"/>
  </si>
  <si>
    <t>事業所の
参加人数</t>
    <phoneticPr fontId="2"/>
  </si>
  <si>
    <t>事業所の
参加職種</t>
    <phoneticPr fontId="2"/>
  </si>
  <si>
    <t>障害者虐待防止研修</t>
    <rPh sb="0" eb="3">
      <t>ショウガイシャ</t>
    </rPh>
    <rPh sb="3" eb="5">
      <t>ギャクタイ</t>
    </rPh>
    <rPh sb="5" eb="7">
      <t>ボウシ</t>
    </rPh>
    <rPh sb="7" eb="9">
      <t>ケンシュウ</t>
    </rPh>
    <phoneticPr fontId="2"/>
  </si>
  <si>
    <t>職場内研修</t>
    <rPh sb="0" eb="2">
      <t>ショクバ</t>
    </rPh>
    <rPh sb="2" eb="3">
      <t>ナイ</t>
    </rPh>
    <rPh sb="3" eb="5">
      <t>ケンシュウ</t>
    </rPh>
    <phoneticPr fontId="2"/>
  </si>
  <si>
    <t>事業所会議室</t>
    <rPh sb="0" eb="3">
      <t>ジギョウショ</t>
    </rPh>
    <rPh sb="3" eb="6">
      <t>カイギシツ</t>
    </rPh>
    <phoneticPr fontId="2"/>
  </si>
  <si>
    <t>事故防止と正しい介助方法</t>
    <rPh sb="0" eb="2">
      <t>ジコ</t>
    </rPh>
    <rPh sb="2" eb="4">
      <t>ボウシ</t>
    </rPh>
    <rPh sb="5" eb="6">
      <t>タダ</t>
    </rPh>
    <rPh sb="8" eb="10">
      <t>カイジョ</t>
    </rPh>
    <rPh sb="10" eb="12">
      <t>ホウホウ</t>
    </rPh>
    <phoneticPr fontId="2"/>
  </si>
  <si>
    <t>発達障害の特性と対応方法</t>
    <rPh sb="0" eb="2">
      <t>ハッタツ</t>
    </rPh>
    <rPh sb="2" eb="4">
      <t>ショウガイ</t>
    </rPh>
    <rPh sb="5" eb="7">
      <t>トクセイ</t>
    </rPh>
    <rPh sb="8" eb="10">
      <t>タイオウ</t>
    </rPh>
    <rPh sb="10" eb="12">
      <t>ホウホウ</t>
    </rPh>
    <phoneticPr fontId="2"/>
  </si>
  <si>
    <t>障害者の権利擁護</t>
    <rPh sb="0" eb="3">
      <t>ショウガイシャ</t>
    </rPh>
    <rPh sb="4" eb="6">
      <t>ケンリ</t>
    </rPh>
    <rPh sb="6" eb="8">
      <t>ヨウゴ</t>
    </rPh>
    <phoneticPr fontId="2"/>
  </si>
  <si>
    <t>全職員向け</t>
    <rPh sb="0" eb="3">
      <t>ゼンショクイン</t>
    </rPh>
    <rPh sb="3" eb="4">
      <t>ム</t>
    </rPh>
    <phoneticPr fontId="2"/>
  </si>
  <si>
    <t>　（１）　防災設備等の状況</t>
    <phoneticPr fontId="2"/>
  </si>
  <si>
    <t>①消防計画の届出</t>
    <phoneticPr fontId="2"/>
  </si>
  <si>
    <t>②防火管理者</t>
    <phoneticPr fontId="2"/>
  </si>
  <si>
    <t>※ 消防計画の届出について、消防法第８条の適用がない場合については、作成日を記入すること。</t>
    <phoneticPr fontId="2"/>
  </si>
  <si>
    <t>　（２）　緊急時連絡網等の整備状況</t>
    <phoneticPr fontId="2"/>
  </si>
  <si>
    <t>職名</t>
    <phoneticPr fontId="2"/>
  </si>
  <si>
    <t>氏名</t>
    <phoneticPr fontId="2"/>
  </si>
  <si>
    <t>「資格」は、人員配置基準上、必要な資格の記載のみで可</t>
    <rPh sb="1" eb="3">
      <t>シカク</t>
    </rPh>
    <rPh sb="12" eb="13">
      <t>ジョウ</t>
    </rPh>
    <phoneticPr fontId="2"/>
  </si>
  <si>
    <t>※</t>
    <phoneticPr fontId="2"/>
  </si>
  <si>
    <t xml:space="preserve"> ・自動転送システムの設置</t>
    <phoneticPr fontId="2"/>
  </si>
  <si>
    <t>有　・　無</t>
    <phoneticPr fontId="2"/>
  </si>
  <si>
    <t>・緊急時連絡網の整備</t>
    <phoneticPr fontId="2"/>
  </si>
  <si>
    <t>有　・　無</t>
    <phoneticPr fontId="2"/>
  </si>
  <si>
    <t>正規職員</t>
    <phoneticPr fontId="2"/>
  </si>
  <si>
    <t>臨時・非常勤職員</t>
    <phoneticPr fontId="2"/>
  </si>
  <si>
    <t>その他（実習生等）</t>
    <phoneticPr fontId="2"/>
  </si>
  <si>
    <t>規定の方法</t>
    <phoneticPr fontId="2"/>
  </si>
  <si>
    <t>退職（実習等終了）後の守秘義務の規定の有無</t>
    <phoneticPr fontId="2"/>
  </si>
  <si>
    <t>誓約書を徴収</t>
    <rPh sb="0" eb="3">
      <t>セイヤクショ</t>
    </rPh>
    <rPh sb="4" eb="6">
      <t>チョウシュウ</t>
    </rPh>
    <phoneticPr fontId="2"/>
  </si>
  <si>
    <t>雇用条件通知書に明記</t>
    <rPh sb="0" eb="2">
      <t>コヨウ</t>
    </rPh>
    <rPh sb="2" eb="4">
      <t>ジョウケン</t>
    </rPh>
    <rPh sb="4" eb="7">
      <t>ツウチショ</t>
    </rPh>
    <rPh sb="8" eb="10">
      <t>メイキ</t>
    </rPh>
    <phoneticPr fontId="2"/>
  </si>
  <si>
    <t>　　特定無し　　　・　　</t>
    <rPh sb="2" eb="4">
      <t>トクテイ</t>
    </rPh>
    <rPh sb="4" eb="5">
      <t>ナ</t>
    </rPh>
    <phoneticPr fontId="2"/>
  </si>
  <si>
    <t>記録様式</t>
    <rPh sb="0" eb="2">
      <t>キロク</t>
    </rPh>
    <rPh sb="2" eb="4">
      <t>ヨウシキ</t>
    </rPh>
    <phoneticPr fontId="2"/>
  </si>
  <si>
    <t>①苦情対応</t>
    <rPh sb="1" eb="3">
      <t>クジョウ</t>
    </rPh>
    <rPh sb="3" eb="5">
      <t>タイオウ</t>
    </rPh>
    <phoneticPr fontId="2"/>
  </si>
  <si>
    <t>③非常災害発生時対応</t>
    <rPh sb="1" eb="3">
      <t>ヒジョウ</t>
    </rPh>
    <rPh sb="3" eb="5">
      <t>サイガイ</t>
    </rPh>
    <rPh sb="5" eb="7">
      <t>ハッセイ</t>
    </rPh>
    <rPh sb="7" eb="8">
      <t>ジ</t>
    </rPh>
    <rPh sb="8" eb="10">
      <t>タイオウ</t>
    </rPh>
    <phoneticPr fontId="2"/>
  </si>
  <si>
    <t>④虐待防止</t>
    <rPh sb="1" eb="3">
      <t>ギャクタイ</t>
    </rPh>
    <rPh sb="3" eb="5">
      <t>ボウシ</t>
    </rPh>
    <phoneticPr fontId="2"/>
  </si>
  <si>
    <t>⑤身体拘束廃止</t>
    <rPh sb="1" eb="3">
      <t>シンタイ</t>
    </rPh>
    <rPh sb="3" eb="5">
      <t>コウソク</t>
    </rPh>
    <rPh sb="5" eb="7">
      <t>ハイシ</t>
    </rPh>
    <phoneticPr fontId="2"/>
  </si>
  <si>
    <t>備考</t>
    <rPh sb="0" eb="2">
      <t>ビコウ</t>
    </rPh>
    <phoneticPr fontId="2"/>
  </si>
  <si>
    <t>マニュアル</t>
    <phoneticPr fontId="2"/>
  </si>
  <si>
    <t>②事故発生等緊急時対応</t>
    <rPh sb="1" eb="3">
      <t>ジコ</t>
    </rPh>
    <rPh sb="3" eb="5">
      <t>ハッセイ</t>
    </rPh>
    <rPh sb="5" eb="6">
      <t>トウ</t>
    </rPh>
    <rPh sb="6" eb="9">
      <t>キンキュウジ</t>
    </rPh>
    <rPh sb="9" eb="11">
      <t>タイオウ</t>
    </rPh>
    <phoneticPr fontId="2"/>
  </si>
  <si>
    <t>３ヶ月以内に入れ替わりがあった場合、「備考欄」に採用日、退職日を記載してください。</t>
    <rPh sb="19" eb="21">
      <t>ビコウ</t>
    </rPh>
    <rPh sb="21" eb="22">
      <t>ラン</t>
    </rPh>
    <phoneticPr fontId="2"/>
  </si>
  <si>
    <t>※</t>
    <phoneticPr fontId="2"/>
  </si>
  <si>
    <t>○</t>
    <phoneticPr fontId="2"/>
  </si>
  <si>
    <t>「非常災害発生時」とは、火災や風水害、地震等、事業所や居宅からの避難等を要する事態を指す。</t>
    <phoneticPr fontId="2"/>
  </si>
  <si>
    <t>「緊急時」には、事故発生時や感染症発生時を含む。これらの項目について個別にマニュアル等を策定している場合は、その旨備考欄に記入する。</t>
    <phoneticPr fontId="2"/>
  </si>
  <si>
    <t>虐待防止における「マニュアル」とは、虐待防止のためのマニュアル及び万が一虐待が発生した場合の対応マニュアルの両方を含む。</t>
    <phoneticPr fontId="2"/>
  </si>
  <si>
    <t>虐待防止における「記録様式」とは、虐待が発生した場合の対応を記録するための様式を指す。</t>
    <phoneticPr fontId="2"/>
  </si>
  <si>
    <t>身体拘束廃止における「マニュアル」とは、身体拘束廃止のためのマニュアル及びやむを得ず身体拘束を実施する場合の手続き等についてのマニュアルの両方を含む。</t>
    <phoneticPr fontId="2"/>
  </si>
  <si>
    <t>身体拘束廃止における「記録様式」とは、やむを得ず身体拘束を実施する場合の手続きの実施経過等を記録するための様式を指す。</t>
    <phoneticPr fontId="2"/>
  </si>
  <si>
    <t>不明</t>
    <rPh sb="0" eb="2">
      <t>フメイ</t>
    </rPh>
    <phoneticPr fontId="2"/>
  </si>
  <si>
    <t>　(1)月別利用者数</t>
    <rPh sb="4" eb="6">
      <t>ツキベツ</t>
    </rPh>
    <rPh sb="6" eb="8">
      <t>リヨウ</t>
    </rPh>
    <rPh sb="8" eb="9">
      <t>シャ</t>
    </rPh>
    <rPh sb="9" eb="10">
      <t>スウ</t>
    </rPh>
    <phoneticPr fontId="2"/>
  </si>
  <si>
    <t>２　利用者の状況</t>
    <phoneticPr fontId="2"/>
  </si>
  <si>
    <t>　(2)前年度利用定員</t>
    <rPh sb="4" eb="5">
      <t>マエ</t>
    </rPh>
    <rPh sb="5" eb="6">
      <t>ネン</t>
    </rPh>
    <rPh sb="6" eb="7">
      <t>ド</t>
    </rPh>
    <rPh sb="7" eb="9">
      <t>リヨウ</t>
    </rPh>
    <rPh sb="9" eb="11">
      <t>テイイン</t>
    </rPh>
    <phoneticPr fontId="2"/>
  </si>
  <si>
    <t>　(3)前年度（４～３月）１日当たりの平均利用者数（開設１年未満の場合は実動月から計算）</t>
    <phoneticPr fontId="2"/>
  </si>
  <si>
    <t>名</t>
    <rPh sb="0" eb="1">
      <t>メイ</t>
    </rPh>
    <phoneticPr fontId="2"/>
  </si>
  <si>
    <t>実利用者数</t>
    <rPh sb="0" eb="1">
      <t>ジツ</t>
    </rPh>
    <rPh sb="1" eb="4">
      <t>リヨウシャ</t>
    </rPh>
    <rPh sb="4" eb="5">
      <t>スウ</t>
    </rPh>
    <phoneticPr fontId="4"/>
  </si>
  <si>
    <t>延べ利用者数</t>
    <rPh sb="0" eb="1">
      <t>ノ</t>
    </rPh>
    <rPh sb="2" eb="5">
      <t>リヨウシャ</t>
    </rPh>
    <rPh sb="5" eb="6">
      <t>スウ</t>
    </rPh>
    <phoneticPr fontId="4"/>
  </si>
  <si>
    <t>営業日数</t>
    <rPh sb="0" eb="2">
      <t>エイギョウ</t>
    </rPh>
    <rPh sb="2" eb="4">
      <t>ニッスウ</t>
    </rPh>
    <phoneticPr fontId="4"/>
  </si>
  <si>
    <t>１日平均利用者数</t>
    <rPh sb="1" eb="2">
      <t>ニチ</t>
    </rPh>
    <rPh sb="2" eb="4">
      <t>ヘイキン</t>
    </rPh>
    <rPh sb="4" eb="7">
      <t>リヨウシャ</t>
    </rPh>
    <rPh sb="7" eb="8">
      <t>カズ</t>
    </rPh>
    <phoneticPr fontId="4"/>
  </si>
  <si>
    <t>　(4)前年度１年間の各月別人員数</t>
    <rPh sb="4" eb="7">
      <t>ゼンネンド</t>
    </rPh>
    <rPh sb="8" eb="10">
      <t>ネンカン</t>
    </rPh>
    <rPh sb="11" eb="12">
      <t>カク</t>
    </rPh>
    <rPh sb="12" eb="13">
      <t>ツキ</t>
    </rPh>
    <rPh sb="13" eb="14">
      <t>ベツ</t>
    </rPh>
    <rPh sb="14" eb="16">
      <t>ジンイン</t>
    </rPh>
    <rPh sb="16" eb="17">
      <t>スウ</t>
    </rPh>
    <phoneticPr fontId="4"/>
  </si>
  <si>
    <t>４月</t>
    <phoneticPr fontId="4"/>
  </si>
  <si>
    <t>　(5)今年度の各月別人員数</t>
    <rPh sb="4" eb="7">
      <t>コンネンド</t>
    </rPh>
    <rPh sb="8" eb="9">
      <t>カク</t>
    </rPh>
    <rPh sb="9" eb="10">
      <t>ツキ</t>
    </rPh>
    <rPh sb="10" eb="11">
      <t>ベツ</t>
    </rPh>
    <rPh sb="11" eb="13">
      <t>ジンイン</t>
    </rPh>
    <rPh sb="13" eb="14">
      <t>スウ</t>
    </rPh>
    <phoneticPr fontId="4"/>
  </si>
  <si>
    <t>備考・
勤続年数</t>
    <rPh sb="4" eb="6">
      <t>キンゾク</t>
    </rPh>
    <rPh sb="6" eb="8">
      <t>ネンスウ</t>
    </rPh>
    <phoneticPr fontId="2"/>
  </si>
  <si>
    <t>５年</t>
    <rPh sb="1" eb="2">
      <t>ネン</t>
    </rPh>
    <phoneticPr fontId="2"/>
  </si>
  <si>
    <t>※</t>
    <phoneticPr fontId="2"/>
  </si>
  <si>
    <t>「実利用者」は、実際に当該月に利用した人数。</t>
    <phoneticPr fontId="2"/>
  </si>
  <si>
    <t>「延べ利用者」は、累計。例：１名が10日利用した場合、10名とカウント。</t>
    <rPh sb="1" eb="2">
      <t>ノ</t>
    </rPh>
    <rPh sb="9" eb="11">
      <t>ルイケイ</t>
    </rPh>
    <rPh sb="12" eb="13">
      <t>レイ</t>
    </rPh>
    <rPh sb="15" eb="16">
      <t>メイ</t>
    </rPh>
    <rPh sb="19" eb="20">
      <t>ニチ</t>
    </rPh>
    <rPh sb="20" eb="22">
      <t>リヨウ</t>
    </rPh>
    <rPh sb="24" eb="26">
      <t>バアイ</t>
    </rPh>
    <rPh sb="29" eb="30">
      <t>メイ</t>
    </rPh>
    <phoneticPr fontId="2"/>
  </si>
  <si>
    <t>　(1)　苦情処理の状況</t>
    <phoneticPr fontId="2"/>
  </si>
  <si>
    <t>発生年月</t>
    <rPh sb="0" eb="2">
      <t>ハッセイ</t>
    </rPh>
    <rPh sb="2" eb="4">
      <t>ネンゲツ</t>
    </rPh>
    <phoneticPr fontId="2"/>
  </si>
  <si>
    <t>虐待の主な内容及びその対応</t>
    <rPh sb="0" eb="2">
      <t>ギャクタイ</t>
    </rPh>
    <rPh sb="3" eb="4">
      <t>オモ</t>
    </rPh>
    <rPh sb="5" eb="7">
      <t>ナイヨウ</t>
    </rPh>
    <rPh sb="7" eb="8">
      <t>オヨ</t>
    </rPh>
    <rPh sb="11" eb="13">
      <t>タイオウ</t>
    </rPh>
    <phoneticPr fontId="2"/>
  </si>
  <si>
    <t>　(2)　虐待防止に関する研修の実施状況（直近の１年）</t>
    <rPh sb="5" eb="7">
      <t>ギャクタイ</t>
    </rPh>
    <rPh sb="7" eb="9">
      <t>ボウシ</t>
    </rPh>
    <rPh sb="10" eb="11">
      <t>カン</t>
    </rPh>
    <rPh sb="13" eb="15">
      <t>ケンシュウ</t>
    </rPh>
    <rPh sb="16" eb="18">
      <t>ジッシ</t>
    </rPh>
    <rPh sb="18" eb="20">
      <t>ジョウキョウ</t>
    </rPh>
    <phoneticPr fontId="2"/>
  </si>
  <si>
    <t>障害者の権利擁護事業所内伝達研修</t>
    <rPh sb="0" eb="3">
      <t>ショウガイシャ</t>
    </rPh>
    <rPh sb="4" eb="6">
      <t>ケンリ</t>
    </rPh>
    <rPh sb="6" eb="8">
      <t>ヨウゴ</t>
    </rPh>
    <rPh sb="8" eb="11">
      <t>ジギョウショ</t>
    </rPh>
    <rPh sb="11" eb="12">
      <t>ナイ</t>
    </rPh>
    <rPh sb="12" eb="14">
      <t>デンタツ</t>
    </rPh>
    <rPh sb="14" eb="16">
      <t>ケンシュウ</t>
    </rPh>
    <phoneticPr fontId="2"/>
  </si>
  <si>
    <t>障害者虐待防止研修事業所内伝達研修</t>
    <rPh sb="0" eb="3">
      <t>ショウガイシャ</t>
    </rPh>
    <rPh sb="3" eb="5">
      <t>ギャクタイ</t>
    </rPh>
    <rPh sb="5" eb="7">
      <t>ボウシ</t>
    </rPh>
    <rPh sb="7" eb="9">
      <t>ケンシュウ</t>
    </rPh>
    <rPh sb="9" eb="12">
      <t>ジギョウショ</t>
    </rPh>
    <rPh sb="12" eb="13">
      <t>ナイ</t>
    </rPh>
    <rPh sb="13" eb="15">
      <t>デンタツ</t>
    </rPh>
    <rPh sb="15" eb="17">
      <t>ケンシュウ</t>
    </rPh>
    <phoneticPr fontId="2"/>
  </si>
  <si>
    <t>苦情の内容</t>
    <rPh sb="3" eb="5">
      <t>ナイヨウ</t>
    </rPh>
    <phoneticPr fontId="2"/>
  </si>
  <si>
    <t>職員の態度</t>
    <rPh sb="0" eb="2">
      <t>ショクイン</t>
    </rPh>
    <rPh sb="3" eb="5">
      <t>タイド</t>
    </rPh>
    <phoneticPr fontId="2"/>
  </si>
  <si>
    <t>事故発生等に対する具体的対応</t>
    <phoneticPr fontId="2"/>
  </si>
  <si>
    <t>苦情に対する具体的対応</t>
    <phoneticPr fontId="2"/>
  </si>
  <si>
    <t>　(1)　事業所内における虐待の状況（直近２年）※虐待が疑われる事例も含め、全て記載すること。</t>
    <rPh sb="5" eb="8">
      <t>ジギョウショ</t>
    </rPh>
    <rPh sb="8" eb="9">
      <t>ナイ</t>
    </rPh>
    <rPh sb="13" eb="15">
      <t>ギャクタイ</t>
    </rPh>
    <rPh sb="19" eb="21">
      <t>チョッキン</t>
    </rPh>
    <rPh sb="22" eb="23">
      <t>ネン</t>
    </rPh>
    <rPh sb="25" eb="27">
      <t>ギャクタイ</t>
    </rPh>
    <rPh sb="28" eb="29">
      <t>ウタガ</t>
    </rPh>
    <rPh sb="32" eb="34">
      <t>ジレイ</t>
    </rPh>
    <rPh sb="35" eb="36">
      <t>フク</t>
    </rPh>
    <rPh sb="38" eb="39">
      <t>スベ</t>
    </rPh>
    <rPh sb="40" eb="42">
      <t>キサイ</t>
    </rPh>
    <phoneticPr fontId="2"/>
  </si>
  <si>
    <t>市町村への
報告状況</t>
    <rPh sb="0" eb="3">
      <t>シチョウソン</t>
    </rPh>
    <rPh sb="6" eb="8">
      <t>ホウコク</t>
    </rPh>
    <rPh sb="8" eb="10">
      <t>ジョウキョウ</t>
    </rPh>
    <phoneticPr fontId="2"/>
  </si>
  <si>
    <t>報告済み</t>
    <rPh sb="0" eb="2">
      <t>ホウコク</t>
    </rPh>
    <rPh sb="2" eb="3">
      <t>ズ</t>
    </rPh>
    <phoneticPr fontId="2"/>
  </si>
  <si>
    <t>市町村から
の指導</t>
    <rPh sb="0" eb="3">
      <t>シチョウソン</t>
    </rPh>
    <rPh sb="7" eb="9">
      <t>シドウ</t>
    </rPh>
    <phoneticPr fontId="2"/>
  </si>
  <si>
    <t>○添付書類（法人単位で共通の様式のものは、まとめて１部の提出で可）</t>
    <rPh sb="6" eb="8">
      <t>ホウジン</t>
    </rPh>
    <rPh sb="8" eb="10">
      <t>タンイ</t>
    </rPh>
    <rPh sb="11" eb="13">
      <t>キョウツウ</t>
    </rPh>
    <rPh sb="14" eb="16">
      <t>ヨウシキ</t>
    </rPh>
    <rPh sb="26" eb="27">
      <t>ブ</t>
    </rPh>
    <rPh sb="28" eb="30">
      <t>テイシュツ</t>
    </rPh>
    <rPh sb="31" eb="32">
      <t>カ</t>
    </rPh>
    <phoneticPr fontId="2"/>
  </si>
  <si>
    <t>※幅の調整・行の増減可。印刷時に切れ目がないかなど確認すること。</t>
    <rPh sb="1" eb="2">
      <t>ハバ</t>
    </rPh>
    <rPh sb="3" eb="5">
      <t>チョウセイ</t>
    </rPh>
    <rPh sb="6" eb="7">
      <t>ギョウ</t>
    </rPh>
    <rPh sb="8" eb="10">
      <t>ゾウゲン</t>
    </rPh>
    <rPh sb="10" eb="11">
      <t>カ</t>
    </rPh>
    <rPh sb="12" eb="14">
      <t>インサツ</t>
    </rPh>
    <rPh sb="14" eb="15">
      <t>ジ</t>
    </rPh>
    <rPh sb="16" eb="17">
      <t>キ</t>
    </rPh>
    <rPh sb="18" eb="19">
      <t>メ</t>
    </rPh>
    <rPh sb="25" eb="27">
      <t>カクニン</t>
    </rPh>
    <phoneticPr fontId="2"/>
  </si>
  <si>
    <t>※　複数の事業所がある場合、まとめて１箇所でやりますので、実際に検査を実施する場所の住所を記載してください。</t>
    <phoneticPr fontId="2"/>
  </si>
  <si>
    <t>法人概要</t>
    <rPh sb="0" eb="2">
      <t>ホウジン</t>
    </rPh>
    <phoneticPr fontId="2"/>
  </si>
  <si>
    <t>事業所概要</t>
    <phoneticPr fontId="2"/>
  </si>
  <si>
    <t>法令順守責任者名</t>
    <rPh sb="0" eb="2">
      <t>ホウレイ</t>
    </rPh>
    <rPh sb="2" eb="4">
      <t>ジュンシュ</t>
    </rPh>
    <rPh sb="4" eb="7">
      <t>セキニンシャ</t>
    </rPh>
    <rPh sb="7" eb="8">
      <t>メイ</t>
    </rPh>
    <phoneticPr fontId="2"/>
  </si>
  <si>
    <t>※</t>
    <phoneticPr fontId="2"/>
  </si>
  <si>
    <t>業務管理体制届出※</t>
    <rPh sb="0" eb="2">
      <t>ギョウム</t>
    </rPh>
    <rPh sb="2" eb="4">
      <t>カンリ</t>
    </rPh>
    <rPh sb="4" eb="6">
      <t>タイセイ</t>
    </rPh>
    <rPh sb="6" eb="8">
      <t>トドケデ</t>
    </rPh>
    <phoneticPr fontId="2"/>
  </si>
  <si>
    <t>業務管理体制届出欄には、業務管理体制の届出書を指定権者（国、県、中核市）に提出しているかを記載してください（全事業者届出必須です）。</t>
    <rPh sb="0" eb="2">
      <t>ギョウム</t>
    </rPh>
    <rPh sb="2" eb="4">
      <t>カンリ</t>
    </rPh>
    <rPh sb="4" eb="6">
      <t>タイセイ</t>
    </rPh>
    <rPh sb="6" eb="8">
      <t>トドケデ</t>
    </rPh>
    <rPh sb="8" eb="9">
      <t>ラン</t>
    </rPh>
    <rPh sb="12" eb="14">
      <t>ギョウム</t>
    </rPh>
    <rPh sb="14" eb="16">
      <t>カンリ</t>
    </rPh>
    <rPh sb="16" eb="18">
      <t>タイセイ</t>
    </rPh>
    <rPh sb="19" eb="22">
      <t>トドケデショ</t>
    </rPh>
    <rPh sb="23" eb="25">
      <t>シテイ</t>
    </rPh>
    <rPh sb="25" eb="26">
      <t>ケン</t>
    </rPh>
    <rPh sb="26" eb="27">
      <t>ジャ</t>
    </rPh>
    <rPh sb="28" eb="29">
      <t>クニ</t>
    </rPh>
    <rPh sb="30" eb="31">
      <t>ケン</t>
    </rPh>
    <rPh sb="32" eb="35">
      <t>チュウカクシ</t>
    </rPh>
    <rPh sb="37" eb="39">
      <t>テイシュツ</t>
    </rPh>
    <rPh sb="45" eb="47">
      <t>キサイ</t>
    </rPh>
    <rPh sb="54" eb="55">
      <t>ゼン</t>
    </rPh>
    <rPh sb="55" eb="58">
      <t>ジギョウシャ</t>
    </rPh>
    <rPh sb="58" eb="60">
      <t>トドケデ</t>
    </rPh>
    <rPh sb="60" eb="62">
      <t>ヒッス</t>
    </rPh>
    <phoneticPr fontId="2"/>
  </si>
  <si>
    <t>未　・　済　　（平成○○年×月△日付）</t>
    <rPh sb="0" eb="1">
      <t>ミ</t>
    </rPh>
    <rPh sb="4" eb="5">
      <t>スミ</t>
    </rPh>
    <rPh sb="8" eb="10">
      <t>ヘイセイ</t>
    </rPh>
    <rPh sb="12" eb="13">
      <t>ネン</t>
    </rPh>
    <rPh sb="14" eb="15">
      <t>ガツ</t>
    </rPh>
    <rPh sb="16" eb="17">
      <t>ニチ</t>
    </rPh>
    <rPh sb="17" eb="18">
      <t>ヅケ</t>
    </rPh>
    <phoneticPr fontId="2"/>
  </si>
  <si>
    <t>判定していない障害児などについては「区分なし」の欄に人数を記載してください。</t>
    <rPh sb="0" eb="2">
      <t>ハンテイ</t>
    </rPh>
    <rPh sb="7" eb="9">
      <t>ショウガイ</t>
    </rPh>
    <rPh sb="9" eb="10">
      <t>ジ</t>
    </rPh>
    <rPh sb="18" eb="20">
      <t>クブン</t>
    </rPh>
    <rPh sb="24" eb="25">
      <t>ラン</t>
    </rPh>
    <rPh sb="26" eb="28">
      <t>ニンズウ</t>
    </rPh>
    <rPh sb="29" eb="31">
      <t>キサイ</t>
    </rPh>
    <phoneticPr fontId="2"/>
  </si>
  <si>
    <t>サービス管理責任者が退職したが、後任が採用できていないため。</t>
    <phoneticPr fontId="2"/>
  </si>
  <si>
    <r>
      <t>※</t>
    </r>
    <r>
      <rPr>
        <b/>
        <sz val="11"/>
        <color theme="1"/>
        <rFont val="ＭＳ Ｐゴシック"/>
        <family val="3"/>
        <charset val="128"/>
        <scheme val="minor"/>
      </rPr>
      <t/>
    </r>
    <phoneticPr fontId="2"/>
  </si>
  <si>
    <t>令和　　　　年　　　　月　　　　日</t>
    <rPh sb="0" eb="2">
      <t>レイワ</t>
    </rPh>
    <phoneticPr fontId="2"/>
  </si>
  <si>
    <t>令和　　年　　月　　日</t>
    <rPh sb="0" eb="2">
      <t>レイワ</t>
    </rPh>
    <rPh sb="4" eb="5">
      <t>ネン</t>
    </rPh>
    <rPh sb="7" eb="8">
      <t>ガツ</t>
    </rPh>
    <rPh sb="10" eb="11">
      <t>ニチ</t>
    </rPh>
    <phoneticPr fontId="2"/>
  </si>
  <si>
    <t>⑥職場におけるハラスメント防止方針</t>
    <rPh sb="1" eb="3">
      <t>ショクバ</t>
    </rPh>
    <rPh sb="13" eb="17">
      <t>ボウシホウシン</t>
    </rPh>
    <phoneticPr fontId="2"/>
  </si>
  <si>
    <r>
      <rPr>
        <b/>
        <sz val="11"/>
        <color rgb="FF0000CC"/>
        <rFont val="BIZ UDP明朝 Medium"/>
        <family val="1"/>
        <charset val="128"/>
      </rPr>
      <t>法人本部</t>
    </r>
    <r>
      <rPr>
        <sz val="11"/>
        <color theme="1"/>
        <rFont val="BIZ UDP明朝 Medium"/>
        <family val="1"/>
        <charset val="128"/>
      </rPr>
      <t>の所在地</t>
    </r>
    <rPh sb="0" eb="2">
      <t>ホウジン</t>
    </rPh>
    <rPh sb="2" eb="4">
      <t>ホンブ</t>
    </rPh>
    <phoneticPr fontId="2"/>
  </si>
  <si>
    <r>
      <rPr>
        <sz val="11"/>
        <rFont val="BIZ UDP明朝 Medium"/>
        <family val="1"/>
        <charset val="128"/>
      </rPr>
      <t>特定有り　　（</t>
    </r>
    <r>
      <rPr>
        <sz val="11"/>
        <color rgb="FFFF0000"/>
        <rFont val="BIZ UDP明朝 Medium"/>
        <family val="1"/>
        <charset val="128"/>
      </rPr>
      <t>　知的障害者　・　精神障害者</t>
    </r>
    <r>
      <rPr>
        <sz val="11"/>
        <rFont val="BIZ UDP明朝 Medium"/>
        <family val="1"/>
        <charset val="128"/>
      </rPr>
      <t>　）　※特定有りの場合は障害種別を記載</t>
    </r>
    <phoneticPr fontId="2"/>
  </si>
  <si>
    <r>
      <t>各月</t>
    </r>
    <r>
      <rPr>
        <b/>
        <sz val="11"/>
        <color theme="1"/>
        <rFont val="BIZ UDP明朝 Medium"/>
        <family val="1"/>
        <charset val="128"/>
      </rPr>
      <t>初日の利用契約者数</t>
    </r>
    <r>
      <rPr>
        <sz val="11"/>
        <color theme="1"/>
        <rFont val="BIZ UDP明朝 Medium"/>
        <family val="1"/>
        <charset val="128"/>
      </rPr>
      <t>を記載してください。</t>
    </r>
    <phoneticPr fontId="2"/>
  </si>
  <si>
    <r>
      <t>④　その他（　</t>
    </r>
    <r>
      <rPr>
        <sz val="11"/>
        <color rgb="FFFF0000"/>
        <rFont val="BIZ UDP明朝 Medium"/>
        <family val="1"/>
        <charset val="128"/>
      </rPr>
      <t>サービス管理責任者欠如減算</t>
    </r>
    <r>
      <rPr>
        <sz val="11"/>
        <color theme="1"/>
        <rFont val="BIZ UDP明朝 Medium"/>
        <family val="1"/>
        <charset val="128"/>
      </rPr>
      <t>　）</t>
    </r>
    <rPh sb="4" eb="5">
      <t>タ</t>
    </rPh>
    <rPh sb="11" eb="13">
      <t>カンリ</t>
    </rPh>
    <rPh sb="13" eb="15">
      <t>セキニン</t>
    </rPh>
    <rPh sb="15" eb="16">
      <t>シャ</t>
    </rPh>
    <rPh sb="16" eb="18">
      <t>ケツジョ</t>
    </rPh>
    <rPh sb="18" eb="20">
      <t>ゲンサン</t>
    </rPh>
    <phoneticPr fontId="2"/>
  </si>
  <si>
    <r>
      <t xml:space="preserve">営業日
営業時間
</t>
    </r>
    <r>
      <rPr>
        <sz val="8"/>
        <color theme="1"/>
        <rFont val="BIZ UDP明朝 Medium"/>
        <family val="1"/>
        <charset val="128"/>
      </rPr>
      <t>サービス提供時間</t>
    </r>
    <r>
      <rPr>
        <sz val="10"/>
        <color theme="1"/>
        <rFont val="BIZ UDP明朝 Medium"/>
        <family val="1"/>
        <charset val="128"/>
      </rPr>
      <t xml:space="preserve">
休業日</t>
    </r>
    <phoneticPr fontId="2"/>
  </si>
  <si>
    <t>那覇市泉崎1丁目1番1号</t>
    <rPh sb="0" eb="3">
      <t>ナハシ</t>
    </rPh>
    <rPh sb="3" eb="5">
      <t>イズミザキ</t>
    </rPh>
    <rPh sb="6" eb="8">
      <t>チョウメ</t>
    </rPh>
    <rPh sb="9" eb="10">
      <t>バン</t>
    </rPh>
    <rPh sb="11" eb="12">
      <t>ゴウ</t>
    </rPh>
    <phoneticPr fontId="2"/>
  </si>
  <si>
    <t>令和8年　　月　　日</t>
    <rPh sb="0" eb="1">
      <t>レイ</t>
    </rPh>
    <rPh sb="1" eb="2">
      <t>ワ</t>
    </rPh>
    <rPh sb="3" eb="4">
      <t>ネン</t>
    </rPh>
    <rPh sb="6" eb="7">
      <t>ガツ</t>
    </rPh>
    <rPh sb="9" eb="10">
      <t>ニチ</t>
    </rPh>
    <phoneticPr fontId="2"/>
  </si>
  <si>
    <t>児童発達支援、放課後等デイサービス</t>
    <rPh sb="0" eb="6">
      <t>ジドウハッタツシエン</t>
    </rPh>
    <rPh sb="7" eb="11">
      <t>ホウカゴトウ</t>
    </rPh>
    <phoneticPr fontId="2"/>
  </si>
  <si>
    <t>令和８年度　障害福祉サービス等に係る運営指導事前調書</t>
    <rPh sb="0" eb="2">
      <t>レイワ</t>
    </rPh>
    <rPh sb="3" eb="5">
      <t>ネンド</t>
    </rPh>
    <rPh sb="6" eb="8">
      <t>ショウガイ</t>
    </rPh>
    <rPh sb="8" eb="10">
      <t>フクシ</t>
    </rPh>
    <rPh sb="14" eb="15">
      <t>トウ</t>
    </rPh>
    <rPh sb="16" eb="17">
      <t>カカ</t>
    </rPh>
    <rPh sb="18" eb="20">
      <t>ウンエイ</t>
    </rPh>
    <phoneticPr fontId="2"/>
  </si>
  <si>
    <t>運営指導予定日</t>
    <rPh sb="0" eb="2">
      <t>ウンエイ</t>
    </rPh>
    <rPh sb="2" eb="4">
      <t>シドウ</t>
    </rPh>
    <rPh sb="4" eb="7">
      <t>ヨテイビ</t>
    </rPh>
    <phoneticPr fontId="2"/>
  </si>
  <si>
    <r>
      <t>令和8年×月△日</t>
    </r>
    <r>
      <rPr>
        <sz val="11"/>
        <rFont val="BIZ UDP明朝 Medium"/>
        <family val="1"/>
        <charset val="128"/>
      </rPr>
      <t>現在</t>
    </r>
    <rPh sb="0" eb="1">
      <t>レイ</t>
    </rPh>
    <rPh sb="1" eb="2">
      <t>ワ</t>
    </rPh>
    <phoneticPr fontId="2"/>
  </si>
  <si>
    <t>那覇　太郎</t>
    <rPh sb="0" eb="2">
      <t>ナハ</t>
    </rPh>
    <rPh sb="3" eb="5">
      <t>タロウ</t>
    </rPh>
    <phoneticPr fontId="2"/>
  </si>
  <si>
    <t>沖縄県那覇市泉崎１－1－1</t>
    <rPh sb="0" eb="3">
      <t>オキナワケン</t>
    </rPh>
    <rPh sb="3" eb="6">
      <t>ナハシ</t>
    </rPh>
    <rPh sb="6" eb="8">
      <t>イズミザキ</t>
    </rPh>
    <phoneticPr fontId="2"/>
  </si>
  <si>
    <t>　　琉球　花子　　　　</t>
    <rPh sb="2" eb="4">
      <t>リュウキュウ</t>
    </rPh>
    <rPh sb="5" eb="7">
      <t>ハナコ</t>
    </rPh>
    <phoneticPr fontId="2"/>
  </si>
  <si>
    <t>児童発達支援管理責任者</t>
    <rPh sb="0" eb="6">
      <t>ジドウハッタツシエン</t>
    </rPh>
    <rPh sb="6" eb="8">
      <t>カンリ</t>
    </rPh>
    <rPh sb="8" eb="11">
      <t>セキニンシャ</t>
    </rPh>
    <phoneticPr fontId="2"/>
  </si>
  <si>
    <r>
      <rPr>
        <sz val="11"/>
        <rFont val="BIZ UDP明朝 Medium"/>
        <family val="1"/>
        <charset val="128"/>
      </rPr>
      <t>定員</t>
    </r>
    <r>
      <rPr>
        <sz val="11"/>
        <color rgb="FFFF0000"/>
        <rFont val="BIZ UDP明朝 Medium"/>
        <family val="1"/>
        <charset val="128"/>
      </rPr>
      <t>　30　</t>
    </r>
    <r>
      <rPr>
        <sz val="11"/>
        <rFont val="BIZ UDP明朝 Medium"/>
        <family val="1"/>
        <charset val="128"/>
      </rPr>
      <t>名</t>
    </r>
    <rPh sb="0" eb="2">
      <t>テイイン</t>
    </rPh>
    <rPh sb="6" eb="7">
      <t>メイ</t>
    </rPh>
    <phoneticPr fontId="2"/>
  </si>
  <si>
    <t>職種１</t>
    <phoneticPr fontId="2"/>
  </si>
  <si>
    <t>職種２</t>
    <rPh sb="0" eb="2">
      <t>ショクシュ</t>
    </rPh>
    <phoneticPr fontId="2"/>
  </si>
  <si>
    <t>管理者</t>
    <rPh sb="0" eb="3">
      <t>カンリシャ</t>
    </rPh>
    <phoneticPr fontId="2"/>
  </si>
  <si>
    <t>児童指導員</t>
    <rPh sb="0" eb="5">
      <t>ジドウシドウイン</t>
    </rPh>
    <phoneticPr fontId="2"/>
  </si>
  <si>
    <t>基準人員
加配人員の別</t>
    <rPh sb="0" eb="2">
      <t>キジュン</t>
    </rPh>
    <rPh sb="2" eb="4">
      <t>ジンイン</t>
    </rPh>
    <rPh sb="5" eb="8">
      <t>カハイジン</t>
    </rPh>
    <rPh sb="8" eb="9">
      <t>イン</t>
    </rPh>
    <rPh sb="10" eb="11">
      <t>ベツ</t>
    </rPh>
    <phoneticPr fontId="2"/>
  </si>
  <si>
    <t>氏名</t>
    <rPh sb="0" eb="2">
      <t>シメイ</t>
    </rPh>
    <phoneticPr fontId="2"/>
  </si>
  <si>
    <t>資格</t>
    <rPh sb="0" eb="2">
      <t>シカク</t>
    </rPh>
    <phoneticPr fontId="2"/>
  </si>
  <si>
    <t>児童発達支援管理責任者</t>
    <rPh sb="0" eb="2">
      <t>ジドウ</t>
    </rPh>
    <rPh sb="2" eb="6">
      <t>ハッタツシエン</t>
    </rPh>
    <rPh sb="6" eb="8">
      <t>カンリ</t>
    </rPh>
    <rPh sb="8" eb="11">
      <t>セキニンシャ</t>
    </rPh>
    <phoneticPr fontId="2"/>
  </si>
  <si>
    <t>理学療法士</t>
    <rPh sb="0" eb="2">
      <t>リガク</t>
    </rPh>
    <rPh sb="2" eb="5">
      <t>リョウホウシ</t>
    </rPh>
    <phoneticPr fontId="2"/>
  </si>
  <si>
    <t>強度行動障害支援者養成研修（基礎研修）修了者</t>
    <rPh sb="0" eb="2">
      <t>キョウド</t>
    </rPh>
    <rPh sb="2" eb="4">
      <t>コウドウ</t>
    </rPh>
    <rPh sb="4" eb="9">
      <t>ショウガイシエンシャ</t>
    </rPh>
    <rPh sb="9" eb="13">
      <t>ヨウセイケンシュウ</t>
    </rPh>
    <rPh sb="14" eb="18">
      <t>キソケンシュウ</t>
    </rPh>
    <rPh sb="19" eb="22">
      <t>シュウリョウシャ</t>
    </rPh>
    <phoneticPr fontId="2"/>
  </si>
  <si>
    <t>基準</t>
    <rPh sb="0" eb="2">
      <t>キジュン</t>
    </rPh>
    <phoneticPr fontId="2"/>
  </si>
  <si>
    <t>専門体制加配</t>
    <rPh sb="0" eb="2">
      <t>センモン</t>
    </rPh>
    <rPh sb="2" eb="4">
      <t>タイセイ</t>
    </rPh>
    <rPh sb="4" eb="6">
      <t>カハイ</t>
    </rPh>
    <phoneticPr fontId="2"/>
  </si>
  <si>
    <t>児指員加配</t>
    <rPh sb="0" eb="1">
      <t>ジ</t>
    </rPh>
    <rPh sb="1" eb="2">
      <t>ユビ</t>
    </rPh>
    <rPh sb="2" eb="3">
      <t>イン</t>
    </rPh>
    <rPh sb="3" eb="5">
      <t>カハイ</t>
    </rPh>
    <phoneticPr fontId="2"/>
  </si>
  <si>
    <t>那覇　太郎</t>
    <rPh sb="0" eb="2">
      <t>ナハ</t>
    </rPh>
    <rPh sb="3" eb="5">
      <t>タロウ</t>
    </rPh>
    <phoneticPr fontId="2"/>
  </si>
  <si>
    <t>A</t>
    <phoneticPr fontId="2"/>
  </si>
  <si>
    <t>B</t>
    <phoneticPr fontId="2"/>
  </si>
  <si>
    <t>C</t>
    <phoneticPr fontId="2"/>
  </si>
  <si>
    <t>D</t>
    <phoneticPr fontId="2"/>
  </si>
  <si>
    <t>E</t>
    <phoneticPr fontId="2"/>
  </si>
  <si>
    <t>社会福祉士</t>
    <rPh sb="0" eb="4">
      <t>シャカイフクシ</t>
    </rPh>
    <rPh sb="4" eb="5">
      <t>シ</t>
    </rPh>
    <phoneticPr fontId="2"/>
  </si>
  <si>
    <t>保育士</t>
    <rPh sb="0" eb="3">
      <t>ホイクシ</t>
    </rPh>
    <phoneticPr fontId="2"/>
  </si>
  <si>
    <t>理学療法士</t>
    <rPh sb="0" eb="5">
      <t>リガクリョウホウシ</t>
    </rPh>
    <phoneticPr fontId="2"/>
  </si>
  <si>
    <t>強度行動障害初任者研修</t>
    <rPh sb="0" eb="2">
      <t>キョウド</t>
    </rPh>
    <rPh sb="2" eb="4">
      <t>コウドウ</t>
    </rPh>
    <rPh sb="4" eb="6">
      <t>ショウガイ</t>
    </rPh>
    <rPh sb="6" eb="9">
      <t>ショニンシャ</t>
    </rPh>
    <rPh sb="9" eb="11">
      <t>ケンシュウ</t>
    </rPh>
    <phoneticPr fontId="2"/>
  </si>
  <si>
    <r>
      <t>　(1) 従業者の勤務状況等（直近月：</t>
    </r>
    <r>
      <rPr>
        <sz val="11"/>
        <color rgb="FFFF0000"/>
        <rFont val="BIZ UDP明朝 Medium"/>
        <family val="1"/>
        <charset val="128"/>
      </rPr>
      <t>令和８年　　　月</t>
    </r>
    <r>
      <rPr>
        <sz val="11"/>
        <rFont val="BIZ UDP明朝 Medium"/>
        <family val="1"/>
        <charset val="128"/>
      </rPr>
      <t>時点）　</t>
    </r>
    <rPh sb="19" eb="20">
      <t>レイ</t>
    </rPh>
    <rPh sb="20" eb="21">
      <t>ワ</t>
    </rPh>
    <rPh sb="22" eb="23">
      <t>ネン</t>
    </rPh>
    <rPh sb="27" eb="29">
      <t>ジテン</t>
    </rPh>
    <phoneticPr fontId="2"/>
  </si>
  <si>
    <t>・児童指導員等加算　　　　　　・専門的支援体制加算　　　　　・送迎加算　　　　・欠席時対応加算
※算定している加算を全て記載すること。</t>
    <rPh sb="1" eb="3">
      <t>ジドウ</t>
    </rPh>
    <rPh sb="3" eb="6">
      <t>シドウイン</t>
    </rPh>
    <rPh sb="6" eb="7">
      <t>トウ</t>
    </rPh>
    <rPh sb="7" eb="9">
      <t>カサン</t>
    </rPh>
    <rPh sb="16" eb="19">
      <t>センモンテキ</t>
    </rPh>
    <rPh sb="19" eb="21">
      <t>シエン</t>
    </rPh>
    <rPh sb="21" eb="23">
      <t>タイセイ</t>
    </rPh>
    <rPh sb="23" eb="25">
      <t>カサン</t>
    </rPh>
    <rPh sb="31" eb="33">
      <t>ソウゲイ</t>
    </rPh>
    <rPh sb="40" eb="43">
      <t>ケッセキジ</t>
    </rPh>
    <rPh sb="43" eb="45">
      <t>タイオウ</t>
    </rPh>
    <rPh sb="45" eb="47">
      <t>カサン</t>
    </rPh>
    <rPh sb="50" eb="52">
      <t>サンテイ</t>
    </rPh>
    <rPh sb="56" eb="58">
      <t>カサン</t>
    </rPh>
    <rPh sb="59" eb="60">
      <t>スベ</t>
    </rPh>
    <rPh sb="61" eb="63">
      <t>キサイ</t>
    </rPh>
    <phoneticPr fontId="2"/>
  </si>
  <si>
    <t>那覇市</t>
    <rPh sb="0" eb="3">
      <t>ナハシ</t>
    </rPh>
    <phoneticPr fontId="2"/>
  </si>
  <si>
    <t>児童支援員</t>
    <rPh sb="0" eb="2">
      <t>ジドウ</t>
    </rPh>
    <rPh sb="2" eb="5">
      <t>シエンイン</t>
    </rPh>
    <phoneticPr fontId="2"/>
  </si>
  <si>
    <t>４　介護給付費・訓練等給付費等の請求状況</t>
    <rPh sb="8" eb="10">
      <t>クンレン</t>
    </rPh>
    <rPh sb="10" eb="11">
      <t>トウ</t>
    </rPh>
    <rPh sb="11" eb="13">
      <t>キュウフ</t>
    </rPh>
    <rPh sb="13" eb="14">
      <t>ヒ</t>
    </rPh>
    <rPh sb="14" eb="15">
      <t>トウ</t>
    </rPh>
    <phoneticPr fontId="2"/>
  </si>
  <si>
    <t>5　苦情処理、事故発生時の対応等（直近の２年）</t>
    <phoneticPr fontId="2"/>
  </si>
  <si>
    <t>6　各種書類等の整備状況</t>
    <phoneticPr fontId="2"/>
  </si>
  <si>
    <t>7　サービス利用申込と提供の状況  （直近の１年）</t>
    <phoneticPr fontId="2"/>
  </si>
  <si>
    <t>8　利用料の状況　（人数は、前月の一か月間について記載すること。）</t>
    <rPh sb="17" eb="18">
      <t>イッ</t>
    </rPh>
    <rPh sb="19" eb="20">
      <t>ゲツ</t>
    </rPh>
    <phoneticPr fontId="2"/>
  </si>
  <si>
    <t>9　虐待防止の取組状況</t>
    <rPh sb="2" eb="4">
      <t>ギャクタイ</t>
    </rPh>
    <rPh sb="4" eb="6">
      <t>ボウシ</t>
    </rPh>
    <rPh sb="7" eb="9">
      <t>トリクミ</t>
    </rPh>
    <phoneticPr fontId="2"/>
  </si>
  <si>
    <t>10　職員の資質向上に関する研修等の状況（直近の１年）</t>
    <rPh sb="6" eb="8">
      <t>シシツ</t>
    </rPh>
    <rPh sb="8" eb="10">
      <t>コウジョウ</t>
    </rPh>
    <rPh sb="11" eb="12">
      <t>カン</t>
    </rPh>
    <rPh sb="16" eb="17">
      <t>トウ</t>
    </rPh>
    <phoneticPr fontId="2"/>
  </si>
  <si>
    <t>11　 非常災害対策の状況</t>
    <phoneticPr fontId="2"/>
  </si>
  <si>
    <t>12　秘密保持等</t>
    <phoneticPr fontId="2"/>
  </si>
  <si>
    <t>１3 　マニュアル等整備状況</t>
    <rPh sb="9" eb="10">
      <t>トウ</t>
    </rPh>
    <rPh sb="10" eb="12">
      <t>セイビ</t>
    </rPh>
    <rPh sb="12" eb="14">
      <t>ジョウキョウ</t>
    </rPh>
    <phoneticPr fontId="2"/>
  </si>
  <si>
    <t>⑦身体拘束等適正化のための指針</t>
    <rPh sb="1" eb="6">
      <t>シンタイコウソクトウ</t>
    </rPh>
    <rPh sb="6" eb="9">
      <t>テキセイカ</t>
    </rPh>
    <rPh sb="13" eb="15">
      <t>シシン</t>
    </rPh>
    <phoneticPr fontId="2"/>
  </si>
  <si>
    <t>⑧感染症等まん延防止指針</t>
    <rPh sb="1" eb="4">
      <t>カンセンショウ</t>
    </rPh>
    <rPh sb="4" eb="5">
      <t>トウ</t>
    </rPh>
    <rPh sb="7" eb="8">
      <t>エン</t>
    </rPh>
    <rPh sb="8" eb="10">
      <t>ボウシ</t>
    </rPh>
    <rPh sb="10" eb="12">
      <t>シシン</t>
    </rPh>
    <phoneticPr fontId="2"/>
  </si>
  <si>
    <t>⑨業務継続計画（感染症）</t>
    <rPh sb="1" eb="5">
      <t>ギョウムケイゾク</t>
    </rPh>
    <rPh sb="5" eb="7">
      <t>ケイカク</t>
    </rPh>
    <rPh sb="8" eb="11">
      <t>カンセンショウ</t>
    </rPh>
    <phoneticPr fontId="2"/>
  </si>
  <si>
    <t>⑩業務継続計画（非常災害）</t>
    <rPh sb="1" eb="3">
      <t>ギョウム</t>
    </rPh>
    <rPh sb="3" eb="5">
      <t>ケイゾク</t>
    </rPh>
    <rPh sb="5" eb="7">
      <t>ケイカク</t>
    </rPh>
    <rPh sb="8" eb="12">
      <t>ヒジョウサイガイ</t>
    </rPh>
    <phoneticPr fontId="2"/>
  </si>
  <si>
    <t>サービス種別</t>
    <rPh sb="4" eb="6">
      <t>シュベツ</t>
    </rPh>
    <phoneticPr fontId="24"/>
  </si>
  <si>
    <t>児童発達支援・放課後等デイサービス</t>
    <rPh sb="0" eb="2">
      <t>ジドウ</t>
    </rPh>
    <rPh sb="2" eb="4">
      <t>ハッタツ</t>
    </rPh>
    <rPh sb="4" eb="6">
      <t>シエン</t>
    </rPh>
    <rPh sb="7" eb="11">
      <t>ホウカゴトウ</t>
    </rPh>
    <phoneticPr fontId="24"/>
  </si>
  <si>
    <t>年</t>
    <rPh sb="0" eb="1">
      <t>ネン</t>
    </rPh>
    <phoneticPr fontId="4"/>
  </si>
  <si>
    <t>月</t>
    <rPh sb="0" eb="1">
      <t>ゲツ</t>
    </rPh>
    <phoneticPr fontId="4"/>
  </si>
  <si>
    <t>事業所名</t>
    <rPh sb="0" eb="3">
      <t>ジギョウショ</t>
    </rPh>
    <rPh sb="3" eb="4">
      <t>メイ</t>
    </rPh>
    <phoneticPr fontId="24"/>
  </si>
  <si>
    <t>(1)記載する期間</t>
    <rPh sb="3" eb="5">
      <t>キサイ</t>
    </rPh>
    <rPh sb="7" eb="9">
      <t>キカン</t>
    </rPh>
    <phoneticPr fontId="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</si>
  <si>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4"/>
  </si>
  <si>
    <t>時間/週</t>
    <rPh sb="0" eb="2">
      <t>ジカン</t>
    </rPh>
    <rPh sb="3" eb="4">
      <t>シュウ</t>
    </rPh>
    <phoneticPr fontId="4"/>
  </si>
  <si>
    <t>時間/月</t>
    <rPh sb="0" eb="2">
      <t>ジカン</t>
    </rPh>
    <rPh sb="3" eb="4">
      <t>ツキ</t>
    </rPh>
    <phoneticPr fontId="4"/>
  </si>
  <si>
    <t>No.</t>
    <phoneticPr fontId="4"/>
  </si>
  <si>
    <t>(4)職種</t>
    <rPh sb="3" eb="5">
      <t>ショクシュ</t>
    </rPh>
    <phoneticPr fontId="4"/>
  </si>
  <si>
    <t>(5)勤務形態</t>
    <rPh sb="3" eb="5">
      <t>キンム</t>
    </rPh>
    <rPh sb="5" eb="7">
      <t>ケイタイ</t>
    </rPh>
    <phoneticPr fontId="4"/>
  </si>
  <si>
    <t>(6)資格</t>
    <rPh sb="3" eb="5">
      <t>シカク</t>
    </rPh>
    <phoneticPr fontId="4"/>
  </si>
  <si>
    <t>(7)氏名</t>
    <rPh sb="3" eb="5">
      <t>シメイ</t>
    </rPh>
    <phoneticPr fontId="4"/>
  </si>
  <si>
    <t>(8)</t>
    <phoneticPr fontId="4"/>
  </si>
  <si>
    <t>(9)勤務時間数合計</t>
    <rPh sb="3" eb="5">
      <t>キンム</t>
    </rPh>
    <rPh sb="5" eb="7">
      <t>ジカン</t>
    </rPh>
    <rPh sb="7" eb="8">
      <t>スウ</t>
    </rPh>
    <rPh sb="8" eb="10">
      <t>ゴウケイ</t>
    </rPh>
    <phoneticPr fontId="4"/>
  </si>
  <si>
    <t>(10)週平均の勤務時間数</t>
    <rPh sb="4" eb="7">
      <t>シュウヘイキン</t>
    </rPh>
    <rPh sb="8" eb="10">
      <t>キンム</t>
    </rPh>
    <rPh sb="10" eb="12">
      <t>ジカン</t>
    </rPh>
    <rPh sb="12" eb="13">
      <t>スウ</t>
    </rPh>
    <phoneticPr fontId="4"/>
  </si>
  <si>
    <t>(11)兼務状況
（兼務先／兼務する職務の内容）等</t>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</si>
  <si>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</si>
  <si>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</si>
  <si>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</si>
  <si>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</si>
  <si>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</si>
  <si>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※選択肢にない職種については直接入力してください</t>
    <phoneticPr fontId="26"/>
  </si>
  <si>
    <t>管理者</t>
    <rPh sb="0" eb="3">
      <t>カンリシャ</t>
    </rPh>
    <phoneticPr fontId="26"/>
  </si>
  <si>
    <t>A</t>
  </si>
  <si>
    <t>児童発達支援管理責任者</t>
  </si>
  <si>
    <t>B</t>
  </si>
  <si>
    <t>児童指導員</t>
    <rPh sb="0" eb="2">
      <t>ジドウ</t>
    </rPh>
    <rPh sb="2" eb="5">
      <t>シドウイン</t>
    </rPh>
    <phoneticPr fontId="26"/>
  </si>
  <si>
    <t>C</t>
  </si>
  <si>
    <t>保育士</t>
    <rPh sb="0" eb="3">
      <t>ホイクシ</t>
    </rPh>
    <phoneticPr fontId="26"/>
  </si>
  <si>
    <t>D</t>
  </si>
  <si>
    <t>その他職員</t>
    <rPh sb="2" eb="3">
      <t>タ</t>
    </rPh>
    <rPh sb="3" eb="5">
      <t>ショクイン</t>
    </rPh>
    <phoneticPr fontId="26"/>
  </si>
  <si>
    <t>E</t>
    <phoneticPr fontId="26"/>
  </si>
  <si>
    <t>合計</t>
    <rPh sb="0" eb="2">
      <t>ゴウケイ</t>
    </rPh>
    <phoneticPr fontId="4"/>
  </si>
  <si>
    <t>サービス提供時間</t>
    <rPh sb="4" eb="6">
      <t>テイキョウ</t>
    </rPh>
    <rPh sb="6" eb="8">
      <t>ジカン</t>
    </rPh>
    <phoneticPr fontId="4"/>
  </si>
  <si>
    <t>専従</t>
    <rPh sb="0" eb="2">
      <t>センジュウ</t>
    </rPh>
    <phoneticPr fontId="4"/>
  </si>
  <si>
    <t>専従</t>
    <rPh sb="0" eb="2">
      <t>センジュウ</t>
    </rPh>
    <phoneticPr fontId="27"/>
  </si>
  <si>
    <t>兼務</t>
    <rPh sb="0" eb="2">
      <t>ケンム</t>
    </rPh>
    <phoneticPr fontId="4"/>
  </si>
  <si>
    <t>兼務</t>
    <rPh sb="0" eb="2">
      <t>ケンム</t>
    </rPh>
    <phoneticPr fontId="27"/>
  </si>
  <si>
    <t>常勤</t>
    <rPh sb="0" eb="2">
      <t>ジョウキン</t>
    </rPh>
    <phoneticPr fontId="4"/>
  </si>
  <si>
    <t>非常勤</t>
    <rPh sb="0" eb="3">
      <t>ヒジョウキン</t>
    </rPh>
    <phoneticPr fontId="4"/>
  </si>
  <si>
    <t>常勤換算数</t>
    <rPh sb="0" eb="5">
      <t>ジョウキンカンサンスウ</t>
    </rPh>
    <phoneticPr fontId="2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</si>
  <si>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4"/>
  </si>
  <si>
    <t>　(1) 「４週」・「暦月」のいずれかを選択してください。</t>
    <rPh sb="7" eb="8">
      <t>シュウ</t>
    </rPh>
    <rPh sb="11" eb="12">
      <t>レキ</t>
    </rPh>
    <rPh sb="12" eb="13">
      <t>ツキ</t>
    </rPh>
    <rPh sb="20" eb="22">
      <t>センタク</t>
    </rPh>
    <phoneticPr fontId="2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</si>
  <si>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4"/>
  </si>
  <si>
    <t>　(4) 従業者の職種を入力してください。</t>
    <rPh sb="5" eb="8">
      <t>ジュウギョウシャ</t>
    </rPh>
    <rPh sb="9" eb="11">
      <t>ショクシュ</t>
    </rPh>
    <rPh sb="12" eb="14">
      <t>ニュウリョク</t>
    </rPh>
    <phoneticPr fontId="24"/>
  </si>
  <si>
    <t xml:space="preserve"> 　　 記入の順序は、職種ごとにまとめてください。</t>
    <rPh sb="4" eb="6">
      <t>キニュウ</t>
    </rPh>
    <rPh sb="7" eb="9">
      <t>ジュンジョ</t>
    </rPh>
    <rPh sb="11" eb="13">
      <t>ショクシュ</t>
    </rPh>
    <phoneticPr fontId="24"/>
  </si>
  <si>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2"/>
  </si>
  <si>
    <t>記号</t>
    <rPh sb="0" eb="2">
      <t>キゴウ</t>
    </rPh>
    <phoneticPr fontId="24"/>
  </si>
  <si>
    <t>区分</t>
    <rPh sb="0" eb="2">
      <t>クブン</t>
    </rPh>
    <phoneticPr fontId="24"/>
  </si>
  <si>
    <t>常勤で専従</t>
    <rPh sb="0" eb="2">
      <t>ジョウキン</t>
    </rPh>
    <rPh sb="3" eb="5">
      <t>センジュウ</t>
    </rPh>
    <phoneticPr fontId="24"/>
  </si>
  <si>
    <t>常勤で兼務</t>
    <rPh sb="0" eb="2">
      <t>ジョウキン</t>
    </rPh>
    <rPh sb="3" eb="5">
      <t>ケンム</t>
    </rPh>
    <phoneticPr fontId="24"/>
  </si>
  <si>
    <t>非常勤で専従</t>
    <rPh sb="0" eb="3">
      <t>ヒジョウキン</t>
    </rPh>
    <rPh sb="4" eb="6">
      <t>センジュウ</t>
    </rPh>
    <phoneticPr fontId="24"/>
  </si>
  <si>
    <t>非常勤で兼務</t>
    <rPh sb="0" eb="3">
      <t>ヒジョウキン</t>
    </rPh>
    <rPh sb="4" eb="6">
      <t>ケンム</t>
    </rPh>
    <phoneticPr fontId="24"/>
  </si>
  <si>
    <t>（注）常勤・非常勤の区分について</t>
    <rPh sb="1" eb="2">
      <t>チュウ</t>
    </rPh>
    <rPh sb="3" eb="5">
      <t>ジョウキン</t>
    </rPh>
    <rPh sb="6" eb="9">
      <t>ヒジョウキン</t>
    </rPh>
    <rPh sb="10" eb="12">
      <t>クブン</t>
    </rPh>
    <phoneticPr fontId="2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</si>
  <si>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4"/>
  </si>
  <si>
    <t>　(6) 従業者の保有する資格を入力してください。</t>
    <rPh sb="5" eb="8">
      <t>ジュウギョウシャ</t>
    </rPh>
    <rPh sb="9" eb="11">
      <t>ホユウ</t>
    </rPh>
    <rPh sb="13" eb="15">
      <t>シカク</t>
    </rPh>
    <rPh sb="16" eb="18">
      <t>ニュウリョク</t>
    </rPh>
    <phoneticPr fontId="24"/>
  </si>
  <si>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24"/>
  </si>
  <si>
    <t>　(7) 従業者の氏名を記入してください。</t>
    <rPh sb="5" eb="8">
      <t>ジュウギョウシャ</t>
    </rPh>
    <rPh sb="9" eb="11">
      <t>シメイ</t>
    </rPh>
    <rPh sb="12" eb="14">
      <t>キニュウ</t>
    </rPh>
    <phoneticPr fontId="24"/>
  </si>
  <si>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4"/>
  </si>
  <si>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4"/>
  </si>
  <si>
    <t>　(10) 従業者ごとに、合計勤務時間数を入力してください。</t>
    <rPh sb="6" eb="9">
      <t>ジュウギョウシャ</t>
    </rPh>
    <rPh sb="13" eb="15">
      <t>ゴウケイ</t>
    </rPh>
    <rPh sb="15" eb="17">
      <t>キンム</t>
    </rPh>
    <rPh sb="17" eb="20">
      <t>ジカンスウ</t>
    </rPh>
    <rPh sb="21" eb="23">
      <t>ニュウリョク</t>
    </rPh>
    <phoneticPr fontId="2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</si>
  <si>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4"/>
  </si>
  <si>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</si>
  <si>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4"/>
  </si>
  <si>
    <t>　　　 その他、特記事項欄としてもご活用ください。</t>
    <rPh sb="6" eb="7">
      <t>タ</t>
    </rPh>
    <rPh sb="8" eb="10">
      <t>トッキ</t>
    </rPh>
    <rPh sb="10" eb="12">
      <t>ジコウ</t>
    </rPh>
    <rPh sb="12" eb="13">
      <t>ラン</t>
    </rPh>
    <rPh sb="18" eb="20">
      <t>カツヨウ</t>
    </rPh>
    <phoneticPr fontId="2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</si>
  <si>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4"/>
  </si>
  <si>
    <t xml:space="preserve"> （14) 必要項目を満たしていれば、各事業所で使用するシフト表等をもって代替書類として差し支えありません。</t>
    <phoneticPr fontId="4"/>
  </si>
  <si>
    <r>
      <t>＜人員基準に関する実人数集計＞</t>
    </r>
    <r>
      <rPr>
        <sz val="10"/>
        <color rgb="FFC00000"/>
        <rFont val="BIZ UDP明朝 Medium"/>
        <family val="1"/>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4"/>
  </si>
  <si>
    <r>
      <t>　　　当該事業所における勤務時間が、当該事業所において定められている常勤の従業者が勤務すべき時間数に達していることをいいます。</t>
    </r>
    <r>
      <rPr>
        <u/>
        <sz val="9"/>
        <rFont val="BIZ UDP明朝 Medium"/>
        <family val="1"/>
        <charset val="128"/>
      </rPr>
      <t>雇用の形態は考慮しません</t>
    </r>
    <r>
      <rPr>
        <sz val="9"/>
        <rFont val="BIZ UDP明朝 Medium"/>
        <family val="1"/>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4"/>
  </si>
  <si>
    <t>（2）従業者の勤務実績（直近月）※3ヶ月分作成すること。</t>
    <rPh sb="3" eb="6">
      <t>ジュウギョウシャ</t>
    </rPh>
    <rPh sb="7" eb="9">
      <t>キンム</t>
    </rPh>
    <rPh sb="9" eb="11">
      <t>ジッセキ</t>
    </rPh>
    <rPh sb="12" eb="15">
      <t>チョッキンツキ</t>
    </rPh>
    <rPh sb="19" eb="21">
      <t>ゲツブン</t>
    </rPh>
    <rPh sb="21" eb="23">
      <t>サクセイ</t>
    </rPh>
    <phoneticPr fontId="4"/>
  </si>
  <si>
    <t>(2)　定員</t>
    <rPh sb="4" eb="6">
      <t>テイイン</t>
    </rPh>
    <phoneticPr fontId="26"/>
  </si>
  <si>
    <t>　(2) 　定員数を入力してください。</t>
    <rPh sb="6" eb="9">
      <t>テイインスウ</t>
    </rPh>
    <rPh sb="10" eb="12">
      <t>ニュウリョク</t>
    </rPh>
    <phoneticPr fontId="26"/>
  </si>
  <si>
    <t>　(8) 事業に係る従業者（管理者を含む。）の1ヶ月分の勤務時間を入力してください。</t>
    <rPh sb="5" eb="7">
      <t>ジギョウ</t>
    </rPh>
    <rPh sb="8" eb="9">
      <t>カカ</t>
    </rPh>
    <rPh sb="10" eb="13">
      <t>ジュウギョウシャ</t>
    </rPh>
    <rPh sb="14" eb="17">
      <t>カンリシャ</t>
    </rPh>
    <rPh sb="18" eb="19">
      <t>フク</t>
    </rPh>
    <rPh sb="25" eb="26">
      <t>ゲツ</t>
    </rPh>
    <rPh sb="26" eb="27">
      <t>ブン</t>
    </rPh>
    <rPh sb="28" eb="30">
      <t>キンム</t>
    </rPh>
    <rPh sb="30" eb="32">
      <t>ジカン</t>
    </rPh>
    <rPh sb="33" eb="35">
      <t>ニュウリョク</t>
    </rPh>
    <phoneticPr fontId="24"/>
  </si>
  <si>
    <t>　(12)他の事業所・施設との兼務がある場合は、兼務先の事業所・施設の名称、兼務する職務の内容について記入してください。</t>
    <rPh sb="5" eb="6">
      <t>タ</t>
    </rPh>
    <rPh sb="7" eb="10">
      <t>ジギョウショ</t>
    </rPh>
    <rPh sb="11" eb="13">
      <t>シセツ</t>
    </rPh>
    <rPh sb="15" eb="17">
      <t>ケンム</t>
    </rPh>
    <rPh sb="20" eb="22">
      <t>バアイ</t>
    </rPh>
    <rPh sb="24" eb="26">
      <t>ケンム</t>
    </rPh>
    <rPh sb="26" eb="27">
      <t>サキ</t>
    </rPh>
    <rPh sb="28" eb="31">
      <t>ジギョウショ</t>
    </rPh>
    <rPh sb="32" eb="34">
      <t>シセツ</t>
    </rPh>
    <rPh sb="35" eb="37">
      <t>メイショウ</t>
    </rPh>
    <rPh sb="38" eb="40">
      <t>ケンム</t>
    </rPh>
    <rPh sb="42" eb="44">
      <t>ショクム</t>
    </rPh>
    <rPh sb="45" eb="47">
      <t>ナイヨウ</t>
    </rPh>
    <rPh sb="51" eb="53">
      <t>キニュウ</t>
    </rPh>
    <phoneticPr fontId="24"/>
  </si>
  <si>
    <t>　(2) 従業者の勤務実績（直近月：令和8年　　　月分）※３ヶ月分作成すること</t>
    <rPh sb="18" eb="19">
      <t>レイ</t>
    </rPh>
    <rPh sb="19" eb="20">
      <t>ワ</t>
    </rPh>
    <rPh sb="21" eb="22">
      <t>ネン</t>
    </rPh>
    <rPh sb="31" eb="32">
      <t>ゲツ</t>
    </rPh>
    <rPh sb="32" eb="33">
      <t>ブン</t>
    </rPh>
    <rPh sb="33" eb="35">
      <t>サクセイ</t>
    </rPh>
    <phoneticPr fontId="2"/>
  </si>
  <si>
    <t>2年</t>
    <rPh sb="1" eb="2">
      <t>ネン</t>
    </rPh>
    <phoneticPr fontId="2"/>
  </si>
  <si>
    <t>※別シート</t>
    <rPh sb="1" eb="2">
      <t>ベツ</t>
    </rPh>
    <phoneticPr fontId="2"/>
  </si>
  <si>
    <t>※調書や添付資料は、ホッチキス止をしないでください。</t>
    <rPh sb="1" eb="3">
      <t>チョウショ</t>
    </rPh>
    <rPh sb="4" eb="8">
      <t>テンプシリョウ</t>
    </rPh>
    <rPh sb="15" eb="16">
      <t>ド</t>
    </rPh>
    <phoneticPr fontId="2"/>
  </si>
  <si>
    <t>〇</t>
    <phoneticPr fontId="2"/>
  </si>
  <si>
    <t>〇〇クリニック（内科）</t>
    <rPh sb="8" eb="10">
      <t>ナイカ</t>
    </rPh>
    <phoneticPr fontId="2"/>
  </si>
  <si>
    <t>①「定員超過状況表」（訪問系、相談系サービス以外）</t>
    <rPh sb="2" eb="6">
      <t>テイインチョウカ</t>
    </rPh>
    <rPh sb="6" eb="8">
      <t>ジョウキョウ</t>
    </rPh>
    <rPh sb="8" eb="9">
      <t>ヒョウ</t>
    </rPh>
    <rPh sb="11" eb="14">
      <t>ホウモンケイ</t>
    </rPh>
    <rPh sb="15" eb="18">
      <t>ソウダンケイ</t>
    </rPh>
    <rPh sb="22" eb="24">
      <t>イガイ</t>
    </rPh>
    <phoneticPr fontId="2"/>
  </si>
  <si>
    <t>②運営規程</t>
    <phoneticPr fontId="2"/>
  </si>
  <si>
    <t>③重要事項説明書</t>
    <phoneticPr fontId="2"/>
  </si>
  <si>
    <t>④利用契約書の様式</t>
    <rPh sb="1" eb="3">
      <t>リヨウ</t>
    </rPh>
    <phoneticPr fontId="2"/>
  </si>
  <si>
    <t>⑤個人情報利用同意書</t>
    <rPh sb="1" eb="5">
      <t>コジンジョウホウ</t>
    </rPh>
    <rPh sb="5" eb="7">
      <t>リヨウ</t>
    </rPh>
    <rPh sb="7" eb="10">
      <t>ドウイショ</t>
    </rPh>
    <phoneticPr fontId="2"/>
  </si>
  <si>
    <t>医療的ケアが必要な利用者であったため、対応可能な他事業所（〇〇センター××）に紹介。</t>
    <rPh sb="0" eb="3">
      <t>イリョウテキ</t>
    </rPh>
    <rPh sb="6" eb="8">
      <t>ヒツヨウ</t>
    </rPh>
    <rPh sb="9" eb="12">
      <t>リヨウシャ</t>
    </rPh>
    <rPh sb="19" eb="21">
      <t>タイオウ</t>
    </rPh>
    <rPh sb="21" eb="23">
      <t>カノウ</t>
    </rPh>
    <rPh sb="24" eb="25">
      <t>タ</t>
    </rPh>
    <rPh sb="25" eb="27">
      <t>ジギョウ</t>
    </rPh>
    <rPh sb="27" eb="28">
      <t>ショ</t>
    </rPh>
    <rPh sb="39" eb="41">
      <t>ショウカイ</t>
    </rPh>
    <phoneticPr fontId="2"/>
  </si>
  <si>
    <t>〇〇のため、××となり、他事業所を紹介。</t>
    <rPh sb="12" eb="13">
      <t>タ</t>
    </rPh>
    <rPh sb="13" eb="15">
      <t>ジギョウ</t>
    </rPh>
    <rPh sb="15" eb="16">
      <t>ショ</t>
    </rPh>
    <rPh sb="17" eb="19">
      <t>ショウカイ</t>
    </rPh>
    <phoneticPr fontId="2"/>
  </si>
  <si>
    <t>R7.〇.〇</t>
  </si>
  <si>
    <t>R7.〇.〇</t>
    <phoneticPr fontId="2"/>
  </si>
  <si>
    <t>R8.〇.〇</t>
  </si>
  <si>
    <t>R8.〇.〇</t>
    <phoneticPr fontId="2"/>
  </si>
  <si>
    <t>沖縄県</t>
    <rPh sb="0" eb="3">
      <t>オキナワケン</t>
    </rPh>
    <phoneticPr fontId="2"/>
  </si>
  <si>
    <t>沖縄県庁３階</t>
    <rPh sb="0" eb="4">
      <t>オキナワケンチョウ</t>
    </rPh>
    <rPh sb="5" eb="6">
      <t>カイ</t>
    </rPh>
    <phoneticPr fontId="2"/>
  </si>
  <si>
    <t>那覇市役所１２階</t>
    <rPh sb="0" eb="5">
      <t>ナハシヤクショ</t>
    </rPh>
    <rPh sb="7" eb="8">
      <t>カイ</t>
    </rPh>
    <phoneticPr fontId="2"/>
  </si>
  <si>
    <t>〇〇〇会</t>
    <rPh sb="3" eb="4">
      <t>カイ</t>
    </rPh>
    <phoneticPr fontId="2"/>
  </si>
  <si>
    <t>センター会議室</t>
    <rPh sb="4" eb="7">
      <t>カイギシツ</t>
    </rPh>
    <phoneticPr fontId="2"/>
  </si>
  <si>
    <t>⑥従業者の就業規則</t>
    <rPh sb="1" eb="4">
      <t>ジュウギョウシャ</t>
    </rPh>
    <phoneticPr fontId="2"/>
  </si>
  <si>
    <t>⑦事業所のパンフレットまたはチラシ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</si>
</sst>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名&quot;"/>
    <numFmt numFmtId="177" formatCode="0.0"/>
    <numFmt numFmtId="178" formatCode="[$-409]d;@"/>
    <numFmt numFmtId="179" formatCode="aaa"/>
    <numFmt numFmtId="180" formatCode="0.0_ "/>
  </numFmts>
  <fonts count="4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6"/>
      <name val="ＭＳ Ｐゴシック"/>
      <family val="3"/>
      <charset val="128"/>
    </font>
    <font>
      <sz val="24"/>
      <color theme="1"/>
      <name val="BIZ UDP明朝 Medium"/>
      <family val="1"/>
      <charset val="128"/>
    </font>
    <font>
      <sz val="11"/>
      <color theme="1"/>
      <name val="BIZ UDP明朝 Medium"/>
      <family val="1"/>
      <charset val="128"/>
    </font>
    <font>
      <sz val="18"/>
      <color theme="1"/>
      <name val="BIZ UDP明朝 Medium"/>
      <family val="1"/>
      <charset val="128"/>
    </font>
    <font>
      <sz val="18"/>
      <color rgb="FFFF0000"/>
      <name val="BIZ UDP明朝 Medium"/>
      <family val="1"/>
      <charset val="128"/>
    </font>
    <font>
      <sz val="14"/>
      <color theme="1"/>
      <name val="BIZ UDP明朝 Medium"/>
      <family val="1"/>
      <charset val="128"/>
    </font>
    <font>
      <b/>
      <sz val="14"/>
      <color theme="1"/>
      <name val="BIZ UDP明朝 Medium"/>
      <family val="1"/>
      <charset val="128"/>
    </font>
    <font>
      <b/>
      <sz val="14"/>
      <color rgb="FF000000"/>
      <name val="BIZ UDP明朝 Medium"/>
      <family val="1"/>
      <charset val="128"/>
    </font>
    <font>
      <sz val="12"/>
      <color theme="1"/>
      <name val="BIZ UDP明朝 Medium"/>
      <family val="1"/>
      <charset val="128"/>
    </font>
    <font>
      <sz val="12"/>
      <color rgb="FF000000"/>
      <name val="BIZ UDP明朝 Medium"/>
      <family val="1"/>
      <charset val="128"/>
    </font>
    <font>
      <sz val="11"/>
      <color rgb="FFFF0000"/>
      <name val="BIZ UDP明朝 Medium"/>
      <family val="1"/>
      <charset val="128"/>
    </font>
    <font>
      <sz val="11"/>
      <name val="BIZ UDP明朝 Medium"/>
      <family val="1"/>
      <charset val="128"/>
    </font>
    <font>
      <b/>
      <sz val="11"/>
      <color rgb="FF0000CC"/>
      <name val="BIZ UDP明朝 Medium"/>
      <family val="1"/>
      <charset val="128"/>
    </font>
    <font>
      <sz val="11"/>
      <color rgb="FF000000"/>
      <name val="BIZ UDP明朝 Medium"/>
      <family val="1"/>
      <charset val="128"/>
    </font>
    <font>
      <b/>
      <sz val="11"/>
      <color theme="1"/>
      <name val="BIZ UDP明朝 Medium"/>
      <family val="1"/>
      <charset val="128"/>
    </font>
    <font>
      <sz val="10"/>
      <color theme="1"/>
      <name val="BIZ UDP明朝 Medium"/>
      <family val="1"/>
      <charset val="128"/>
    </font>
    <font>
      <sz val="8"/>
      <color theme="1"/>
      <name val="BIZ UDP明朝 Medium"/>
      <family val="1"/>
      <charset val="128"/>
    </font>
    <font>
      <sz val="11"/>
      <name val="ＭＳ Ｐゴシック"/>
      <family val="3"/>
      <charset val="128"/>
    </font>
    <font>
      <sz val="10"/>
      <name val="ＭＳ ゴシック"/>
      <family val="3"/>
      <charset val="128"/>
    </font>
    <font>
      <sz val="11"/>
      <color theme="1"/>
      <name val="ＭＳ Ｐゴシック"/>
      <family val="3"/>
      <charset val="128"/>
      <scheme val="minor"/>
    </font>
    <font>
      <sz val="10"/>
      <color indexed="8"/>
      <name val="ＭＳ ゴシック"/>
      <family val="3"/>
      <charset val="128"/>
    </font>
    <font>
      <sz val="10"/>
      <color theme="1"/>
      <name val="ＭＳ ゴシック"/>
      <family val="3"/>
      <charset val="128"/>
    </font>
    <font>
      <sz val="6"/>
      <name val="游ゴシック"/>
      <family val="3"/>
      <charset val="128"/>
    </font>
    <font>
      <sz val="6"/>
      <name val="ＭＳ ゴシック"/>
      <family val="3"/>
      <charset val="128"/>
    </font>
    <font>
      <b/>
      <sz val="11"/>
      <name val="BIZ UDP明朝 Medium"/>
      <family val="1"/>
      <charset val="128"/>
    </font>
    <font>
      <sz val="12"/>
      <name val="BIZ UDP明朝 Medium"/>
      <family val="1"/>
      <charset val="128"/>
    </font>
    <font>
      <sz val="10"/>
      <name val="BIZ UDP明朝 Medium"/>
      <family val="1"/>
      <charset val="128"/>
    </font>
    <font>
      <sz val="9"/>
      <name val="BIZ UDP明朝 Medium"/>
      <family val="1"/>
      <charset val="128"/>
    </font>
    <font>
      <sz val="8"/>
      <color rgb="FFC00000"/>
      <name val="BIZ UDP明朝 Medium"/>
      <family val="1"/>
      <charset val="128"/>
    </font>
    <font>
      <sz val="12"/>
      <color theme="0" tint="-0.249977111117893"/>
      <name val="BIZ UDP明朝 Medium"/>
      <family val="1"/>
      <charset val="128"/>
    </font>
    <font>
      <sz val="12"/>
      <color rgb="FFC00000"/>
      <name val="BIZ UDP明朝 Medium"/>
      <family val="1"/>
      <charset val="128"/>
    </font>
    <font>
      <sz val="8"/>
      <name val="BIZ UDP明朝 Medium"/>
      <family val="1"/>
      <charset val="128"/>
    </font>
    <font>
      <sz val="10"/>
      <color rgb="FFC00000"/>
      <name val="BIZ UDP明朝 Medium"/>
      <family val="1"/>
      <charset val="128"/>
    </font>
    <font>
      <sz val="10"/>
      <color theme="0"/>
      <name val="BIZ UDP明朝 Medium"/>
      <family val="1"/>
      <charset val="128"/>
    </font>
    <font>
      <sz val="9"/>
      <color theme="0"/>
      <name val="BIZ UDP明朝 Medium"/>
      <family val="1"/>
      <charset val="128"/>
    </font>
    <font>
      <u/>
      <sz val="9"/>
      <name val="BIZ UDP明朝 Medium"/>
      <family val="1"/>
      <charset val="128"/>
    </font>
    <font>
      <u/>
      <sz val="11"/>
      <color theme="10"/>
      <name val="ＭＳ Ｐゴシック"/>
      <family val="2"/>
      <charset val="128"/>
      <scheme val="minor"/>
    </font>
    <font>
      <u/>
      <sz val="12"/>
      <color theme="10"/>
      <name val="BIZ UDP明朝 Medium"/>
      <family val="1"/>
      <charset val="128"/>
    </font>
    <font>
      <b/>
      <sz val="12"/>
      <color theme="1"/>
      <name val="BIZ UDP明朝 Medium"/>
      <family val="1"/>
      <charset val="128"/>
    </font>
  </fonts>
  <fills count="8">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38" fontId="1" fillId="0" borderId="0" applyFont="0" applyFill="0" applyBorder="0" applyAlignment="0" applyProtection="0">
      <alignment vertical="center"/>
    </xf>
    <xf numFmtId="0" fontId="21" fillId="0" borderId="0">
      <alignment vertical="center"/>
    </xf>
    <xf numFmtId="0" fontId="23" fillId="0" borderId="0">
      <alignment vertical="center"/>
    </xf>
    <xf numFmtId="0" fontId="25" fillId="0" borderId="0">
      <alignment vertical="center"/>
    </xf>
    <xf numFmtId="0" fontId="40" fillId="0" borderId="0" applyNumberFormat="0" applyFill="0" applyBorder="0" applyAlignment="0" applyProtection="0">
      <alignment vertical="center"/>
    </xf>
  </cellStyleXfs>
  <cellXfs count="361">
    <xf numFmtId="0" fontId="0" fillId="0" borderId="0" xfId="0">
      <alignment vertical="center"/>
    </xf>
    <xf numFmtId="0" fontId="5" fillId="0" borderId="0" xfId="0" applyFont="1">
      <alignment vertical="center"/>
    </xf>
    <xf numFmtId="0" fontId="6" fillId="0" borderId="0" xfId="0" applyFont="1">
      <alignment vertical="center"/>
    </xf>
    <xf numFmtId="0" fontId="6" fillId="0" borderId="4" xfId="0" applyFont="1" applyBorder="1" applyAlignment="1">
      <alignment vertical="center" shrinkToFit="1"/>
    </xf>
    <xf numFmtId="0" fontId="6" fillId="0" borderId="5" xfId="0" applyFont="1" applyBorder="1" applyAlignment="1">
      <alignment vertical="center" shrinkToFit="1"/>
    </xf>
    <xf numFmtId="0" fontId="6" fillId="0" borderId="6" xfId="0" applyFont="1" applyBorder="1" applyAlignment="1">
      <alignment vertical="center" shrinkToFit="1"/>
    </xf>
    <xf numFmtId="0" fontId="7" fillId="0" borderId="0" xfId="0" applyFont="1">
      <alignment vertical="center"/>
    </xf>
    <xf numFmtId="0" fontId="7" fillId="0" borderId="7" xfId="0" applyFont="1" applyBorder="1" applyAlignment="1">
      <alignment vertical="center" shrinkToFit="1"/>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8" fillId="0" borderId="8" xfId="0" applyFont="1" applyBorder="1" applyAlignment="1">
      <alignment vertical="center" shrinkToFit="1"/>
    </xf>
    <xf numFmtId="0" fontId="9" fillId="0" borderId="0" xfId="0" applyFont="1">
      <alignment vertical="center"/>
    </xf>
    <xf numFmtId="0" fontId="10" fillId="0" borderId="0" xfId="0" applyFont="1">
      <alignment vertical="center"/>
    </xf>
    <xf numFmtId="0" fontId="11" fillId="0" borderId="0" xfId="0" applyFont="1" applyAlignment="1">
      <alignment horizontal="left" vertical="center"/>
    </xf>
    <xf numFmtId="0" fontId="12" fillId="0" borderId="0" xfId="0" applyFont="1">
      <alignment vertical="center"/>
    </xf>
    <xf numFmtId="0" fontId="13" fillId="0" borderId="0" xfId="0" applyFont="1" applyAlignment="1">
      <alignment horizontal="left" vertical="center"/>
    </xf>
    <xf numFmtId="0" fontId="6" fillId="0" borderId="0" xfId="0" applyFont="1" applyAlignment="1">
      <alignment horizontal="left" vertical="center"/>
    </xf>
    <xf numFmtId="0" fontId="16" fillId="0" borderId="0" xfId="0" applyFont="1">
      <alignment vertical="center"/>
    </xf>
    <xf numFmtId="38" fontId="14" fillId="0" borderId="45" xfId="1" applyFont="1" applyFill="1" applyBorder="1" applyAlignment="1">
      <alignment vertical="center"/>
    </xf>
    <xf numFmtId="38" fontId="15" fillId="0" borderId="27" xfId="1" applyFont="1" applyFill="1" applyBorder="1" applyAlignment="1">
      <alignment vertical="center"/>
    </xf>
    <xf numFmtId="38" fontId="14" fillId="0" borderId="26" xfId="1" applyFont="1" applyFill="1" applyBorder="1" applyAlignment="1">
      <alignment vertical="center"/>
    </xf>
    <xf numFmtId="38" fontId="14" fillId="0" borderId="25" xfId="1" applyFont="1" applyFill="1" applyBorder="1" applyAlignment="1">
      <alignment vertical="center"/>
    </xf>
    <xf numFmtId="176" fontId="6" fillId="0" borderId="25" xfId="0" applyNumberFormat="1" applyFont="1" applyBorder="1">
      <alignment vertical="center"/>
    </xf>
    <xf numFmtId="176" fontId="6" fillId="0" borderId="28" xfId="0" applyNumberFormat="1" applyFont="1" applyBorder="1">
      <alignment vertical="center"/>
    </xf>
    <xf numFmtId="38" fontId="14" fillId="0" borderId="46" xfId="1" applyFont="1" applyFill="1" applyBorder="1" applyAlignment="1">
      <alignment vertical="center"/>
    </xf>
    <xf numFmtId="38" fontId="15" fillId="0" borderId="15" xfId="1" applyFont="1" applyFill="1" applyBorder="1" applyAlignment="1">
      <alignment vertical="center"/>
    </xf>
    <xf numFmtId="38" fontId="14" fillId="0" borderId="14" xfId="1" applyFont="1" applyFill="1" applyBorder="1" applyAlignment="1">
      <alignment vertical="center"/>
    </xf>
    <xf numFmtId="38" fontId="14" fillId="0" borderId="13" xfId="1" applyFont="1" applyFill="1" applyBorder="1" applyAlignment="1">
      <alignment vertical="center"/>
    </xf>
    <xf numFmtId="176" fontId="6" fillId="0" borderId="13" xfId="0" applyNumberFormat="1" applyFont="1" applyBorder="1">
      <alignment vertical="center"/>
    </xf>
    <xf numFmtId="176" fontId="6" fillId="0" borderId="30" xfId="0" applyNumberFormat="1" applyFont="1" applyBorder="1">
      <alignment vertical="center"/>
    </xf>
    <xf numFmtId="38" fontId="14" fillId="0" borderId="52" xfId="1" applyFont="1" applyFill="1" applyBorder="1" applyAlignment="1">
      <alignment vertical="center"/>
    </xf>
    <xf numFmtId="38" fontId="15" fillId="0" borderId="34" xfId="1" applyFont="1" applyFill="1" applyBorder="1" applyAlignment="1">
      <alignment vertical="center"/>
    </xf>
    <xf numFmtId="38" fontId="14" fillId="0" borderId="33" xfId="1" applyFont="1" applyFill="1" applyBorder="1" applyAlignment="1">
      <alignment vertical="center"/>
    </xf>
    <xf numFmtId="38" fontId="14" fillId="0" borderId="32" xfId="1" applyFont="1" applyFill="1" applyBorder="1" applyAlignment="1">
      <alignment vertical="center"/>
    </xf>
    <xf numFmtId="176" fontId="6" fillId="0" borderId="32" xfId="0" applyNumberFormat="1" applyFont="1" applyBorder="1">
      <alignment vertical="center"/>
    </xf>
    <xf numFmtId="176" fontId="6" fillId="0" borderId="35" xfId="0" applyNumberFormat="1" applyFont="1" applyBorder="1">
      <alignment vertical="center"/>
    </xf>
    <xf numFmtId="38" fontId="14" fillId="0" borderId="50" xfId="1" applyFont="1" applyFill="1" applyBorder="1" applyAlignment="1">
      <alignment vertical="center"/>
    </xf>
    <xf numFmtId="38" fontId="15" fillId="0" borderId="23" xfId="1" applyFont="1" applyFill="1" applyBorder="1" applyAlignment="1">
      <alignment vertical="center"/>
    </xf>
    <xf numFmtId="38" fontId="14" fillId="0" borderId="22" xfId="1" applyFont="1" applyFill="1" applyBorder="1" applyAlignment="1">
      <alignment vertical="center"/>
    </xf>
    <xf numFmtId="38" fontId="14" fillId="0" borderId="21" xfId="1" applyFont="1" applyFill="1" applyBorder="1" applyAlignment="1">
      <alignment vertical="center"/>
    </xf>
    <xf numFmtId="176" fontId="6" fillId="0" borderId="21" xfId="0" applyNumberFormat="1" applyFont="1" applyBorder="1">
      <alignment vertical="center"/>
    </xf>
    <xf numFmtId="176" fontId="6" fillId="0" borderId="51" xfId="0" applyNumberFormat="1" applyFont="1" applyBorder="1">
      <alignment vertical="center"/>
    </xf>
    <xf numFmtId="0" fontId="17" fillId="0" borderId="0" xfId="0" applyFont="1" applyAlignment="1">
      <alignment vertical="center" wrapText="1"/>
    </xf>
    <xf numFmtId="38" fontId="15" fillId="0" borderId="0" xfId="1" applyFont="1" applyFill="1" applyBorder="1" applyAlignment="1">
      <alignment vertical="center"/>
    </xf>
    <xf numFmtId="176" fontId="6" fillId="0" borderId="0" xfId="0" applyNumberFormat="1" applyFont="1">
      <alignment vertical="center"/>
    </xf>
    <xf numFmtId="38" fontId="6" fillId="0" borderId="0" xfId="1" applyFont="1" applyFill="1" applyBorder="1" applyAlignme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12" xfId="0" applyFont="1" applyBorder="1" applyAlignment="1">
      <alignment horizontal="center" vertical="center"/>
    </xf>
    <xf numFmtId="0" fontId="15" fillId="0" borderId="0" xfId="0" applyFont="1" applyAlignment="1">
      <alignment vertical="center" textRotation="255"/>
    </xf>
    <xf numFmtId="0" fontId="15" fillId="0" borderId="12" xfId="0" applyFont="1" applyBorder="1" applyAlignment="1">
      <alignment horizontal="left" vertical="center"/>
    </xf>
    <xf numFmtId="0" fontId="15" fillId="0" borderId="0" xfId="0" applyFont="1" applyAlignment="1">
      <alignment horizontal="left" vertical="center" shrinkToFit="1"/>
    </xf>
    <xf numFmtId="177" fontId="15" fillId="0" borderId="0" xfId="0" applyNumberFormat="1" applyFont="1" applyAlignment="1">
      <alignment horizontal="center" vertical="center"/>
    </xf>
    <xf numFmtId="0" fontId="6" fillId="0" borderId="0" xfId="0" applyFont="1" applyAlignment="1">
      <alignment vertical="center" textRotation="255"/>
    </xf>
    <xf numFmtId="38" fontId="14" fillId="0" borderId="0" xfId="1" applyFont="1" applyFill="1" applyBorder="1" applyAlignment="1">
      <alignment vertical="center"/>
    </xf>
    <xf numFmtId="0" fontId="14" fillId="0" borderId="0" xfId="0" applyFont="1">
      <alignment vertical="center"/>
    </xf>
    <xf numFmtId="0" fontId="17" fillId="0" borderId="0" xfId="0" applyFont="1" applyAlignment="1">
      <alignment horizontal="left" vertical="top"/>
    </xf>
    <xf numFmtId="0" fontId="6" fillId="0" borderId="0" xfId="0" applyFont="1" applyAlignment="1">
      <alignment vertical="top"/>
    </xf>
    <xf numFmtId="0" fontId="6" fillId="0" borderId="50" xfId="0" applyFont="1" applyBorder="1">
      <alignment vertical="center"/>
    </xf>
    <xf numFmtId="0" fontId="6" fillId="0" borderId="22" xfId="0" applyFont="1" applyBorder="1">
      <alignment vertical="center"/>
    </xf>
    <xf numFmtId="0" fontId="6" fillId="0" borderId="46" xfId="0" applyFont="1" applyBorder="1">
      <alignment vertical="center"/>
    </xf>
    <xf numFmtId="0" fontId="6" fillId="0" borderId="52"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21" xfId="0" applyFont="1" applyBorder="1">
      <alignment vertical="center"/>
    </xf>
    <xf numFmtId="0" fontId="6" fillId="0" borderId="23" xfId="0" applyFont="1" applyBorder="1">
      <alignment vertical="center"/>
    </xf>
    <xf numFmtId="0" fontId="14" fillId="0" borderId="0" xfId="0" applyFont="1" applyAlignment="1">
      <alignment horizontal="center" vertical="center"/>
    </xf>
    <xf numFmtId="0" fontId="14" fillId="0" borderId="0" xfId="0" applyFont="1" applyAlignment="1">
      <alignment horizontal="left" vertical="center" indent="1"/>
    </xf>
    <xf numFmtId="176" fontId="15" fillId="0" borderId="15" xfId="0" applyNumberFormat="1" applyFont="1" applyBorder="1" applyAlignment="1">
      <alignment vertical="center" wrapText="1"/>
    </xf>
    <xf numFmtId="0" fontId="14" fillId="0" borderId="0" xfId="0" applyFont="1" applyAlignment="1">
      <alignment horizontal="left" vertical="center"/>
    </xf>
    <xf numFmtId="0" fontId="15" fillId="0" borderId="0" xfId="0" applyFont="1">
      <alignment vertical="center"/>
    </xf>
    <xf numFmtId="0" fontId="20" fillId="0" borderId="0" xfId="0" applyFont="1">
      <alignment vertical="center"/>
    </xf>
    <xf numFmtId="0" fontId="19" fillId="0" borderId="0" xfId="0" applyFont="1" applyAlignment="1">
      <alignment horizontal="center" vertical="center"/>
    </xf>
    <xf numFmtId="0" fontId="15" fillId="0" borderId="12" xfId="0" applyFont="1" applyBorder="1" applyAlignment="1">
      <alignment vertical="center"/>
    </xf>
    <xf numFmtId="0" fontId="14" fillId="0" borderId="12" xfId="0" applyFont="1" applyBorder="1" applyAlignment="1">
      <alignment horizontal="left" vertical="center"/>
    </xf>
    <xf numFmtId="0" fontId="6" fillId="0" borderId="0" xfId="0" applyFont="1" applyBorder="1" applyAlignment="1">
      <alignment vertical="center" shrinkToFit="1"/>
    </xf>
    <xf numFmtId="0" fontId="28" fillId="0" borderId="0" xfId="2" applyFont="1" applyAlignment="1">
      <alignment horizontal="left" vertical="center"/>
    </xf>
    <xf numFmtId="0" fontId="29" fillId="0" borderId="0" xfId="2" applyFont="1" applyAlignment="1">
      <alignment vertical="center" textRotation="255" shrinkToFit="1"/>
    </xf>
    <xf numFmtId="0" fontId="15" fillId="0" borderId="0" xfId="2" applyFont="1" applyAlignment="1">
      <alignment horizontal="left" vertical="center"/>
    </xf>
    <xf numFmtId="0" fontId="30" fillId="0" borderId="0" xfId="2" applyFont="1" applyAlignment="1">
      <alignment horizontal="left" vertical="center"/>
    </xf>
    <xf numFmtId="0" fontId="30" fillId="0" borderId="0" xfId="2" applyFont="1">
      <alignment vertical="center"/>
    </xf>
    <xf numFmtId="0" fontId="19" fillId="0" borderId="0" xfId="3" applyFont="1">
      <alignment vertical="center"/>
    </xf>
    <xf numFmtId="0" fontId="30" fillId="0" borderId="0" xfId="2" applyFont="1" applyAlignment="1">
      <alignment horizontal="right" vertical="center"/>
    </xf>
    <xf numFmtId="0" fontId="29" fillId="0" borderId="0" xfId="2" applyFont="1">
      <alignment vertical="center"/>
    </xf>
    <xf numFmtId="0" fontId="30" fillId="0" borderId="0" xfId="2" applyFont="1" applyAlignment="1">
      <alignment horizontal="center" vertical="center"/>
    </xf>
    <xf numFmtId="0" fontId="6" fillId="0" borderId="0" xfId="3" applyFont="1">
      <alignment vertical="center"/>
    </xf>
    <xf numFmtId="0" fontId="19" fillId="0" borderId="0" xfId="3" applyFont="1" applyAlignment="1">
      <alignment horizontal="right" vertical="center"/>
    </xf>
    <xf numFmtId="0" fontId="30" fillId="0" borderId="0" xfId="3" applyFont="1">
      <alignment vertical="center"/>
    </xf>
    <xf numFmtId="0" fontId="30" fillId="0" borderId="0" xfId="3" applyFont="1" applyAlignment="1">
      <alignment horizontal="right" vertical="center"/>
    </xf>
    <xf numFmtId="0" fontId="19" fillId="7" borderId="18" xfId="3" applyFont="1" applyFill="1" applyBorder="1">
      <alignment vertical="center"/>
    </xf>
    <xf numFmtId="0" fontId="31" fillId="0" borderId="0" xfId="2" applyFont="1" applyAlignment="1">
      <alignment horizontal="center" vertical="center"/>
    </xf>
    <xf numFmtId="178" fontId="31" fillId="0" borderId="12" xfId="2" applyNumberFormat="1" applyFont="1" applyBorder="1">
      <alignment vertical="center"/>
    </xf>
    <xf numFmtId="179" fontId="31" fillId="0" borderId="12" xfId="2" applyNumberFormat="1" applyFont="1" applyBorder="1">
      <alignment vertical="center"/>
    </xf>
    <xf numFmtId="0" fontId="30" fillId="0" borderId="12" xfId="2" applyFont="1" applyBorder="1">
      <alignment vertical="center"/>
    </xf>
    <xf numFmtId="0" fontId="31" fillId="4" borderId="12" xfId="2" applyFont="1" applyFill="1" applyBorder="1" applyAlignment="1">
      <alignment horizontal="left" vertical="center"/>
    </xf>
    <xf numFmtId="0" fontId="31" fillId="4" borderId="13" xfId="2" applyFont="1" applyFill="1" applyBorder="1" applyAlignment="1">
      <alignment horizontal="center" vertical="center"/>
    </xf>
    <xf numFmtId="0" fontId="31" fillId="6" borderId="12" xfId="2" applyFont="1" applyFill="1" applyBorder="1">
      <alignment vertical="center"/>
    </xf>
    <xf numFmtId="0" fontId="31" fillId="6" borderId="13" xfId="2" applyFont="1" applyFill="1" applyBorder="1">
      <alignment vertical="center"/>
    </xf>
    <xf numFmtId="0" fontId="31" fillId="5" borderId="12" xfId="2" applyFont="1" applyFill="1" applyBorder="1" applyAlignment="1">
      <alignment horizontal="right" vertical="center"/>
    </xf>
    <xf numFmtId="0" fontId="31" fillId="0" borderId="15" xfId="2" applyFont="1" applyBorder="1" applyAlignment="1">
      <alignment horizontal="right" vertical="center"/>
    </xf>
    <xf numFmtId="180" fontId="31" fillId="0" borderId="12" xfId="2" applyNumberFormat="1" applyFont="1" applyBorder="1" applyAlignment="1">
      <alignment horizontal="right" vertical="center"/>
    </xf>
    <xf numFmtId="0" fontId="33" fillId="0" borderId="0" xfId="2" applyFont="1">
      <alignment vertical="center"/>
    </xf>
    <xf numFmtId="0" fontId="31" fillId="0" borderId="12" xfId="2" applyFont="1" applyBorder="1" applyAlignment="1">
      <alignment horizontal="right" vertical="center"/>
    </xf>
    <xf numFmtId="0" fontId="34" fillId="0" borderId="0" xfId="2" applyFont="1">
      <alignment vertical="center"/>
    </xf>
    <xf numFmtId="0" fontId="31" fillId="5" borderId="18" xfId="2" applyFont="1" applyFill="1" applyBorder="1" applyAlignment="1">
      <alignment horizontal="right" vertical="center"/>
    </xf>
    <xf numFmtId="0" fontId="31" fillId="0" borderId="57" xfId="2" applyFont="1" applyBorder="1" applyAlignment="1">
      <alignment horizontal="right" vertical="center"/>
    </xf>
    <xf numFmtId="0" fontId="31" fillId="0" borderId="0" xfId="2" applyFont="1">
      <alignment vertical="center"/>
    </xf>
    <xf numFmtId="0" fontId="31" fillId="0" borderId="0" xfId="2" applyFont="1" applyAlignment="1">
      <alignment horizontal="left" vertical="center"/>
    </xf>
    <xf numFmtId="0" fontId="35" fillId="0" borderId="0" xfId="2" applyFont="1">
      <alignment vertical="center"/>
    </xf>
    <xf numFmtId="0" fontId="31" fillId="0" borderId="13" xfId="4" applyFont="1" applyBorder="1" applyAlignment="1">
      <alignment horizontal="center" vertical="center"/>
    </xf>
    <xf numFmtId="0" fontId="31" fillId="0" borderId="12" xfId="4" applyFont="1" applyBorder="1" applyAlignment="1">
      <alignment horizontal="center" vertical="center"/>
    </xf>
    <xf numFmtId="0" fontId="31" fillId="0" borderId="12" xfId="2" applyFont="1" applyBorder="1" applyAlignment="1">
      <alignment horizontal="center" vertical="center"/>
    </xf>
    <xf numFmtId="0" fontId="31" fillId="0" borderId="12" xfId="2" applyFont="1" applyBorder="1" applyAlignment="1">
      <alignment horizontal="center" vertical="center" wrapText="1"/>
    </xf>
    <xf numFmtId="0" fontId="37" fillId="0" borderId="0" xfId="4" applyFont="1" applyAlignment="1">
      <alignment horizontal="center" vertical="center"/>
    </xf>
    <xf numFmtId="0" fontId="30" fillId="0" borderId="0" xfId="4" applyFont="1" applyAlignment="1">
      <alignment horizontal="center" vertical="center"/>
    </xf>
    <xf numFmtId="0" fontId="38" fillId="0" borderId="0" xfId="2" applyFont="1" applyAlignment="1">
      <alignment horizontal="center" vertical="center"/>
    </xf>
    <xf numFmtId="0" fontId="38" fillId="0" borderId="0" xfId="4" applyFont="1" applyAlignment="1">
      <alignment horizontal="center" vertical="center"/>
    </xf>
    <xf numFmtId="0" fontId="38" fillId="0" borderId="0" xfId="2" applyFont="1">
      <alignment vertical="center"/>
    </xf>
    <xf numFmtId="0" fontId="37" fillId="0" borderId="0" xfId="2" applyFont="1">
      <alignment vertical="center"/>
    </xf>
    <xf numFmtId="0" fontId="37" fillId="0" borderId="0" xfId="2" applyFont="1" applyAlignment="1">
      <alignment horizontal="center" vertical="center"/>
    </xf>
    <xf numFmtId="0" fontId="31" fillId="0" borderId="0" xfId="2" applyFont="1" applyAlignment="1">
      <alignment vertical="center" textRotation="255" shrinkToFit="1"/>
    </xf>
    <xf numFmtId="0" fontId="31" fillId="0" borderId="12" xfId="2" applyFont="1" applyBorder="1" applyAlignment="1">
      <alignment vertical="center" textRotation="255" shrinkToFit="1"/>
    </xf>
    <xf numFmtId="0" fontId="42" fillId="0" borderId="0" xfId="0" applyFont="1">
      <alignmen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5" fillId="0" borderId="13" xfId="0" applyFont="1" applyBorder="1" applyAlignment="1">
      <alignment horizontal="left" vertical="center" shrinkToFit="1"/>
    </xf>
    <xf numFmtId="0" fontId="15" fillId="0" borderId="14" xfId="0" applyFont="1" applyBorder="1" applyAlignment="1">
      <alignment horizontal="left" vertical="center" shrinkToFit="1"/>
    </xf>
    <xf numFmtId="0" fontId="15" fillId="0" borderId="15" xfId="0" applyFont="1" applyBorder="1" applyAlignment="1">
      <alignment horizontal="left" vertical="center" shrinkToFit="1"/>
    </xf>
    <xf numFmtId="0" fontId="15" fillId="0" borderId="13" xfId="0" applyFont="1" applyBorder="1" applyAlignment="1">
      <alignment horizontal="center" vertical="top" wrapText="1"/>
    </xf>
    <xf numFmtId="0" fontId="15" fillId="0" borderId="14" xfId="0" applyFont="1" applyBorder="1" applyAlignment="1">
      <alignment horizontal="center" vertical="top" wrapText="1"/>
    </xf>
    <xf numFmtId="0" fontId="15" fillId="0" borderId="15" xfId="0" applyFont="1" applyBorder="1" applyAlignment="1">
      <alignment horizontal="center" vertical="top" wrapText="1"/>
    </xf>
    <xf numFmtId="0" fontId="14" fillId="0" borderId="46" xfId="0" applyFont="1" applyBorder="1" applyAlignment="1">
      <alignment horizontal="center" vertical="center"/>
    </xf>
    <xf numFmtId="0" fontId="14" fillId="0" borderId="56" xfId="0" applyFont="1" applyBorder="1" applyAlignment="1">
      <alignment horizontal="center" vertical="center"/>
    </xf>
    <xf numFmtId="0" fontId="14" fillId="0" borderId="12" xfId="0" applyFont="1" applyBorder="1">
      <alignment vertical="center"/>
    </xf>
    <xf numFmtId="0" fontId="14" fillId="0" borderId="12" xfId="0" applyFont="1" applyBorder="1" applyAlignment="1">
      <alignment horizontal="left" vertical="center"/>
    </xf>
    <xf numFmtId="0" fontId="6" fillId="0" borderId="12" xfId="0" applyFont="1" applyBorder="1" applyAlignment="1">
      <alignment horizontal="center" vertical="center"/>
    </xf>
    <xf numFmtId="0" fontId="14" fillId="0" borderId="12" xfId="0" applyFont="1" applyBorder="1" applyAlignment="1">
      <alignment horizontal="right" vertical="center"/>
    </xf>
    <xf numFmtId="0" fontId="14" fillId="0" borderId="12" xfId="0" applyFont="1" applyBorder="1" applyAlignment="1">
      <alignment horizontal="center" vertical="center"/>
    </xf>
    <xf numFmtId="0" fontId="14" fillId="0" borderId="12" xfId="0" applyFont="1" applyBorder="1" applyAlignment="1">
      <alignment horizontal="center" vertical="top"/>
    </xf>
    <xf numFmtId="0" fontId="6" fillId="0" borderId="14" xfId="0" applyFont="1" applyBorder="1" applyAlignment="1">
      <alignment horizontal="left" vertical="center"/>
    </xf>
    <xf numFmtId="0" fontId="6" fillId="0" borderId="30" xfId="0" applyFont="1" applyBorder="1" applyAlignment="1">
      <alignment horizontal="left" vertical="center"/>
    </xf>
    <xf numFmtId="0" fontId="6" fillId="0" borderId="26" xfId="0" applyFont="1" applyBorder="1" applyAlignment="1">
      <alignment horizontal="left" vertical="center"/>
    </xf>
    <xf numFmtId="0" fontId="6" fillId="0" borderId="28" xfId="0" applyFont="1" applyBorder="1" applyAlignment="1">
      <alignment horizontal="left" vertical="center"/>
    </xf>
    <xf numFmtId="0" fontId="14" fillId="0" borderId="19" xfId="0" applyFont="1" applyBorder="1" applyAlignment="1">
      <alignment horizontal="left" vertical="center" indent="1"/>
    </xf>
    <xf numFmtId="0" fontId="14" fillId="0" borderId="16" xfId="0" applyFont="1" applyBorder="1" applyAlignment="1">
      <alignment horizontal="left" vertical="center" indent="1"/>
    </xf>
    <xf numFmtId="0" fontId="14" fillId="0" borderId="20" xfId="0" applyFont="1" applyBorder="1" applyAlignment="1">
      <alignment horizontal="left" vertical="center" indent="1"/>
    </xf>
    <xf numFmtId="0" fontId="14" fillId="0" borderId="21" xfId="0" applyFont="1" applyBorder="1" applyAlignment="1">
      <alignment horizontal="left" vertical="center" indent="1"/>
    </xf>
    <xf numFmtId="0" fontId="14" fillId="0" borderId="22" xfId="0" applyFont="1" applyBorder="1" applyAlignment="1">
      <alignment horizontal="left" vertical="center" indent="1"/>
    </xf>
    <xf numFmtId="0" fontId="14" fillId="0" borderId="23" xfId="0" applyFont="1" applyBorder="1" applyAlignment="1">
      <alignment horizontal="left" vertical="center" indent="1"/>
    </xf>
    <xf numFmtId="0" fontId="14" fillId="0" borderId="2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4" fillId="0" borderId="19" xfId="0" applyFont="1" applyBorder="1" applyAlignment="1">
      <alignment horizontal="left" vertical="center" wrapText="1" indent="1"/>
    </xf>
    <xf numFmtId="0" fontId="14" fillId="0" borderId="16" xfId="0" applyFont="1" applyBorder="1" applyAlignment="1">
      <alignment horizontal="left" vertical="center" wrapText="1" indent="1"/>
    </xf>
    <xf numFmtId="0" fontId="14" fillId="0" borderId="20" xfId="0" applyFont="1" applyBorder="1" applyAlignment="1">
      <alignment horizontal="left" vertical="center" wrapText="1" indent="1"/>
    </xf>
    <xf numFmtId="0" fontId="14" fillId="0" borderId="21" xfId="0" applyFont="1" applyBorder="1" applyAlignment="1">
      <alignment horizontal="left" vertical="center" wrapText="1" indent="1"/>
    </xf>
    <xf numFmtId="0" fontId="14" fillId="0" borderId="22" xfId="0" applyFont="1" applyBorder="1" applyAlignment="1">
      <alignment horizontal="left" vertical="center" wrapText="1" indent="1"/>
    </xf>
    <xf numFmtId="0" fontId="14" fillId="0" borderId="23" xfId="0" applyFont="1" applyBorder="1" applyAlignment="1">
      <alignment horizontal="left" vertical="center" wrapText="1" indent="1"/>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2" xfId="0" applyFont="1" applyBorder="1" applyAlignment="1">
      <alignment horizontal="center" vertical="center" shrinkToFi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38" fontId="6" fillId="0" borderId="33" xfId="1" applyFont="1" applyBorder="1" applyAlignment="1">
      <alignment horizontal="center" vertical="center"/>
    </xf>
    <xf numFmtId="38" fontId="14" fillId="2" borderId="33" xfId="1" applyFont="1" applyFill="1" applyBorder="1" applyAlignment="1">
      <alignment horizontal="center" vertical="center"/>
    </xf>
    <xf numFmtId="38" fontId="14" fillId="2" borderId="14" xfId="1" applyFont="1" applyFill="1" applyBorder="1" applyAlignment="1">
      <alignment horizontal="center" vertical="center"/>
    </xf>
    <xf numFmtId="38" fontId="6" fillId="0" borderId="14" xfId="1" applyFont="1" applyBorder="1" applyAlignment="1">
      <alignment horizontal="center" vertical="center"/>
    </xf>
    <xf numFmtId="38" fontId="14" fillId="2" borderId="22" xfId="1" applyFont="1" applyFill="1" applyBorder="1" applyAlignment="1">
      <alignment horizontal="center" vertical="center"/>
    </xf>
    <xf numFmtId="38" fontId="6" fillId="0" borderId="5" xfId="1" applyFont="1" applyBorder="1" applyAlignment="1">
      <alignment horizontal="center" vertical="center"/>
    </xf>
    <xf numFmtId="38" fontId="14" fillId="2" borderId="26" xfId="1" applyFont="1" applyFill="1" applyBorder="1" applyAlignment="1">
      <alignment horizontal="center" vertical="center"/>
    </xf>
    <xf numFmtId="38" fontId="6" fillId="0" borderId="22" xfId="1" applyFont="1" applyBorder="1"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3" xfId="0" applyFont="1" applyBorder="1" applyAlignment="1">
      <alignment horizontal="left" vertical="center" wrapText="1"/>
    </xf>
    <xf numFmtId="0" fontId="14" fillId="0" borderId="35" xfId="0" applyFont="1" applyBorder="1" applyAlignment="1">
      <alignment horizontal="left" vertical="center" wrapText="1"/>
    </xf>
    <xf numFmtId="0" fontId="14" fillId="0" borderId="14" xfId="0" applyFont="1" applyBorder="1" applyAlignment="1">
      <alignment horizontal="left" vertical="center" wrapText="1"/>
    </xf>
    <xf numFmtId="0" fontId="14" fillId="0" borderId="30" xfId="0" applyFont="1" applyBorder="1" applyAlignment="1">
      <alignment horizontal="left" vertical="center" wrapText="1"/>
    </xf>
    <xf numFmtId="38" fontId="14" fillId="0" borderId="13" xfId="1" applyFont="1" applyBorder="1" applyAlignment="1">
      <alignment horizontal="center" vertical="center" wrapText="1"/>
    </xf>
    <xf numFmtId="38" fontId="14" fillId="0" borderId="14" xfId="1" applyFont="1" applyBorder="1" applyAlignment="1">
      <alignment horizontal="center" vertical="center" wrapText="1"/>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5" xfId="0" applyFont="1" applyFill="1" applyBorder="1" applyAlignment="1">
      <alignment horizontal="center" vertical="center"/>
    </xf>
    <xf numFmtId="0" fontId="19" fillId="0" borderId="19"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6" fillId="0" borderId="0" xfId="0" applyFont="1" applyAlignment="1">
      <alignment horizontal="left" vertical="top" wrapText="1"/>
    </xf>
    <xf numFmtId="0" fontId="7" fillId="0" borderId="7" xfId="0" applyFont="1" applyBorder="1" applyAlignment="1">
      <alignment horizontal="distributed" vertical="center" indent="1" shrinkToFit="1"/>
    </xf>
    <xf numFmtId="0" fontId="7" fillId="0" borderId="0" xfId="0" applyFont="1" applyAlignment="1">
      <alignment horizontal="distributed" vertical="center" indent="1" shrinkToFit="1"/>
    </xf>
    <xf numFmtId="0" fontId="7" fillId="0" borderId="8" xfId="0" applyFont="1" applyBorder="1" applyAlignment="1">
      <alignment horizontal="distributed" vertical="center" indent="1" shrinkToFit="1"/>
    </xf>
    <xf numFmtId="0" fontId="6" fillId="0" borderId="24" xfId="0" applyFont="1" applyBorder="1" applyAlignment="1">
      <alignment horizontal="center" vertical="center"/>
    </xf>
    <xf numFmtId="0" fontId="6" fillId="0" borderId="36"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14" fillId="0" borderId="13" xfId="0" applyFont="1" applyBorder="1" applyAlignment="1">
      <alignment horizontal="left" vertical="center" indent="1" shrinkToFit="1"/>
    </xf>
    <xf numFmtId="0" fontId="14" fillId="0" borderId="14" xfId="0" applyFont="1" applyBorder="1" applyAlignment="1">
      <alignment horizontal="left" vertical="center" indent="1" shrinkToFit="1"/>
    </xf>
    <xf numFmtId="0" fontId="14" fillId="0" borderId="15" xfId="0" applyFont="1" applyBorder="1" applyAlignment="1">
      <alignment horizontal="left" vertical="center" indent="1" shrinkToFit="1"/>
    </xf>
    <xf numFmtId="0" fontId="6" fillId="0" borderId="12" xfId="0" applyFont="1" applyBorder="1" applyAlignment="1">
      <alignment horizontal="distributed" vertical="center" indent="1"/>
    </xf>
    <xf numFmtId="0" fontId="14" fillId="0" borderId="12" xfId="0" applyFont="1" applyBorder="1" applyAlignment="1">
      <alignment horizontal="left" vertical="center" indent="1"/>
    </xf>
    <xf numFmtId="0" fontId="6" fillId="0" borderId="12" xfId="0" applyFont="1" applyBorder="1" applyAlignment="1">
      <alignment horizontal="center" vertical="center" textRotation="255"/>
    </xf>
    <xf numFmtId="0" fontId="6" fillId="0" borderId="13" xfId="0" applyFont="1" applyBorder="1" applyAlignment="1">
      <alignment horizontal="distributed" vertical="center" indent="1"/>
    </xf>
    <xf numFmtId="0" fontId="19" fillId="0" borderId="12" xfId="0" applyFont="1" applyBorder="1" applyAlignment="1">
      <alignment horizontal="distributed" vertical="center" wrapText="1" indent="1"/>
    </xf>
    <xf numFmtId="0" fontId="19" fillId="0" borderId="12" xfId="0" applyFont="1" applyBorder="1" applyAlignment="1">
      <alignment horizontal="distributed" vertical="center" indent="1"/>
    </xf>
    <xf numFmtId="0" fontId="14" fillId="0" borderId="18" xfId="0" applyFont="1" applyBorder="1" applyAlignment="1">
      <alignment horizontal="left" vertical="center" indent="1"/>
    </xf>
    <xf numFmtId="0" fontId="15" fillId="0" borderId="12" xfId="0" applyFont="1" applyBorder="1" applyAlignment="1">
      <alignment horizontal="left" vertical="center" indent="1"/>
    </xf>
    <xf numFmtId="0" fontId="16" fillId="0" borderId="12" xfId="0" applyFont="1" applyBorder="1" applyAlignment="1">
      <alignment horizontal="distributed" vertical="center" indent="1"/>
    </xf>
    <xf numFmtId="0" fontId="16" fillId="0" borderId="13" xfId="0" applyFont="1" applyBorder="1" applyAlignment="1">
      <alignment horizontal="left" vertical="center" indent="1" shrinkToFit="1"/>
    </xf>
    <xf numFmtId="0" fontId="16" fillId="0" borderId="14" xfId="0" applyFont="1" applyBorder="1" applyAlignment="1">
      <alignment horizontal="left" vertical="center" indent="1" shrinkToFit="1"/>
    </xf>
    <xf numFmtId="0" fontId="16" fillId="0" borderId="15" xfId="0" applyFont="1" applyBorder="1" applyAlignment="1">
      <alignment horizontal="left" vertical="center" indent="1" shrinkToFit="1"/>
    </xf>
    <xf numFmtId="0" fontId="6" fillId="0" borderId="42" xfId="0" applyFont="1" applyBorder="1" applyAlignment="1">
      <alignment horizontal="center" vertical="center"/>
    </xf>
    <xf numFmtId="0" fontId="6" fillId="0" borderId="17" xfId="0" applyFont="1" applyBorder="1" applyAlignment="1">
      <alignment horizontal="center" vertical="center"/>
    </xf>
    <xf numFmtId="0" fontId="6" fillId="0" borderId="55" xfId="0" applyFont="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7" fillId="0" borderId="5"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0" xfId="0" applyFont="1" applyAlignment="1">
      <alignment horizontal="center" vertical="center" wrapText="1"/>
    </xf>
    <xf numFmtId="0" fontId="17" fillId="0" borderId="40" xfId="0" applyFont="1" applyBorder="1" applyAlignment="1">
      <alignment horizontal="center" vertical="center" wrapText="1"/>
    </xf>
    <xf numFmtId="0" fontId="6" fillId="0" borderId="24" xfId="0" applyFont="1" applyBorder="1" applyAlignment="1">
      <alignment horizontal="center" vertical="center" textRotation="255"/>
    </xf>
    <xf numFmtId="0" fontId="6" fillId="0" borderId="29" xfId="0" applyFont="1" applyBorder="1" applyAlignment="1">
      <alignment horizontal="center" vertical="center" textRotation="255"/>
    </xf>
    <xf numFmtId="0" fontId="6" fillId="0" borderId="31" xfId="0" applyFont="1" applyBorder="1" applyAlignment="1">
      <alignment horizontal="center" vertical="center" textRotation="255"/>
    </xf>
    <xf numFmtId="0" fontId="6" fillId="0" borderId="43" xfId="0" applyFont="1" applyBorder="1" applyAlignment="1">
      <alignment horizontal="center" vertical="center"/>
    </xf>
    <xf numFmtId="0" fontId="6" fillId="0" borderId="18" xfId="0" applyFont="1" applyBorder="1" applyAlignment="1">
      <alignment horizontal="center" vertical="center"/>
    </xf>
    <xf numFmtId="0" fontId="6" fillId="0" borderId="54" xfId="0" applyFont="1" applyBorder="1" applyAlignment="1">
      <alignment horizontal="center" vertical="center"/>
    </xf>
    <xf numFmtId="0" fontId="6" fillId="0" borderId="37"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textRotation="255"/>
    </xf>
    <xf numFmtId="0" fontId="5" fillId="0" borderId="0" xfId="0" applyFont="1" applyAlignment="1">
      <alignment horizontal="center" vertical="center"/>
    </xf>
    <xf numFmtId="0" fontId="14" fillId="0" borderId="0" xfId="0" applyFont="1" applyAlignment="1">
      <alignment horizontal="right" vertical="center"/>
    </xf>
    <xf numFmtId="0" fontId="6" fillId="0" borderId="38" xfId="0" applyFont="1" applyBorder="1" applyAlignment="1">
      <alignment horizontal="center" vertical="center"/>
    </xf>
    <xf numFmtId="0" fontId="15" fillId="0" borderId="12" xfId="0" applyFont="1" applyBorder="1" applyAlignment="1">
      <alignment horizontal="center" vertical="center"/>
    </xf>
    <xf numFmtId="0" fontId="7" fillId="0" borderId="7" xfId="0" applyFont="1" applyBorder="1" applyAlignment="1">
      <alignment horizontal="distributed" vertical="center" shrinkToFit="1"/>
    </xf>
    <xf numFmtId="0" fontId="7" fillId="0" borderId="0" xfId="0" applyFont="1" applyAlignment="1">
      <alignment horizontal="distributed" vertical="center" shrinkToFit="1"/>
    </xf>
    <xf numFmtId="0" fontId="7" fillId="0" borderId="8" xfId="0" applyFont="1" applyBorder="1" applyAlignment="1">
      <alignment horizontal="distributed" vertical="center" shrinkToFit="1"/>
    </xf>
    <xf numFmtId="0" fontId="15" fillId="0" borderId="0" xfId="0" applyFont="1" applyAlignment="1">
      <alignment horizontal="left" vertical="top" wrapText="1"/>
    </xf>
    <xf numFmtId="0" fontId="14" fillId="0" borderId="29"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0" borderId="13" xfId="0" applyFont="1" applyBorder="1" applyAlignment="1">
      <alignment horizontal="left" vertical="center" indent="1"/>
    </xf>
    <xf numFmtId="0" fontId="14" fillId="0" borderId="14" xfId="0" applyFont="1" applyBorder="1" applyAlignment="1">
      <alignment horizontal="left" vertical="center" indent="1"/>
    </xf>
    <xf numFmtId="0" fontId="14" fillId="0" borderId="30" xfId="0" applyFont="1" applyBorder="1" applyAlignment="1">
      <alignment horizontal="left" vertical="center" indent="1"/>
    </xf>
    <xf numFmtId="0" fontId="14" fillId="0" borderId="32" xfId="0" applyFont="1" applyBorder="1" applyAlignment="1">
      <alignment horizontal="left" vertical="center" indent="1"/>
    </xf>
    <xf numFmtId="0" fontId="14" fillId="0" borderId="33" xfId="0" applyFont="1" applyBorder="1" applyAlignment="1">
      <alignment horizontal="left" vertical="center" indent="1"/>
    </xf>
    <xf numFmtId="0" fontId="14" fillId="0" borderId="35" xfId="0" applyFont="1" applyBorder="1" applyAlignment="1">
      <alignment horizontal="left" vertical="center" indent="1"/>
    </xf>
    <xf numFmtId="0" fontId="15" fillId="0" borderId="12" xfId="0" applyFont="1" applyBorder="1" applyAlignment="1">
      <alignment horizontal="left" vertical="center" wrapText="1"/>
    </xf>
    <xf numFmtId="0" fontId="15" fillId="0" borderId="12" xfId="0" applyFont="1" applyBorder="1" applyAlignment="1">
      <alignment horizontal="left" vertical="center"/>
    </xf>
    <xf numFmtId="0" fontId="15" fillId="0" borderId="12" xfId="0" applyFont="1" applyBorder="1" applyAlignment="1">
      <alignment horizontal="left" vertical="center" shrinkToFit="1"/>
    </xf>
    <xf numFmtId="177" fontId="15" fillId="0" borderId="12" xfId="0" applyNumberFormat="1" applyFont="1" applyBorder="1" applyAlignment="1">
      <alignment horizontal="center" vertical="center"/>
    </xf>
    <xf numFmtId="0" fontId="14" fillId="0" borderId="13" xfId="0" applyFont="1" applyBorder="1" applyAlignment="1">
      <alignment horizontal="left" vertical="center" wrapText="1" indent="1"/>
    </xf>
    <xf numFmtId="0" fontId="14" fillId="0" borderId="14" xfId="0" applyFont="1" applyBorder="1" applyAlignment="1">
      <alignment horizontal="left" vertical="center" wrapText="1" indent="1"/>
    </xf>
    <xf numFmtId="0" fontId="14" fillId="0" borderId="30" xfId="0" applyFont="1" applyBorder="1" applyAlignment="1">
      <alignment horizontal="left" vertical="center" wrapText="1" indent="1"/>
    </xf>
    <xf numFmtId="0" fontId="14" fillId="0" borderId="32" xfId="0" applyFont="1" applyBorder="1" applyAlignment="1">
      <alignment horizontal="left" vertical="center" wrapText="1" indent="1"/>
    </xf>
    <xf numFmtId="0" fontId="14" fillId="0" borderId="33" xfId="0" applyFont="1" applyBorder="1" applyAlignment="1">
      <alignment horizontal="left" vertical="center" wrapText="1" indent="1"/>
    </xf>
    <xf numFmtId="0" fontId="14" fillId="0" borderId="35" xfId="0" applyFont="1" applyBorder="1" applyAlignment="1">
      <alignment horizontal="left" vertical="center" wrapText="1" indent="1"/>
    </xf>
    <xf numFmtId="0" fontId="14" fillId="0" borderId="31" xfId="0" applyFont="1" applyBorder="1" applyAlignment="1">
      <alignment horizontal="center" vertical="center"/>
    </xf>
    <xf numFmtId="0" fontId="14" fillId="0" borderId="37" xfId="0" applyFont="1" applyBorder="1" applyAlignment="1">
      <alignment horizontal="center" vertical="center"/>
    </xf>
    <xf numFmtId="0" fontId="6" fillId="0" borderId="27" xfId="0" applyFont="1" applyBorder="1" applyAlignment="1">
      <alignment horizontal="center" vertic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41" fillId="0" borderId="0" xfId="5" applyFont="1" applyAlignment="1">
      <alignment horizontal="left" vertical="center"/>
    </xf>
    <xf numFmtId="0" fontId="14" fillId="0" borderId="52" xfId="0" applyFont="1" applyBorder="1" applyAlignment="1">
      <alignment horizontal="center" vertical="center"/>
    </xf>
    <xf numFmtId="0" fontId="6" fillId="0" borderId="45" xfId="0" applyFont="1" applyBorder="1" applyAlignment="1">
      <alignment horizontal="center" vertical="center"/>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33" xfId="0" applyFont="1" applyBorder="1" applyAlignment="1">
      <alignment horizontal="left" vertical="center"/>
    </xf>
    <xf numFmtId="0" fontId="14" fillId="0" borderId="52" xfId="0" applyFont="1" applyBorder="1" applyAlignment="1">
      <alignment horizontal="left" vertical="center" indent="1"/>
    </xf>
    <xf numFmtId="0" fontId="14" fillId="0" borderId="46" xfId="0" applyFont="1" applyBorder="1" applyAlignment="1">
      <alignment horizontal="left" vertical="center" wrapText="1" indent="1"/>
    </xf>
    <xf numFmtId="0" fontId="6" fillId="0" borderId="45" xfId="0" applyFont="1" applyBorder="1" applyAlignment="1">
      <alignment horizontal="left" vertical="center" indent="1"/>
    </xf>
    <xf numFmtId="0" fontId="6" fillId="0" borderId="26" xfId="0" applyFont="1" applyBorder="1" applyAlignment="1">
      <alignment horizontal="left" vertical="center" indent="1"/>
    </xf>
    <xf numFmtId="0" fontId="6" fillId="0" borderId="28" xfId="0" applyFont="1" applyBorder="1" applyAlignment="1">
      <alignment horizontal="left" vertical="center" indent="1"/>
    </xf>
    <xf numFmtId="0" fontId="6" fillId="0" borderId="3" xfId="0" applyFont="1" applyBorder="1" applyAlignment="1">
      <alignment horizontal="center" vertical="center"/>
    </xf>
    <xf numFmtId="0" fontId="14" fillId="0" borderId="22" xfId="0" applyFont="1" applyBorder="1" applyAlignment="1">
      <alignment horizontal="left" vertical="center"/>
    </xf>
    <xf numFmtId="0" fontId="30" fillId="4" borderId="12" xfId="2" applyFont="1" applyFill="1" applyBorder="1" applyAlignment="1">
      <alignment horizontal="center" vertical="center" wrapText="1"/>
    </xf>
    <xf numFmtId="0" fontId="30" fillId="5" borderId="22" xfId="2" applyFont="1" applyFill="1" applyBorder="1" applyAlignment="1">
      <alignment horizontal="center" vertical="center"/>
    </xf>
    <xf numFmtId="0" fontId="30" fillId="0" borderId="22" xfId="2" applyFont="1" applyBorder="1" applyAlignment="1">
      <alignment horizontal="center" vertical="center"/>
    </xf>
    <xf numFmtId="0" fontId="30" fillId="6" borderId="12" xfId="2" applyFont="1" applyFill="1" applyBorder="1" applyAlignment="1">
      <alignment horizontal="center" vertical="center"/>
    </xf>
    <xf numFmtId="0" fontId="30" fillId="4" borderId="12" xfId="2" applyFont="1" applyFill="1" applyBorder="1" applyAlignment="1">
      <alignment horizontal="center" vertical="center"/>
    </xf>
    <xf numFmtId="0" fontId="19" fillId="7" borderId="12" xfId="3" applyFont="1" applyFill="1" applyBorder="1">
      <alignment vertical="center"/>
    </xf>
    <xf numFmtId="0" fontId="30" fillId="0" borderId="12" xfId="2" applyFont="1" applyBorder="1">
      <alignment vertical="center"/>
    </xf>
    <xf numFmtId="0" fontId="31" fillId="0" borderId="19" xfId="2" applyFont="1" applyBorder="1" applyAlignment="1">
      <alignment horizontal="center" vertical="center"/>
    </xf>
    <xf numFmtId="0" fontId="31" fillId="0" borderId="39" xfId="2" applyFont="1" applyBorder="1" applyAlignment="1">
      <alignment horizontal="center" vertical="center"/>
    </xf>
    <xf numFmtId="0" fontId="31" fillId="0" borderId="19" xfId="2" applyFont="1" applyBorder="1" applyAlignment="1">
      <alignment horizontal="center" vertical="center" wrapText="1"/>
    </xf>
    <xf numFmtId="0" fontId="31" fillId="0" borderId="39" xfId="2" applyFont="1" applyBorder="1" applyAlignment="1">
      <alignment horizontal="center" vertical="center" wrapText="1"/>
    </xf>
    <xf numFmtId="0" fontId="31" fillId="0" borderId="21" xfId="2" applyFont="1" applyBorder="1" applyAlignment="1">
      <alignment horizontal="center" vertical="center" wrapText="1"/>
    </xf>
    <xf numFmtId="0" fontId="31" fillId="0" borderId="12" xfId="2" applyFont="1" applyBorder="1" applyAlignment="1">
      <alignment horizontal="center" vertical="center"/>
    </xf>
    <xf numFmtId="0" fontId="31" fillId="0" borderId="13" xfId="2" applyFont="1" applyBorder="1" applyAlignment="1">
      <alignment horizontal="center" vertical="center"/>
    </xf>
    <xf numFmtId="49" fontId="31" fillId="0" borderId="12" xfId="2" applyNumberFormat="1" applyFont="1" applyBorder="1" applyAlignment="1">
      <alignment horizontal="center" vertical="center"/>
    </xf>
    <xf numFmtId="0" fontId="32" fillId="0" borderId="39" xfId="2" applyFont="1" applyBorder="1" applyAlignment="1">
      <alignment horizontal="center" vertical="center" wrapText="1"/>
    </xf>
    <xf numFmtId="0" fontId="32" fillId="0" borderId="21" xfId="2" applyFont="1" applyBorder="1" applyAlignment="1">
      <alignment horizontal="center" vertical="center" wrapText="1"/>
    </xf>
    <xf numFmtId="0" fontId="30" fillId="6" borderId="12" xfId="2" applyFont="1" applyFill="1" applyBorder="1">
      <alignment vertical="center"/>
    </xf>
    <xf numFmtId="0" fontId="31" fillId="0" borderId="15" xfId="2" applyFont="1" applyBorder="1" applyAlignment="1">
      <alignment horizontal="center" vertical="center" wrapText="1"/>
    </xf>
    <xf numFmtId="0" fontId="31" fillId="0" borderId="12" xfId="2" applyFont="1" applyBorder="1" applyAlignment="1">
      <alignment horizontal="center" vertical="center" wrapText="1"/>
    </xf>
    <xf numFmtId="0" fontId="30" fillId="0" borderId="12" xfId="2" applyFont="1" applyBorder="1" applyAlignment="1">
      <alignment horizontal="center" vertical="center" wrapText="1"/>
    </xf>
    <xf numFmtId="0" fontId="31" fillId="0" borderId="13" xfId="4" applyFont="1" applyBorder="1" applyAlignment="1">
      <alignment horizontal="center" vertical="center"/>
    </xf>
    <xf numFmtId="0" fontId="31" fillId="0" borderId="14" xfId="4" applyFont="1" applyBorder="1" applyAlignment="1">
      <alignment horizontal="center" vertical="center"/>
    </xf>
    <xf numFmtId="0" fontId="31" fillId="0" borderId="15" xfId="4" applyFont="1" applyBorder="1" applyAlignment="1">
      <alignment horizontal="center" vertical="center"/>
    </xf>
    <xf numFmtId="0" fontId="31" fillId="0" borderId="13" xfId="4" applyFont="1" applyBorder="1" applyAlignment="1">
      <alignment horizontal="center" vertical="center" wrapText="1"/>
    </xf>
    <xf numFmtId="0" fontId="31" fillId="0" borderId="14" xfId="4" applyFont="1" applyBorder="1" applyAlignment="1">
      <alignment horizontal="center" vertical="center" wrapText="1"/>
    </xf>
    <xf numFmtId="0" fontId="31" fillId="0" borderId="12" xfId="4" applyFont="1" applyBorder="1" applyAlignment="1">
      <alignment horizontal="center" vertical="center" wrapText="1"/>
    </xf>
    <xf numFmtId="0" fontId="31" fillId="0" borderId="15" xfId="4" applyFont="1" applyBorder="1" applyAlignment="1">
      <alignment horizontal="center" vertical="center" wrapText="1"/>
    </xf>
    <xf numFmtId="0" fontId="31" fillId="0" borderId="14" xfId="2" applyFont="1" applyBorder="1" applyAlignment="1">
      <alignment horizontal="center" vertical="center"/>
    </xf>
    <xf numFmtId="0" fontId="31" fillId="0" borderId="15" xfId="2" applyFont="1" applyBorder="1" applyAlignment="1">
      <alignment horizontal="center" vertical="center"/>
    </xf>
    <xf numFmtId="0" fontId="31" fillId="0" borderId="12" xfId="2" applyFont="1" applyBorder="1">
      <alignment vertical="center"/>
    </xf>
    <xf numFmtId="0" fontId="31" fillId="0" borderId="12" xfId="4" applyFont="1" applyBorder="1" applyAlignment="1">
      <alignment horizontal="center" vertical="center"/>
    </xf>
  </cellXfs>
  <cellStyles count="6">
    <cellStyle name="ハイパーリンク" xfId="5" builtinId="8"/>
    <cellStyle name="桁区切り" xfId="1" builtinId="6"/>
    <cellStyle name="標準" xfId="0" builtinId="0"/>
    <cellStyle name="標準 2" xfId="3" xr:uid="{E58F9142-079E-46EE-890F-D3BE05FB1458}"/>
    <cellStyle name="標準 2 2" xfId="4" xr:uid="{E17DF4BA-AC43-4A6E-A051-A9F5D2E246EA}"/>
    <cellStyle name="標準_③-２加算様式（就労）" xfId="2" xr:uid="{FBB94680-5051-46D3-9EAE-06A5BECCE14B}"/>
  </cellStyles>
  <dxfs count="0"/>
  <tableStyles count="0" defaultTableStyle="TableStyleMedium2" defaultPivotStyle="PivotStyleLight16"/>
  <colors>
    <mruColors>
      <color rgb="FF0000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134472</xdr:colOff>
      <xdr:row>49</xdr:row>
      <xdr:rowOff>44824</xdr:rowOff>
    </xdr:from>
    <xdr:to>
      <xdr:col>19</xdr:col>
      <xdr:colOff>112060</xdr:colOff>
      <xdr:row>49</xdr:row>
      <xdr:rowOff>291354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944472" y="11665324"/>
          <a:ext cx="874059" cy="2465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212912</xdr:colOff>
      <xdr:row>160</xdr:row>
      <xdr:rowOff>235323</xdr:rowOff>
    </xdr:from>
    <xdr:to>
      <xdr:col>3</xdr:col>
      <xdr:colOff>112059</xdr:colOff>
      <xdr:row>161</xdr:row>
      <xdr:rowOff>168089</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85265" y="38761147"/>
          <a:ext cx="347382" cy="3137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129988</xdr:colOff>
      <xdr:row>162</xdr:row>
      <xdr:rowOff>13448</xdr:rowOff>
    </xdr:from>
    <xdr:to>
      <xdr:col>8</xdr:col>
      <xdr:colOff>29135</xdr:colOff>
      <xdr:row>162</xdr:row>
      <xdr:rowOff>358588</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980559" y="46808412"/>
          <a:ext cx="361790"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134471</xdr:colOff>
      <xdr:row>161</xdr:row>
      <xdr:rowOff>22411</xdr:rowOff>
    </xdr:from>
    <xdr:to>
      <xdr:col>8</xdr:col>
      <xdr:colOff>33618</xdr:colOff>
      <xdr:row>161</xdr:row>
      <xdr:rowOff>367551</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1927412" y="38929235"/>
          <a:ext cx="347382"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158564</xdr:colOff>
      <xdr:row>243</xdr:row>
      <xdr:rowOff>115421</xdr:rowOff>
    </xdr:from>
    <xdr:to>
      <xdr:col>13</xdr:col>
      <xdr:colOff>57710</xdr:colOff>
      <xdr:row>245</xdr:row>
      <xdr:rowOff>79561</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2749364" y="65685521"/>
          <a:ext cx="365871"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194982</xdr:colOff>
      <xdr:row>243</xdr:row>
      <xdr:rowOff>121585</xdr:rowOff>
    </xdr:from>
    <xdr:to>
      <xdr:col>27</xdr:col>
      <xdr:colOff>38100</xdr:colOff>
      <xdr:row>245</xdr:row>
      <xdr:rowOff>123825</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6452907" y="65691685"/>
          <a:ext cx="490818" cy="3832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241727</xdr:colOff>
      <xdr:row>40</xdr:row>
      <xdr:rowOff>44824</xdr:rowOff>
    </xdr:from>
    <xdr:to>
      <xdr:col>30</xdr:col>
      <xdr:colOff>168088</xdr:colOff>
      <xdr:row>40</xdr:row>
      <xdr:rowOff>280147</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8097051" y="8550089"/>
          <a:ext cx="251331" cy="2353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31119;&#31049;)&#38556;&#12364;&#12356;&#31119;&#31049;&#35506;\700&#20107;&#26989;&#25152;&#25351;&#23450;\02&#12288;&#20107;&#26989;&#25152;&#31561;&#25351;&#23566;&#30435;&#26619;\40&#23455;&#22320;&#25351;&#23566;\R8&#24180;&#24230;&#25351;&#23566;&#30435;&#26619;\04_&#36939;&#21942;&#25351;&#23566;&#65288;&#30452;&#21942;&#65289;\&#21442;&#32771;\&#9315;&#21220;&#21209;&#24418;&#24907;&#19968;&#35239;&#34920;.xlsx" TargetMode="External"/><Relationship Id="rId1" Type="http://schemas.openxmlformats.org/officeDocument/2006/relationships/externalLinkPath" Target="/&#31119;&#31049;)&#38556;&#12364;&#12356;&#31119;&#31049;&#35506;/700&#20107;&#26989;&#25152;&#25351;&#23450;/02&#12288;&#20107;&#26989;&#25152;&#31561;&#25351;&#23566;&#30435;&#26619;/40&#23455;&#22320;&#25351;&#23566;/R8&#24180;&#24230;&#25351;&#23566;&#30435;&#26619;/04_&#36939;&#21942;&#25351;&#23566;&#65288;&#30452;&#21942;&#65289;/&#21442;&#32771;/&#9315;&#21220;&#21209;&#24418;&#24907;&#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目次"/>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V272"/>
  <sheetViews>
    <sheetView tabSelected="1" view="pageBreakPreview" zoomScale="85" zoomScaleNormal="85" zoomScaleSheetLayoutView="85" workbookViewId="0">
      <selection activeCell="B33" sqref="B33"/>
    </sheetView>
  </sheetViews>
  <sheetFormatPr defaultColWidth="3" defaultRowHeight="15" customHeight="1" x14ac:dyDescent="0.15"/>
  <cols>
    <col min="1" max="1" width="4" style="2" bestFit="1" customWidth="1"/>
    <col min="2" max="12" width="3" style="2"/>
    <col min="13" max="21" width="3.125" style="2" bestFit="1" customWidth="1"/>
    <col min="22" max="40" width="4.25" style="2" bestFit="1" customWidth="1"/>
    <col min="41" max="42" width="3" style="2"/>
    <col min="43" max="43" width="4.25" style="2" customWidth="1"/>
    <col min="44" max="16384" width="3" style="2"/>
  </cols>
  <sheetData>
    <row r="2" spans="1:44" s="1" customFormat="1" ht="27.75" x14ac:dyDescent="0.15">
      <c r="A2" s="256" t="s">
        <v>239</v>
      </c>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row>
    <row r="3" spans="1:44" ht="15" customHeight="1" thickBot="1" x14ac:dyDescent="0.2"/>
    <row r="4" spans="1:44" ht="15" customHeight="1" x14ac:dyDescent="0.15">
      <c r="A4" s="3"/>
      <c r="B4" s="4"/>
      <c r="C4" s="4"/>
      <c r="D4" s="4"/>
      <c r="E4" s="4"/>
      <c r="F4" s="4"/>
      <c r="G4" s="4"/>
      <c r="H4" s="4"/>
      <c r="I4" s="4"/>
      <c r="J4" s="5"/>
      <c r="K4" s="3"/>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5"/>
    </row>
    <row r="5" spans="1:44" s="6" customFormat="1" ht="21" x14ac:dyDescent="0.15">
      <c r="A5" s="210" t="s">
        <v>5</v>
      </c>
      <c r="B5" s="211"/>
      <c r="C5" s="211"/>
      <c r="D5" s="211"/>
      <c r="E5" s="211"/>
      <c r="F5" s="211"/>
      <c r="G5" s="211"/>
      <c r="H5" s="211"/>
      <c r="I5" s="211"/>
      <c r="J5" s="212"/>
      <c r="K5" s="7"/>
      <c r="L5" s="220" t="s">
        <v>0</v>
      </c>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1"/>
    </row>
    <row r="6" spans="1:44" ht="15" customHeight="1" thickBot="1" x14ac:dyDescent="0.2">
      <c r="A6" s="8"/>
      <c r="B6" s="9"/>
      <c r="C6" s="9"/>
      <c r="D6" s="9"/>
      <c r="E6" s="9"/>
      <c r="F6" s="9"/>
      <c r="G6" s="9"/>
      <c r="H6" s="9"/>
      <c r="I6" s="9"/>
      <c r="J6" s="10"/>
      <c r="K6" s="8"/>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10"/>
    </row>
    <row r="7" spans="1:44" ht="15" customHeight="1" x14ac:dyDescent="0.15">
      <c r="A7" s="3"/>
      <c r="B7" s="4"/>
      <c r="C7" s="4"/>
      <c r="D7" s="4"/>
      <c r="E7" s="4"/>
      <c r="F7" s="4"/>
      <c r="G7" s="4"/>
      <c r="H7" s="4"/>
      <c r="I7" s="4"/>
      <c r="J7" s="5"/>
      <c r="K7" s="3"/>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5"/>
    </row>
    <row r="8" spans="1:44" s="6" customFormat="1" ht="21" x14ac:dyDescent="0.15">
      <c r="A8" s="210" t="s">
        <v>82</v>
      </c>
      <c r="B8" s="211"/>
      <c r="C8" s="211"/>
      <c r="D8" s="211"/>
      <c r="E8" s="211"/>
      <c r="F8" s="211"/>
      <c r="G8" s="211"/>
      <c r="H8" s="211"/>
      <c r="I8" s="211"/>
      <c r="J8" s="212"/>
      <c r="K8" s="7"/>
      <c r="L8" s="220" t="s">
        <v>236</v>
      </c>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1"/>
    </row>
    <row r="9" spans="1:44" ht="15" customHeight="1" thickBot="1" x14ac:dyDescent="0.2">
      <c r="A9" s="8"/>
      <c r="B9" s="9"/>
      <c r="C9" s="9"/>
      <c r="D9" s="9"/>
      <c r="E9" s="9"/>
      <c r="F9" s="9"/>
      <c r="G9" s="9"/>
      <c r="H9" s="9"/>
      <c r="I9" s="9"/>
      <c r="J9" s="10"/>
      <c r="K9" s="8"/>
      <c r="L9" s="181" t="s">
        <v>217</v>
      </c>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2"/>
    </row>
    <row r="10" spans="1:44" ht="15" customHeight="1" x14ac:dyDescent="0.15">
      <c r="A10" s="3"/>
      <c r="B10" s="4"/>
      <c r="C10" s="4"/>
      <c r="D10" s="4"/>
      <c r="E10" s="4"/>
      <c r="F10" s="4"/>
      <c r="G10" s="4"/>
      <c r="H10" s="4"/>
      <c r="I10" s="4"/>
      <c r="J10" s="5"/>
      <c r="K10" s="3"/>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5"/>
    </row>
    <row r="11" spans="1:44" ht="21" x14ac:dyDescent="0.15">
      <c r="A11" s="210" t="s">
        <v>240</v>
      </c>
      <c r="B11" s="211"/>
      <c r="C11" s="211"/>
      <c r="D11" s="211"/>
      <c r="E11" s="211"/>
      <c r="F11" s="211"/>
      <c r="G11" s="211"/>
      <c r="H11" s="211"/>
      <c r="I11" s="211"/>
      <c r="J11" s="212"/>
      <c r="K11" s="7"/>
      <c r="L11" s="220" t="s">
        <v>237</v>
      </c>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1"/>
    </row>
    <row r="12" spans="1:44" ht="15" customHeight="1" thickBot="1" x14ac:dyDescent="0.2">
      <c r="A12" s="8"/>
      <c r="B12" s="9"/>
      <c r="C12" s="9"/>
      <c r="D12" s="9"/>
      <c r="E12" s="9"/>
      <c r="F12" s="9"/>
      <c r="G12" s="9"/>
      <c r="H12" s="9"/>
      <c r="I12" s="9"/>
      <c r="J12" s="10"/>
      <c r="K12" s="8"/>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10"/>
    </row>
    <row r="13" spans="1:44" ht="15" customHeight="1" x14ac:dyDescent="0.15">
      <c r="A13" s="3"/>
      <c r="B13" s="4"/>
      <c r="C13" s="4"/>
      <c r="D13" s="4"/>
      <c r="E13" s="4"/>
      <c r="F13" s="4"/>
      <c r="G13" s="4"/>
      <c r="H13" s="4"/>
      <c r="I13" s="4"/>
      <c r="J13" s="5"/>
      <c r="K13" s="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5"/>
    </row>
    <row r="14" spans="1:44" ht="21" x14ac:dyDescent="0.15">
      <c r="A14" s="210" t="s">
        <v>48</v>
      </c>
      <c r="B14" s="211"/>
      <c r="C14" s="211"/>
      <c r="D14" s="211"/>
      <c r="E14" s="211"/>
      <c r="F14" s="211"/>
      <c r="G14" s="211"/>
      <c r="H14" s="211"/>
      <c r="I14" s="211"/>
      <c r="J14" s="212"/>
      <c r="K14" s="7"/>
      <c r="L14" s="220" t="s">
        <v>238</v>
      </c>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1"/>
    </row>
    <row r="15" spans="1:44" ht="15" customHeight="1" thickBot="1" x14ac:dyDescent="0.2">
      <c r="A15" s="8"/>
      <c r="B15" s="9"/>
      <c r="C15" s="9"/>
      <c r="D15" s="9"/>
      <c r="E15" s="9"/>
      <c r="F15" s="9"/>
      <c r="G15" s="9"/>
      <c r="H15" s="9"/>
      <c r="I15" s="9"/>
      <c r="J15" s="10"/>
      <c r="K15" s="8"/>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10"/>
    </row>
    <row r="16" spans="1:44" ht="15" customHeight="1" x14ac:dyDescent="0.15">
      <c r="A16" s="3"/>
      <c r="B16" s="4"/>
      <c r="C16" s="4"/>
      <c r="D16" s="4"/>
      <c r="E16" s="4"/>
      <c r="F16" s="4"/>
      <c r="G16" s="4"/>
      <c r="H16" s="4"/>
      <c r="I16" s="4"/>
      <c r="J16" s="5"/>
      <c r="K16" s="3"/>
      <c r="L16" s="4"/>
      <c r="M16" s="4"/>
      <c r="N16" s="4"/>
      <c r="O16" s="4"/>
      <c r="P16" s="4"/>
      <c r="Q16" s="4"/>
      <c r="R16" s="4"/>
      <c r="S16" s="4"/>
      <c r="T16" s="4"/>
      <c r="U16" s="4"/>
      <c r="V16" s="4"/>
      <c r="W16" s="4"/>
      <c r="X16" s="4"/>
      <c r="Y16" s="4"/>
      <c r="Z16" s="4"/>
      <c r="AA16" s="3"/>
      <c r="AB16" s="4"/>
      <c r="AC16" s="4"/>
      <c r="AD16" s="4"/>
      <c r="AE16" s="4"/>
      <c r="AF16" s="4"/>
      <c r="AG16" s="4"/>
      <c r="AH16" s="4"/>
      <c r="AI16" s="5"/>
      <c r="AJ16" s="3"/>
      <c r="AK16" s="4"/>
      <c r="AL16" s="4"/>
      <c r="AM16" s="4"/>
      <c r="AN16" s="4"/>
      <c r="AO16" s="4"/>
      <c r="AP16" s="4"/>
      <c r="AQ16" s="4"/>
      <c r="AR16" s="5"/>
    </row>
    <row r="17" spans="1:44" ht="21" x14ac:dyDescent="0.15">
      <c r="A17" s="210" t="s">
        <v>1</v>
      </c>
      <c r="B17" s="211"/>
      <c r="C17" s="211"/>
      <c r="D17" s="211"/>
      <c r="E17" s="211"/>
      <c r="F17" s="211"/>
      <c r="G17" s="211"/>
      <c r="H17" s="211"/>
      <c r="I17" s="211"/>
      <c r="J17" s="212"/>
      <c r="K17" s="7"/>
      <c r="L17" s="220" t="s">
        <v>2</v>
      </c>
      <c r="M17" s="220"/>
      <c r="N17" s="220"/>
      <c r="O17" s="220"/>
      <c r="P17" s="220"/>
      <c r="Q17" s="220"/>
      <c r="R17" s="220"/>
      <c r="S17" s="220"/>
      <c r="T17" s="220"/>
      <c r="U17" s="220"/>
      <c r="V17" s="220"/>
      <c r="W17" s="220"/>
      <c r="X17" s="220"/>
      <c r="Y17" s="220"/>
      <c r="Z17" s="220"/>
      <c r="AA17" s="260" t="s">
        <v>3</v>
      </c>
      <c r="AB17" s="261"/>
      <c r="AC17" s="261"/>
      <c r="AD17" s="261"/>
      <c r="AE17" s="261"/>
      <c r="AF17" s="261"/>
      <c r="AG17" s="261"/>
      <c r="AH17" s="261"/>
      <c r="AI17" s="262"/>
      <c r="AJ17" s="7"/>
      <c r="AK17" s="220" t="s">
        <v>4</v>
      </c>
      <c r="AL17" s="220"/>
      <c r="AM17" s="220"/>
      <c r="AN17" s="220"/>
      <c r="AO17" s="220"/>
      <c r="AP17" s="220"/>
      <c r="AQ17" s="220"/>
      <c r="AR17" s="11"/>
    </row>
    <row r="18" spans="1:44" ht="15" customHeight="1" thickBot="1" x14ac:dyDescent="0.2">
      <c r="A18" s="8"/>
      <c r="B18" s="9"/>
      <c r="C18" s="9"/>
      <c r="D18" s="9"/>
      <c r="E18" s="9"/>
      <c r="F18" s="9"/>
      <c r="G18" s="9"/>
      <c r="H18" s="9"/>
      <c r="I18" s="9"/>
      <c r="J18" s="10"/>
      <c r="K18" s="8"/>
      <c r="L18" s="9"/>
      <c r="M18" s="9"/>
      <c r="N18" s="9"/>
      <c r="O18" s="9"/>
      <c r="P18" s="9"/>
      <c r="Q18" s="9"/>
      <c r="R18" s="9"/>
      <c r="S18" s="9"/>
      <c r="T18" s="9"/>
      <c r="U18" s="9"/>
      <c r="V18" s="9"/>
      <c r="W18" s="9"/>
      <c r="X18" s="9"/>
      <c r="Y18" s="9"/>
      <c r="Z18" s="9"/>
      <c r="AA18" s="8"/>
      <c r="AB18" s="9"/>
      <c r="AC18" s="9"/>
      <c r="AD18" s="9"/>
      <c r="AE18" s="9"/>
      <c r="AF18" s="9"/>
      <c r="AG18" s="9"/>
      <c r="AH18" s="9"/>
      <c r="AI18" s="10"/>
      <c r="AJ18" s="8"/>
      <c r="AK18" s="9"/>
      <c r="AL18" s="9"/>
      <c r="AM18" s="9"/>
      <c r="AN18" s="9"/>
      <c r="AO18" s="9"/>
      <c r="AP18" s="9"/>
      <c r="AQ18" s="9"/>
      <c r="AR18" s="10"/>
    </row>
    <row r="19" spans="1:44" ht="15" customHeight="1" x14ac:dyDescent="0.15">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row>
    <row r="20" spans="1:44" s="12" customFormat="1" ht="16.5" x14ac:dyDescent="0.15">
      <c r="A20" s="13" t="s">
        <v>78</v>
      </c>
    </row>
    <row r="21" spans="1:44" s="12" customFormat="1" ht="16.5" x14ac:dyDescent="0.15">
      <c r="A21" s="13" t="s">
        <v>216</v>
      </c>
    </row>
    <row r="22" spans="1:44" s="12" customFormat="1" ht="16.5" x14ac:dyDescent="0.15">
      <c r="A22" s="13" t="s">
        <v>367</v>
      </c>
    </row>
    <row r="23" spans="1:44" ht="8.25" customHeight="1" x14ac:dyDescent="0.15"/>
    <row r="24" spans="1:44" s="13" customFormat="1" ht="16.5" x14ac:dyDescent="0.15">
      <c r="A24" s="14" t="s">
        <v>215</v>
      </c>
    </row>
    <row r="25" spans="1:44" s="15" customFormat="1" ht="18.75" customHeight="1" x14ac:dyDescent="0.15">
      <c r="B25" s="15" t="s">
        <v>6</v>
      </c>
    </row>
    <row r="26" spans="1:44" s="15" customFormat="1" ht="18.75" customHeight="1" x14ac:dyDescent="0.15">
      <c r="B26" s="15" t="s">
        <v>370</v>
      </c>
    </row>
    <row r="27" spans="1:44" s="15" customFormat="1" ht="18.75" customHeight="1" x14ac:dyDescent="0.15">
      <c r="A27" s="16"/>
      <c r="B27" s="15" t="s">
        <v>371</v>
      </c>
    </row>
    <row r="28" spans="1:44" s="15" customFormat="1" ht="18.75" customHeight="1" x14ac:dyDescent="0.15">
      <c r="A28" s="16"/>
      <c r="B28" s="16" t="s">
        <v>372</v>
      </c>
    </row>
    <row r="29" spans="1:44" s="15" customFormat="1" ht="18.75" customHeight="1" x14ac:dyDescent="0.15">
      <c r="B29" s="16" t="s">
        <v>373</v>
      </c>
    </row>
    <row r="30" spans="1:44" s="15" customFormat="1" ht="18.75" customHeight="1" x14ac:dyDescent="0.15">
      <c r="B30" s="16" t="s">
        <v>374</v>
      </c>
    </row>
    <row r="31" spans="1:44" s="15" customFormat="1" ht="18.75" customHeight="1" x14ac:dyDescent="0.15">
      <c r="B31" s="16" t="s">
        <v>386</v>
      </c>
    </row>
    <row r="32" spans="1:44" s="15" customFormat="1" ht="18.75" customHeight="1" x14ac:dyDescent="0.15">
      <c r="B32" s="16" t="s">
        <v>387</v>
      </c>
    </row>
    <row r="33" spans="1:44" s="15" customFormat="1" ht="15" customHeight="1" x14ac:dyDescent="0.15"/>
    <row r="34" spans="1:44" s="15" customFormat="1" ht="15" customHeight="1" x14ac:dyDescent="0.15"/>
    <row r="35" spans="1:44" ht="15" customHeight="1" x14ac:dyDescent="0.15">
      <c r="A35" s="17"/>
    </row>
    <row r="36" spans="1:44" ht="15" customHeight="1" x14ac:dyDescent="0.15">
      <c r="A36" s="17" t="s">
        <v>7</v>
      </c>
    </row>
    <row r="37" spans="1:44" ht="15" customHeight="1" x14ac:dyDescent="0.15">
      <c r="A37" s="17"/>
      <c r="AJ37" s="257" t="s">
        <v>241</v>
      </c>
      <c r="AK37" s="257"/>
      <c r="AL37" s="257"/>
      <c r="AM37" s="257"/>
      <c r="AN37" s="257"/>
      <c r="AO37" s="257"/>
      <c r="AP37" s="257"/>
      <c r="AQ37" s="257"/>
      <c r="AR37" s="257"/>
    </row>
    <row r="38" spans="1:44" ht="24" customHeight="1" x14ac:dyDescent="0.15">
      <c r="A38" s="17"/>
      <c r="B38" s="227" t="s">
        <v>218</v>
      </c>
      <c r="C38" s="225" t="s">
        <v>9</v>
      </c>
      <c r="D38" s="225"/>
      <c r="E38" s="225"/>
      <c r="F38" s="225"/>
      <c r="G38" s="225"/>
      <c r="H38" s="225"/>
      <c r="I38" s="225"/>
      <c r="J38" s="225"/>
      <c r="K38" s="222" t="s">
        <v>18</v>
      </c>
      <c r="L38" s="223"/>
      <c r="M38" s="223"/>
      <c r="N38" s="223"/>
      <c r="O38" s="223"/>
      <c r="P38" s="223"/>
      <c r="Q38" s="223"/>
      <c r="R38" s="223"/>
      <c r="S38" s="223"/>
      <c r="T38" s="224"/>
      <c r="U38" s="225" t="s">
        <v>8</v>
      </c>
      <c r="V38" s="225"/>
      <c r="W38" s="225"/>
      <c r="X38" s="225"/>
      <c r="Y38" s="225"/>
      <c r="Z38" s="225"/>
      <c r="AA38" s="225"/>
      <c r="AB38" s="225"/>
      <c r="AC38" s="222" t="s">
        <v>17</v>
      </c>
      <c r="AD38" s="223"/>
      <c r="AE38" s="223"/>
      <c r="AF38" s="223"/>
      <c r="AG38" s="223"/>
      <c r="AH38" s="223"/>
      <c r="AI38" s="223"/>
      <c r="AJ38" s="223"/>
      <c r="AK38" s="223"/>
      <c r="AL38" s="223"/>
      <c r="AM38" s="223"/>
      <c r="AN38" s="223"/>
      <c r="AO38" s="223"/>
      <c r="AP38" s="223"/>
      <c r="AQ38" s="223"/>
      <c r="AR38" s="224"/>
    </row>
    <row r="39" spans="1:44" ht="24" customHeight="1" x14ac:dyDescent="0.15">
      <c r="A39" s="17"/>
      <c r="B39" s="227"/>
      <c r="C39" s="225" t="s">
        <v>231</v>
      </c>
      <c r="D39" s="225"/>
      <c r="E39" s="225"/>
      <c r="F39" s="225"/>
      <c r="G39" s="225"/>
      <c r="H39" s="225"/>
      <c r="I39" s="225"/>
      <c r="J39" s="225"/>
      <c r="K39" s="222" t="s">
        <v>243</v>
      </c>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4"/>
    </row>
    <row r="40" spans="1:44" ht="24" customHeight="1" x14ac:dyDescent="0.15">
      <c r="A40" s="17"/>
      <c r="B40" s="227"/>
      <c r="C40" s="225" t="s">
        <v>10</v>
      </c>
      <c r="D40" s="225"/>
      <c r="E40" s="225"/>
      <c r="F40" s="225"/>
      <c r="G40" s="225"/>
      <c r="H40" s="225"/>
      <c r="I40" s="225"/>
      <c r="J40" s="225"/>
      <c r="K40" s="222" t="s">
        <v>242</v>
      </c>
      <c r="L40" s="223"/>
      <c r="M40" s="223"/>
      <c r="N40" s="223"/>
      <c r="O40" s="223"/>
      <c r="P40" s="223"/>
      <c r="Q40" s="223"/>
      <c r="R40" s="223"/>
      <c r="S40" s="223"/>
      <c r="T40" s="224"/>
      <c r="U40" s="225" t="s">
        <v>11</v>
      </c>
      <c r="V40" s="225"/>
      <c r="W40" s="225"/>
      <c r="X40" s="225"/>
      <c r="Y40" s="225"/>
      <c r="Z40" s="225"/>
      <c r="AA40" s="225"/>
      <c r="AB40" s="225"/>
      <c r="AC40" s="222" t="s">
        <v>20</v>
      </c>
      <c r="AD40" s="223"/>
      <c r="AE40" s="223"/>
      <c r="AF40" s="223"/>
      <c r="AG40" s="223"/>
      <c r="AH40" s="223"/>
      <c r="AI40" s="223"/>
      <c r="AJ40" s="223"/>
      <c r="AK40" s="223"/>
      <c r="AL40" s="223"/>
      <c r="AM40" s="223"/>
      <c r="AN40" s="223"/>
      <c r="AO40" s="223"/>
      <c r="AP40" s="223"/>
      <c r="AQ40" s="223"/>
      <c r="AR40" s="224"/>
    </row>
    <row r="41" spans="1:44" ht="24" customHeight="1" x14ac:dyDescent="0.15">
      <c r="A41" s="17"/>
      <c r="B41" s="227"/>
      <c r="C41" s="233" t="s">
        <v>220</v>
      </c>
      <c r="D41" s="233"/>
      <c r="E41" s="233"/>
      <c r="F41" s="233"/>
      <c r="G41" s="233"/>
      <c r="H41" s="233"/>
      <c r="I41" s="233"/>
      <c r="J41" s="233"/>
      <c r="K41" s="222" t="s">
        <v>242</v>
      </c>
      <c r="L41" s="223"/>
      <c r="M41" s="223"/>
      <c r="N41" s="223"/>
      <c r="O41" s="223"/>
      <c r="P41" s="223"/>
      <c r="Q41" s="223"/>
      <c r="R41" s="223"/>
      <c r="S41" s="223"/>
      <c r="T41" s="224"/>
      <c r="U41" s="233" t="s">
        <v>222</v>
      </c>
      <c r="V41" s="233"/>
      <c r="W41" s="233"/>
      <c r="X41" s="233"/>
      <c r="Y41" s="233"/>
      <c r="Z41" s="233"/>
      <c r="AA41" s="233"/>
      <c r="AB41" s="233"/>
      <c r="AC41" s="234" t="s">
        <v>224</v>
      </c>
      <c r="AD41" s="235"/>
      <c r="AE41" s="235"/>
      <c r="AF41" s="235"/>
      <c r="AG41" s="235"/>
      <c r="AH41" s="235"/>
      <c r="AI41" s="235"/>
      <c r="AJ41" s="235"/>
      <c r="AK41" s="235"/>
      <c r="AL41" s="235"/>
      <c r="AM41" s="235"/>
      <c r="AN41" s="235"/>
      <c r="AO41" s="235"/>
      <c r="AP41" s="235"/>
      <c r="AQ41" s="235"/>
      <c r="AR41" s="236"/>
    </row>
    <row r="42" spans="1:44" ht="24" customHeight="1" x14ac:dyDescent="0.15">
      <c r="A42" s="17"/>
      <c r="B42" s="227" t="s">
        <v>219</v>
      </c>
      <c r="C42" s="225" t="s">
        <v>21</v>
      </c>
      <c r="D42" s="225"/>
      <c r="E42" s="225"/>
      <c r="F42" s="225"/>
      <c r="G42" s="225"/>
      <c r="H42" s="225"/>
      <c r="I42" s="225"/>
      <c r="J42" s="225"/>
      <c r="K42" s="226" t="s">
        <v>19</v>
      </c>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row>
    <row r="43" spans="1:44" ht="24" customHeight="1" x14ac:dyDescent="0.15">
      <c r="A43" s="17"/>
      <c r="B43" s="227"/>
      <c r="C43" s="225" t="s">
        <v>81</v>
      </c>
      <c r="D43" s="225"/>
      <c r="E43" s="225"/>
      <c r="F43" s="225"/>
      <c r="G43" s="225"/>
      <c r="H43" s="225"/>
      <c r="I43" s="225"/>
      <c r="J43" s="225"/>
      <c r="K43" s="222" t="s">
        <v>243</v>
      </c>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4"/>
    </row>
    <row r="44" spans="1:44" ht="24" customHeight="1" x14ac:dyDescent="0.15">
      <c r="A44" s="17"/>
      <c r="B44" s="227"/>
      <c r="C44" s="225" t="s">
        <v>79</v>
      </c>
      <c r="D44" s="225"/>
      <c r="E44" s="225"/>
      <c r="F44" s="225"/>
      <c r="G44" s="225"/>
      <c r="H44" s="225"/>
      <c r="I44" s="225"/>
      <c r="J44" s="225"/>
      <c r="K44" s="226" t="s">
        <v>80</v>
      </c>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row>
    <row r="45" spans="1:44" ht="24" customHeight="1" x14ac:dyDescent="0.15">
      <c r="A45" s="17"/>
      <c r="B45" s="227"/>
      <c r="C45" s="225" t="s">
        <v>12</v>
      </c>
      <c r="D45" s="225"/>
      <c r="E45" s="225"/>
      <c r="F45" s="225"/>
      <c r="G45" s="225"/>
      <c r="H45" s="225"/>
      <c r="I45" s="225"/>
      <c r="J45" s="225"/>
      <c r="K45" s="232" t="s">
        <v>229</v>
      </c>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row>
    <row r="46" spans="1:44" ht="24" customHeight="1" x14ac:dyDescent="0.15">
      <c r="A46" s="17"/>
      <c r="B46" s="227"/>
      <c r="C46" s="225" t="s">
        <v>22</v>
      </c>
      <c r="D46" s="225"/>
      <c r="E46" s="225"/>
      <c r="F46" s="225"/>
      <c r="G46" s="225"/>
      <c r="H46" s="225"/>
      <c r="I46" s="225"/>
      <c r="J46" s="225"/>
      <c r="K46" s="226" t="s">
        <v>238</v>
      </c>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AP46" s="226"/>
      <c r="AQ46" s="226"/>
      <c r="AR46" s="226"/>
    </row>
    <row r="47" spans="1:44" ht="24" customHeight="1" x14ac:dyDescent="0.15">
      <c r="A47" s="17"/>
      <c r="B47" s="227"/>
      <c r="C47" s="225" t="s">
        <v>13</v>
      </c>
      <c r="D47" s="225"/>
      <c r="E47" s="225"/>
      <c r="F47" s="225"/>
      <c r="G47" s="225"/>
      <c r="H47" s="225"/>
      <c r="I47" s="225"/>
      <c r="J47" s="225"/>
      <c r="K47" s="226" t="s">
        <v>246</v>
      </c>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row>
    <row r="48" spans="1:44" ht="24" customHeight="1" x14ac:dyDescent="0.15">
      <c r="A48" s="17"/>
      <c r="B48" s="227"/>
      <c r="C48" s="225" t="s">
        <v>16</v>
      </c>
      <c r="D48" s="225"/>
      <c r="E48" s="225"/>
      <c r="F48" s="225"/>
      <c r="G48" s="225"/>
      <c r="H48" s="225"/>
      <c r="I48" s="225"/>
      <c r="J48" s="225"/>
      <c r="K48" s="226" t="s">
        <v>242</v>
      </c>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row>
    <row r="49" spans="1:44" ht="24" customHeight="1" x14ac:dyDescent="0.15">
      <c r="A49" s="17"/>
      <c r="B49" s="227"/>
      <c r="C49" s="230" t="s">
        <v>245</v>
      </c>
      <c r="D49" s="230"/>
      <c r="E49" s="230"/>
      <c r="F49" s="230"/>
      <c r="G49" s="230"/>
      <c r="H49" s="230"/>
      <c r="I49" s="230"/>
      <c r="J49" s="230"/>
      <c r="K49" s="240" t="s">
        <v>244</v>
      </c>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2"/>
    </row>
    <row r="50" spans="1:44" ht="24" customHeight="1" x14ac:dyDescent="0.15">
      <c r="B50" s="227"/>
      <c r="C50" s="225" t="s">
        <v>14</v>
      </c>
      <c r="D50" s="225"/>
      <c r="E50" s="225"/>
      <c r="F50" s="225"/>
      <c r="G50" s="225"/>
      <c r="H50" s="225"/>
      <c r="I50" s="225"/>
      <c r="J50" s="228"/>
      <c r="K50" s="130" t="s">
        <v>165</v>
      </c>
      <c r="L50" s="131"/>
      <c r="M50" s="131"/>
      <c r="N50" s="131"/>
      <c r="O50" s="131"/>
      <c r="P50" s="131"/>
      <c r="Q50" s="241" t="s">
        <v>232</v>
      </c>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2"/>
    </row>
    <row r="51" spans="1:44" ht="24" customHeight="1" x14ac:dyDescent="0.15">
      <c r="B51" s="227"/>
      <c r="C51" s="225" t="s">
        <v>15</v>
      </c>
      <c r="D51" s="225"/>
      <c r="E51" s="225"/>
      <c r="F51" s="225"/>
      <c r="G51" s="225"/>
      <c r="H51" s="225"/>
      <c r="I51" s="225"/>
      <c r="J51" s="225"/>
      <c r="K51" s="231" t="s">
        <v>369</v>
      </c>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row>
    <row r="52" spans="1:44" ht="24" customHeight="1" x14ac:dyDescent="0.15">
      <c r="B52" s="227"/>
      <c r="C52" s="229" t="s">
        <v>24</v>
      </c>
      <c r="D52" s="230"/>
      <c r="E52" s="230"/>
      <c r="F52" s="230"/>
      <c r="G52" s="230"/>
      <c r="H52" s="230"/>
      <c r="I52" s="230"/>
      <c r="J52" s="230"/>
      <c r="K52" s="226" t="s">
        <v>23</v>
      </c>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row>
    <row r="53" spans="1:44" ht="24" customHeight="1" x14ac:dyDescent="0.15">
      <c r="B53" s="227"/>
      <c r="C53" s="230"/>
      <c r="D53" s="230"/>
      <c r="E53" s="230"/>
      <c r="F53" s="230"/>
      <c r="G53" s="230"/>
      <c r="H53" s="230"/>
      <c r="I53" s="230"/>
      <c r="J53" s="230"/>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row>
    <row r="54" spans="1:44" ht="15" customHeight="1" x14ac:dyDescent="0.15">
      <c r="B54" s="18" t="s">
        <v>221</v>
      </c>
      <c r="C54" s="18" t="s">
        <v>223</v>
      </c>
    </row>
    <row r="59" spans="1:44" ht="15" customHeight="1" x14ac:dyDescent="0.15">
      <c r="A59" s="2" t="s">
        <v>185</v>
      </c>
    </row>
    <row r="60" spans="1:44" ht="15" customHeight="1" thickBot="1" x14ac:dyDescent="0.2">
      <c r="A60" s="2" t="s">
        <v>184</v>
      </c>
    </row>
    <row r="61" spans="1:44" ht="15" customHeight="1" x14ac:dyDescent="0.15">
      <c r="B61" s="213"/>
      <c r="C61" s="214"/>
      <c r="D61" s="237"/>
      <c r="E61" s="243" t="s">
        <v>41</v>
      </c>
      <c r="F61" s="243"/>
      <c r="G61" s="243"/>
      <c r="H61" s="244"/>
      <c r="I61" s="243" t="s">
        <v>183</v>
      </c>
      <c r="J61" s="243"/>
      <c r="K61" s="243"/>
      <c r="L61" s="244"/>
      <c r="M61" s="214" t="s">
        <v>42</v>
      </c>
      <c r="N61" s="214"/>
      <c r="O61" s="214"/>
      <c r="P61" s="214"/>
      <c r="Q61" s="214" t="s">
        <v>40</v>
      </c>
      <c r="R61" s="214"/>
      <c r="S61" s="214"/>
      <c r="T61" s="214"/>
      <c r="U61" s="214" t="s">
        <v>43</v>
      </c>
      <c r="V61" s="214"/>
      <c r="W61" s="214"/>
      <c r="X61" s="214"/>
      <c r="Y61" s="214" t="s">
        <v>44</v>
      </c>
      <c r="Z61" s="214"/>
      <c r="AA61" s="214"/>
      <c r="AB61" s="214"/>
      <c r="AC61" s="214" t="s">
        <v>45</v>
      </c>
      <c r="AD61" s="214"/>
      <c r="AE61" s="214"/>
      <c r="AF61" s="214"/>
      <c r="AG61" s="214" t="s">
        <v>46</v>
      </c>
      <c r="AH61" s="214"/>
      <c r="AI61" s="214"/>
      <c r="AJ61" s="214"/>
      <c r="AK61" s="214" t="s">
        <v>47</v>
      </c>
      <c r="AL61" s="214"/>
      <c r="AM61" s="214"/>
      <c r="AN61" s="214"/>
      <c r="AO61" s="214" t="s">
        <v>39</v>
      </c>
      <c r="AP61" s="214"/>
      <c r="AQ61" s="214"/>
      <c r="AR61" s="237"/>
    </row>
    <row r="62" spans="1:44" ht="15" customHeight="1" thickBot="1" x14ac:dyDescent="0.2">
      <c r="B62" s="258"/>
      <c r="C62" s="238"/>
      <c r="D62" s="239"/>
      <c r="E62" s="245"/>
      <c r="F62" s="245"/>
      <c r="G62" s="245"/>
      <c r="H62" s="246"/>
      <c r="I62" s="245"/>
      <c r="J62" s="245"/>
      <c r="K62" s="245"/>
      <c r="L62" s="246"/>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9"/>
    </row>
    <row r="63" spans="1:44" ht="15" customHeight="1" x14ac:dyDescent="0.15">
      <c r="B63" s="247" t="s">
        <v>25</v>
      </c>
      <c r="C63" s="214" t="s">
        <v>27</v>
      </c>
      <c r="D63" s="237"/>
      <c r="E63" s="19"/>
      <c r="F63" s="189">
        <v>1</v>
      </c>
      <c r="G63" s="189"/>
      <c r="H63" s="20" t="s">
        <v>126</v>
      </c>
      <c r="I63" s="21"/>
      <c r="J63" s="189"/>
      <c r="K63" s="189"/>
      <c r="L63" s="20" t="s">
        <v>126</v>
      </c>
      <c r="M63" s="22"/>
      <c r="N63" s="189">
        <v>10</v>
      </c>
      <c r="O63" s="189"/>
      <c r="P63" s="20" t="s">
        <v>126</v>
      </c>
      <c r="Q63" s="22"/>
      <c r="R63" s="189">
        <v>11</v>
      </c>
      <c r="S63" s="189"/>
      <c r="T63" s="20" t="s">
        <v>126</v>
      </c>
      <c r="U63" s="22"/>
      <c r="V63" s="189">
        <v>3</v>
      </c>
      <c r="W63" s="189"/>
      <c r="X63" s="20" t="s">
        <v>126</v>
      </c>
      <c r="Y63" s="22"/>
      <c r="Z63" s="189">
        <v>2</v>
      </c>
      <c r="AA63" s="189"/>
      <c r="AB63" s="20" t="s">
        <v>126</v>
      </c>
      <c r="AC63" s="22"/>
      <c r="AD63" s="189">
        <v>2</v>
      </c>
      <c r="AE63" s="189"/>
      <c r="AF63" s="20" t="s">
        <v>126</v>
      </c>
      <c r="AG63" s="22"/>
      <c r="AH63" s="189">
        <v>1</v>
      </c>
      <c r="AI63" s="189"/>
      <c r="AJ63" s="20" t="s">
        <v>126</v>
      </c>
      <c r="AK63" s="22"/>
      <c r="AL63" s="189"/>
      <c r="AM63" s="189"/>
      <c r="AN63" s="20" t="s">
        <v>126</v>
      </c>
      <c r="AO63" s="23"/>
      <c r="AP63" s="188">
        <f>SUM(F63,J63,N63,R63,V63,Z63,AD63,AH63,AL63)</f>
        <v>30</v>
      </c>
      <c r="AQ63" s="188"/>
      <c r="AR63" s="24" t="s">
        <v>126</v>
      </c>
    </row>
    <row r="64" spans="1:44" ht="15" customHeight="1" x14ac:dyDescent="0.15">
      <c r="B64" s="248"/>
      <c r="C64" s="143" t="s">
        <v>28</v>
      </c>
      <c r="D64" s="250"/>
      <c r="E64" s="25"/>
      <c r="F64" s="185">
        <v>1</v>
      </c>
      <c r="G64" s="185"/>
      <c r="H64" s="26" t="s">
        <v>126</v>
      </c>
      <c r="I64" s="27"/>
      <c r="J64" s="185"/>
      <c r="K64" s="185"/>
      <c r="L64" s="26" t="s">
        <v>126</v>
      </c>
      <c r="M64" s="28"/>
      <c r="N64" s="185">
        <v>10</v>
      </c>
      <c r="O64" s="185"/>
      <c r="P64" s="26" t="s">
        <v>126</v>
      </c>
      <c r="Q64" s="28"/>
      <c r="R64" s="185">
        <v>11</v>
      </c>
      <c r="S64" s="185"/>
      <c r="T64" s="26" t="s">
        <v>126</v>
      </c>
      <c r="U64" s="28"/>
      <c r="V64" s="185">
        <v>3</v>
      </c>
      <c r="W64" s="185"/>
      <c r="X64" s="26" t="s">
        <v>126</v>
      </c>
      <c r="Y64" s="28"/>
      <c r="Z64" s="185">
        <v>2</v>
      </c>
      <c r="AA64" s="185"/>
      <c r="AB64" s="26" t="s">
        <v>126</v>
      </c>
      <c r="AC64" s="28"/>
      <c r="AD64" s="185">
        <v>2</v>
      </c>
      <c r="AE64" s="185"/>
      <c r="AF64" s="26" t="s">
        <v>126</v>
      </c>
      <c r="AG64" s="28"/>
      <c r="AH64" s="185">
        <v>1</v>
      </c>
      <c r="AI64" s="185"/>
      <c r="AJ64" s="26" t="s">
        <v>126</v>
      </c>
      <c r="AK64" s="28"/>
      <c r="AL64" s="185"/>
      <c r="AM64" s="185"/>
      <c r="AN64" s="26" t="s">
        <v>126</v>
      </c>
      <c r="AO64" s="29"/>
      <c r="AP64" s="186">
        <f t="shared" ref="AP64:AP74" si="0">SUM(F64,J64,N64,R64,V64,Z64,AD64,AH64,AL64)</f>
        <v>30</v>
      </c>
      <c r="AQ64" s="186"/>
      <c r="AR64" s="30" t="s">
        <v>126</v>
      </c>
    </row>
    <row r="65" spans="2:44" ht="15" customHeight="1" x14ac:dyDescent="0.15">
      <c r="B65" s="248"/>
      <c r="C65" s="143" t="s">
        <v>29</v>
      </c>
      <c r="D65" s="250"/>
      <c r="E65" s="25"/>
      <c r="F65" s="185">
        <v>1</v>
      </c>
      <c r="G65" s="185"/>
      <c r="H65" s="26" t="s">
        <v>126</v>
      </c>
      <c r="I65" s="27"/>
      <c r="J65" s="185"/>
      <c r="K65" s="185"/>
      <c r="L65" s="26" t="s">
        <v>126</v>
      </c>
      <c r="M65" s="28"/>
      <c r="N65" s="185">
        <v>10</v>
      </c>
      <c r="O65" s="185"/>
      <c r="P65" s="26" t="s">
        <v>126</v>
      </c>
      <c r="Q65" s="28"/>
      <c r="R65" s="185">
        <v>11</v>
      </c>
      <c r="S65" s="185"/>
      <c r="T65" s="26" t="s">
        <v>126</v>
      </c>
      <c r="U65" s="28"/>
      <c r="V65" s="185">
        <v>3</v>
      </c>
      <c r="W65" s="185"/>
      <c r="X65" s="26" t="s">
        <v>126</v>
      </c>
      <c r="Y65" s="28"/>
      <c r="Z65" s="185">
        <v>2</v>
      </c>
      <c r="AA65" s="185"/>
      <c r="AB65" s="26" t="s">
        <v>126</v>
      </c>
      <c r="AC65" s="28"/>
      <c r="AD65" s="185">
        <v>2</v>
      </c>
      <c r="AE65" s="185"/>
      <c r="AF65" s="26" t="s">
        <v>126</v>
      </c>
      <c r="AG65" s="28"/>
      <c r="AH65" s="185">
        <v>1</v>
      </c>
      <c r="AI65" s="185"/>
      <c r="AJ65" s="26" t="s">
        <v>126</v>
      </c>
      <c r="AK65" s="28"/>
      <c r="AL65" s="185"/>
      <c r="AM65" s="185"/>
      <c r="AN65" s="26" t="s">
        <v>126</v>
      </c>
      <c r="AO65" s="29"/>
      <c r="AP65" s="186">
        <f t="shared" si="0"/>
        <v>30</v>
      </c>
      <c r="AQ65" s="186"/>
      <c r="AR65" s="30" t="s">
        <v>126</v>
      </c>
    </row>
    <row r="66" spans="2:44" ht="15" customHeight="1" x14ac:dyDescent="0.15">
      <c r="B66" s="248"/>
      <c r="C66" s="143" t="s">
        <v>30</v>
      </c>
      <c r="D66" s="250"/>
      <c r="E66" s="25"/>
      <c r="F66" s="185">
        <v>1</v>
      </c>
      <c r="G66" s="185"/>
      <c r="H66" s="26" t="s">
        <v>126</v>
      </c>
      <c r="I66" s="27"/>
      <c r="J66" s="185"/>
      <c r="K66" s="185"/>
      <c r="L66" s="26" t="s">
        <v>126</v>
      </c>
      <c r="M66" s="28"/>
      <c r="N66" s="185">
        <v>10</v>
      </c>
      <c r="O66" s="185"/>
      <c r="P66" s="26" t="s">
        <v>126</v>
      </c>
      <c r="Q66" s="28"/>
      <c r="R66" s="185">
        <v>11</v>
      </c>
      <c r="S66" s="185"/>
      <c r="T66" s="26" t="s">
        <v>126</v>
      </c>
      <c r="U66" s="28"/>
      <c r="V66" s="185">
        <v>3</v>
      </c>
      <c r="W66" s="185"/>
      <c r="X66" s="26" t="s">
        <v>126</v>
      </c>
      <c r="Y66" s="28"/>
      <c r="Z66" s="185">
        <v>2</v>
      </c>
      <c r="AA66" s="185"/>
      <c r="AB66" s="26" t="s">
        <v>126</v>
      </c>
      <c r="AC66" s="28"/>
      <c r="AD66" s="185">
        <v>2</v>
      </c>
      <c r="AE66" s="185"/>
      <c r="AF66" s="26" t="s">
        <v>126</v>
      </c>
      <c r="AG66" s="28"/>
      <c r="AH66" s="185">
        <v>1</v>
      </c>
      <c r="AI66" s="185"/>
      <c r="AJ66" s="26" t="s">
        <v>126</v>
      </c>
      <c r="AK66" s="28"/>
      <c r="AL66" s="185"/>
      <c r="AM66" s="185"/>
      <c r="AN66" s="26" t="s">
        <v>126</v>
      </c>
      <c r="AO66" s="29"/>
      <c r="AP66" s="186">
        <f t="shared" si="0"/>
        <v>30</v>
      </c>
      <c r="AQ66" s="186"/>
      <c r="AR66" s="30" t="s">
        <v>126</v>
      </c>
    </row>
    <row r="67" spans="2:44" ht="15" customHeight="1" x14ac:dyDescent="0.15">
      <c r="B67" s="248"/>
      <c r="C67" s="143" t="s">
        <v>31</v>
      </c>
      <c r="D67" s="250"/>
      <c r="E67" s="25"/>
      <c r="F67" s="185">
        <v>1</v>
      </c>
      <c r="G67" s="185"/>
      <c r="H67" s="26" t="s">
        <v>126</v>
      </c>
      <c r="I67" s="27"/>
      <c r="J67" s="185"/>
      <c r="K67" s="185"/>
      <c r="L67" s="26" t="s">
        <v>126</v>
      </c>
      <c r="M67" s="28"/>
      <c r="N67" s="185">
        <v>10</v>
      </c>
      <c r="O67" s="185"/>
      <c r="P67" s="26" t="s">
        <v>126</v>
      </c>
      <c r="Q67" s="28"/>
      <c r="R67" s="185">
        <v>11</v>
      </c>
      <c r="S67" s="185"/>
      <c r="T67" s="26" t="s">
        <v>126</v>
      </c>
      <c r="U67" s="28"/>
      <c r="V67" s="185">
        <v>3</v>
      </c>
      <c r="W67" s="185"/>
      <c r="X67" s="26" t="s">
        <v>126</v>
      </c>
      <c r="Y67" s="28"/>
      <c r="Z67" s="185">
        <v>2</v>
      </c>
      <c r="AA67" s="185"/>
      <c r="AB67" s="26" t="s">
        <v>126</v>
      </c>
      <c r="AC67" s="28"/>
      <c r="AD67" s="185">
        <v>2</v>
      </c>
      <c r="AE67" s="185"/>
      <c r="AF67" s="26" t="s">
        <v>126</v>
      </c>
      <c r="AG67" s="28"/>
      <c r="AH67" s="185">
        <v>1</v>
      </c>
      <c r="AI67" s="185"/>
      <c r="AJ67" s="26" t="s">
        <v>126</v>
      </c>
      <c r="AK67" s="28"/>
      <c r="AL67" s="185"/>
      <c r="AM67" s="185"/>
      <c r="AN67" s="26" t="s">
        <v>126</v>
      </c>
      <c r="AO67" s="29"/>
      <c r="AP67" s="186">
        <f t="shared" si="0"/>
        <v>30</v>
      </c>
      <c r="AQ67" s="186"/>
      <c r="AR67" s="30" t="s">
        <v>126</v>
      </c>
    </row>
    <row r="68" spans="2:44" ht="15" customHeight="1" x14ac:dyDescent="0.15">
      <c r="B68" s="248"/>
      <c r="C68" s="143" t="s">
        <v>32</v>
      </c>
      <c r="D68" s="250"/>
      <c r="E68" s="25"/>
      <c r="F68" s="185">
        <v>1</v>
      </c>
      <c r="G68" s="185"/>
      <c r="H68" s="26" t="s">
        <v>126</v>
      </c>
      <c r="I68" s="27"/>
      <c r="J68" s="185"/>
      <c r="K68" s="185"/>
      <c r="L68" s="26" t="s">
        <v>126</v>
      </c>
      <c r="M68" s="28"/>
      <c r="N68" s="185">
        <v>10</v>
      </c>
      <c r="O68" s="185"/>
      <c r="P68" s="26" t="s">
        <v>126</v>
      </c>
      <c r="Q68" s="28"/>
      <c r="R68" s="185">
        <v>11</v>
      </c>
      <c r="S68" s="185"/>
      <c r="T68" s="26" t="s">
        <v>126</v>
      </c>
      <c r="U68" s="28"/>
      <c r="V68" s="185">
        <v>3</v>
      </c>
      <c r="W68" s="185"/>
      <c r="X68" s="26" t="s">
        <v>126</v>
      </c>
      <c r="Y68" s="28"/>
      <c r="Z68" s="185">
        <v>2</v>
      </c>
      <c r="AA68" s="185"/>
      <c r="AB68" s="26" t="s">
        <v>126</v>
      </c>
      <c r="AC68" s="28"/>
      <c r="AD68" s="185">
        <v>2</v>
      </c>
      <c r="AE68" s="185"/>
      <c r="AF68" s="26" t="s">
        <v>126</v>
      </c>
      <c r="AG68" s="28"/>
      <c r="AH68" s="185">
        <v>1</v>
      </c>
      <c r="AI68" s="185"/>
      <c r="AJ68" s="26" t="s">
        <v>126</v>
      </c>
      <c r="AK68" s="28"/>
      <c r="AL68" s="185"/>
      <c r="AM68" s="185"/>
      <c r="AN68" s="26" t="s">
        <v>126</v>
      </c>
      <c r="AO68" s="29"/>
      <c r="AP68" s="186">
        <f t="shared" si="0"/>
        <v>30</v>
      </c>
      <c r="AQ68" s="186"/>
      <c r="AR68" s="30" t="s">
        <v>126</v>
      </c>
    </row>
    <row r="69" spans="2:44" ht="15" customHeight="1" x14ac:dyDescent="0.15">
      <c r="B69" s="248"/>
      <c r="C69" s="143" t="s">
        <v>33</v>
      </c>
      <c r="D69" s="250"/>
      <c r="E69" s="25"/>
      <c r="F69" s="185">
        <v>1</v>
      </c>
      <c r="G69" s="185"/>
      <c r="H69" s="26" t="s">
        <v>126</v>
      </c>
      <c r="I69" s="27"/>
      <c r="J69" s="185"/>
      <c r="K69" s="185"/>
      <c r="L69" s="26" t="s">
        <v>126</v>
      </c>
      <c r="M69" s="28"/>
      <c r="N69" s="185">
        <v>10</v>
      </c>
      <c r="O69" s="185"/>
      <c r="P69" s="26" t="s">
        <v>126</v>
      </c>
      <c r="Q69" s="28"/>
      <c r="R69" s="185">
        <v>11</v>
      </c>
      <c r="S69" s="185"/>
      <c r="T69" s="26" t="s">
        <v>126</v>
      </c>
      <c r="U69" s="28"/>
      <c r="V69" s="185">
        <v>3</v>
      </c>
      <c r="W69" s="185"/>
      <c r="X69" s="26" t="s">
        <v>126</v>
      </c>
      <c r="Y69" s="28"/>
      <c r="Z69" s="185">
        <v>2</v>
      </c>
      <c r="AA69" s="185"/>
      <c r="AB69" s="26" t="s">
        <v>126</v>
      </c>
      <c r="AC69" s="28"/>
      <c r="AD69" s="185">
        <v>2</v>
      </c>
      <c r="AE69" s="185"/>
      <c r="AF69" s="26" t="s">
        <v>126</v>
      </c>
      <c r="AG69" s="28"/>
      <c r="AH69" s="185">
        <v>1</v>
      </c>
      <c r="AI69" s="185"/>
      <c r="AJ69" s="26" t="s">
        <v>126</v>
      </c>
      <c r="AK69" s="28"/>
      <c r="AL69" s="185"/>
      <c r="AM69" s="185"/>
      <c r="AN69" s="26" t="s">
        <v>126</v>
      </c>
      <c r="AO69" s="29"/>
      <c r="AP69" s="186">
        <f t="shared" si="0"/>
        <v>30</v>
      </c>
      <c r="AQ69" s="186"/>
      <c r="AR69" s="30" t="s">
        <v>126</v>
      </c>
    </row>
    <row r="70" spans="2:44" ht="15" customHeight="1" x14ac:dyDescent="0.15">
      <c r="B70" s="248"/>
      <c r="C70" s="143" t="s">
        <v>34</v>
      </c>
      <c r="D70" s="250"/>
      <c r="E70" s="25"/>
      <c r="F70" s="185">
        <v>1</v>
      </c>
      <c r="G70" s="185"/>
      <c r="H70" s="26" t="s">
        <v>126</v>
      </c>
      <c r="I70" s="27"/>
      <c r="J70" s="185"/>
      <c r="K70" s="185"/>
      <c r="L70" s="26" t="s">
        <v>126</v>
      </c>
      <c r="M70" s="28"/>
      <c r="N70" s="185">
        <v>10</v>
      </c>
      <c r="O70" s="185"/>
      <c r="P70" s="26" t="s">
        <v>126</v>
      </c>
      <c r="Q70" s="28"/>
      <c r="R70" s="185">
        <v>11</v>
      </c>
      <c r="S70" s="185"/>
      <c r="T70" s="26" t="s">
        <v>126</v>
      </c>
      <c r="U70" s="28"/>
      <c r="V70" s="185">
        <v>3</v>
      </c>
      <c r="W70" s="185"/>
      <c r="X70" s="26" t="s">
        <v>126</v>
      </c>
      <c r="Y70" s="28"/>
      <c r="Z70" s="185">
        <v>2</v>
      </c>
      <c r="AA70" s="185"/>
      <c r="AB70" s="26" t="s">
        <v>126</v>
      </c>
      <c r="AC70" s="28"/>
      <c r="AD70" s="185">
        <v>2</v>
      </c>
      <c r="AE70" s="185"/>
      <c r="AF70" s="26" t="s">
        <v>126</v>
      </c>
      <c r="AG70" s="28"/>
      <c r="AH70" s="185">
        <v>1</v>
      </c>
      <c r="AI70" s="185"/>
      <c r="AJ70" s="26" t="s">
        <v>126</v>
      </c>
      <c r="AK70" s="28"/>
      <c r="AL70" s="185"/>
      <c r="AM70" s="185"/>
      <c r="AN70" s="26" t="s">
        <v>126</v>
      </c>
      <c r="AO70" s="29"/>
      <c r="AP70" s="186">
        <f t="shared" si="0"/>
        <v>30</v>
      </c>
      <c r="AQ70" s="186"/>
      <c r="AR70" s="30" t="s">
        <v>126</v>
      </c>
    </row>
    <row r="71" spans="2:44" ht="15" customHeight="1" x14ac:dyDescent="0.15">
      <c r="B71" s="248"/>
      <c r="C71" s="143" t="s">
        <v>35</v>
      </c>
      <c r="D71" s="250"/>
      <c r="E71" s="25"/>
      <c r="F71" s="185">
        <v>1</v>
      </c>
      <c r="G71" s="185"/>
      <c r="H71" s="26" t="s">
        <v>126</v>
      </c>
      <c r="I71" s="27"/>
      <c r="J71" s="185"/>
      <c r="K71" s="185"/>
      <c r="L71" s="26" t="s">
        <v>126</v>
      </c>
      <c r="M71" s="28"/>
      <c r="N71" s="185">
        <v>10</v>
      </c>
      <c r="O71" s="185"/>
      <c r="P71" s="26" t="s">
        <v>126</v>
      </c>
      <c r="Q71" s="28"/>
      <c r="R71" s="185">
        <v>11</v>
      </c>
      <c r="S71" s="185"/>
      <c r="T71" s="26" t="s">
        <v>126</v>
      </c>
      <c r="U71" s="28"/>
      <c r="V71" s="185">
        <v>3</v>
      </c>
      <c r="W71" s="185"/>
      <c r="X71" s="26" t="s">
        <v>126</v>
      </c>
      <c r="Y71" s="28"/>
      <c r="Z71" s="185">
        <v>2</v>
      </c>
      <c r="AA71" s="185"/>
      <c r="AB71" s="26" t="s">
        <v>126</v>
      </c>
      <c r="AC71" s="28"/>
      <c r="AD71" s="185">
        <v>2</v>
      </c>
      <c r="AE71" s="185"/>
      <c r="AF71" s="26" t="s">
        <v>126</v>
      </c>
      <c r="AG71" s="28"/>
      <c r="AH71" s="185">
        <v>1</v>
      </c>
      <c r="AI71" s="185"/>
      <c r="AJ71" s="26" t="s">
        <v>126</v>
      </c>
      <c r="AK71" s="28"/>
      <c r="AL71" s="185"/>
      <c r="AM71" s="185"/>
      <c r="AN71" s="26" t="s">
        <v>126</v>
      </c>
      <c r="AO71" s="29"/>
      <c r="AP71" s="186">
        <f t="shared" si="0"/>
        <v>30</v>
      </c>
      <c r="AQ71" s="186"/>
      <c r="AR71" s="30" t="s">
        <v>126</v>
      </c>
    </row>
    <row r="72" spans="2:44" ht="15" customHeight="1" x14ac:dyDescent="0.15">
      <c r="B72" s="248"/>
      <c r="C72" s="143" t="s">
        <v>36</v>
      </c>
      <c r="D72" s="250"/>
      <c r="E72" s="25"/>
      <c r="F72" s="185">
        <v>1</v>
      </c>
      <c r="G72" s="185"/>
      <c r="H72" s="26" t="s">
        <v>126</v>
      </c>
      <c r="I72" s="27"/>
      <c r="J72" s="185"/>
      <c r="K72" s="185"/>
      <c r="L72" s="26" t="s">
        <v>126</v>
      </c>
      <c r="M72" s="28"/>
      <c r="N72" s="185">
        <v>10</v>
      </c>
      <c r="O72" s="185"/>
      <c r="P72" s="26" t="s">
        <v>126</v>
      </c>
      <c r="Q72" s="28"/>
      <c r="R72" s="185">
        <v>11</v>
      </c>
      <c r="S72" s="185"/>
      <c r="T72" s="26" t="s">
        <v>126</v>
      </c>
      <c r="U72" s="28"/>
      <c r="V72" s="185">
        <v>3</v>
      </c>
      <c r="W72" s="185"/>
      <c r="X72" s="26" t="s">
        <v>126</v>
      </c>
      <c r="Y72" s="28"/>
      <c r="Z72" s="185">
        <v>2</v>
      </c>
      <c r="AA72" s="185"/>
      <c r="AB72" s="26" t="s">
        <v>126</v>
      </c>
      <c r="AC72" s="28"/>
      <c r="AD72" s="185">
        <v>2</v>
      </c>
      <c r="AE72" s="185"/>
      <c r="AF72" s="26" t="s">
        <v>126</v>
      </c>
      <c r="AG72" s="28"/>
      <c r="AH72" s="185"/>
      <c r="AI72" s="185"/>
      <c r="AJ72" s="26" t="s">
        <v>126</v>
      </c>
      <c r="AK72" s="28"/>
      <c r="AL72" s="185"/>
      <c r="AM72" s="185"/>
      <c r="AN72" s="26" t="s">
        <v>126</v>
      </c>
      <c r="AO72" s="29"/>
      <c r="AP72" s="186">
        <f t="shared" si="0"/>
        <v>29</v>
      </c>
      <c r="AQ72" s="186"/>
      <c r="AR72" s="30" t="s">
        <v>126</v>
      </c>
    </row>
    <row r="73" spans="2:44" ht="15" customHeight="1" x14ac:dyDescent="0.15">
      <c r="B73" s="248"/>
      <c r="C73" s="143" t="s">
        <v>37</v>
      </c>
      <c r="D73" s="250"/>
      <c r="E73" s="25"/>
      <c r="F73" s="185">
        <v>1</v>
      </c>
      <c r="G73" s="185"/>
      <c r="H73" s="26" t="s">
        <v>126</v>
      </c>
      <c r="I73" s="27"/>
      <c r="J73" s="185"/>
      <c r="K73" s="185"/>
      <c r="L73" s="26" t="s">
        <v>126</v>
      </c>
      <c r="M73" s="28"/>
      <c r="N73" s="185">
        <v>10</v>
      </c>
      <c r="O73" s="185"/>
      <c r="P73" s="26" t="s">
        <v>126</v>
      </c>
      <c r="Q73" s="28"/>
      <c r="R73" s="185">
        <v>11</v>
      </c>
      <c r="S73" s="185"/>
      <c r="T73" s="26" t="s">
        <v>126</v>
      </c>
      <c r="U73" s="28"/>
      <c r="V73" s="185">
        <v>3</v>
      </c>
      <c r="W73" s="185"/>
      <c r="X73" s="26" t="s">
        <v>126</v>
      </c>
      <c r="Y73" s="28"/>
      <c r="Z73" s="185">
        <v>2</v>
      </c>
      <c r="AA73" s="185"/>
      <c r="AB73" s="26" t="s">
        <v>126</v>
      </c>
      <c r="AC73" s="28"/>
      <c r="AD73" s="185">
        <v>2</v>
      </c>
      <c r="AE73" s="185"/>
      <c r="AF73" s="26" t="s">
        <v>126</v>
      </c>
      <c r="AG73" s="28"/>
      <c r="AH73" s="185"/>
      <c r="AI73" s="185"/>
      <c r="AJ73" s="26" t="s">
        <v>126</v>
      </c>
      <c r="AK73" s="28"/>
      <c r="AL73" s="185"/>
      <c r="AM73" s="185"/>
      <c r="AN73" s="26" t="s">
        <v>126</v>
      </c>
      <c r="AO73" s="29"/>
      <c r="AP73" s="186">
        <f t="shared" si="0"/>
        <v>29</v>
      </c>
      <c r="AQ73" s="186"/>
      <c r="AR73" s="30" t="s">
        <v>126</v>
      </c>
    </row>
    <row r="74" spans="2:44" ht="15" customHeight="1" x14ac:dyDescent="0.15">
      <c r="B74" s="248"/>
      <c r="C74" s="143" t="s">
        <v>38</v>
      </c>
      <c r="D74" s="250"/>
      <c r="E74" s="25"/>
      <c r="F74" s="185">
        <v>1</v>
      </c>
      <c r="G74" s="185"/>
      <c r="H74" s="26" t="s">
        <v>126</v>
      </c>
      <c r="I74" s="27"/>
      <c r="J74" s="185"/>
      <c r="K74" s="185"/>
      <c r="L74" s="26" t="s">
        <v>126</v>
      </c>
      <c r="M74" s="28"/>
      <c r="N74" s="185">
        <v>10</v>
      </c>
      <c r="O74" s="185"/>
      <c r="P74" s="26" t="s">
        <v>126</v>
      </c>
      <c r="Q74" s="28"/>
      <c r="R74" s="185">
        <v>11</v>
      </c>
      <c r="S74" s="185"/>
      <c r="T74" s="26" t="s">
        <v>126</v>
      </c>
      <c r="U74" s="28"/>
      <c r="V74" s="185">
        <v>3</v>
      </c>
      <c r="W74" s="185"/>
      <c r="X74" s="26" t="s">
        <v>126</v>
      </c>
      <c r="Y74" s="28"/>
      <c r="Z74" s="185">
        <v>2</v>
      </c>
      <c r="AA74" s="185"/>
      <c r="AB74" s="26" t="s">
        <v>126</v>
      </c>
      <c r="AC74" s="28"/>
      <c r="AD74" s="185">
        <v>2</v>
      </c>
      <c r="AE74" s="185"/>
      <c r="AF74" s="26" t="s">
        <v>126</v>
      </c>
      <c r="AG74" s="28"/>
      <c r="AH74" s="185"/>
      <c r="AI74" s="185"/>
      <c r="AJ74" s="26" t="s">
        <v>126</v>
      </c>
      <c r="AK74" s="28"/>
      <c r="AL74" s="185"/>
      <c r="AM74" s="185"/>
      <c r="AN74" s="26" t="s">
        <v>126</v>
      </c>
      <c r="AO74" s="29"/>
      <c r="AP74" s="190">
        <f t="shared" si="0"/>
        <v>29</v>
      </c>
      <c r="AQ74" s="190"/>
      <c r="AR74" s="30" t="s">
        <v>126</v>
      </c>
    </row>
    <row r="75" spans="2:44" ht="15" customHeight="1" thickBot="1" x14ac:dyDescent="0.2">
      <c r="B75" s="249"/>
      <c r="C75" s="253" t="s">
        <v>39</v>
      </c>
      <c r="D75" s="254"/>
      <c r="E75" s="31"/>
      <c r="F75" s="184">
        <f>SUM(F63:G74)</f>
        <v>12</v>
      </c>
      <c r="G75" s="184"/>
      <c r="H75" s="32" t="s">
        <v>126</v>
      </c>
      <c r="I75" s="33"/>
      <c r="J75" s="184">
        <f>SUM(J63:K74)</f>
        <v>0</v>
      </c>
      <c r="K75" s="184"/>
      <c r="L75" s="32" t="s">
        <v>126</v>
      </c>
      <c r="M75" s="34"/>
      <c r="N75" s="184">
        <f>SUM(N63:O74)</f>
        <v>120</v>
      </c>
      <c r="O75" s="184"/>
      <c r="P75" s="32" t="s">
        <v>126</v>
      </c>
      <c r="Q75" s="34"/>
      <c r="R75" s="184">
        <f>SUM(R63:S74)</f>
        <v>132</v>
      </c>
      <c r="S75" s="184"/>
      <c r="T75" s="32" t="s">
        <v>126</v>
      </c>
      <c r="U75" s="34"/>
      <c r="V75" s="184">
        <f>SUM(V63:W74)</f>
        <v>36</v>
      </c>
      <c r="W75" s="184"/>
      <c r="X75" s="32" t="s">
        <v>126</v>
      </c>
      <c r="Y75" s="34"/>
      <c r="Z75" s="184">
        <f>SUM(Z63:AA74)</f>
        <v>24</v>
      </c>
      <c r="AA75" s="184"/>
      <c r="AB75" s="32" t="s">
        <v>126</v>
      </c>
      <c r="AC75" s="34"/>
      <c r="AD75" s="184">
        <f>SUM(AD63:AE74)</f>
        <v>24</v>
      </c>
      <c r="AE75" s="184"/>
      <c r="AF75" s="32" t="s">
        <v>126</v>
      </c>
      <c r="AG75" s="34"/>
      <c r="AH75" s="184">
        <f>SUM(AH63:AI74)</f>
        <v>9</v>
      </c>
      <c r="AI75" s="184"/>
      <c r="AJ75" s="32" t="s">
        <v>126</v>
      </c>
      <c r="AK75" s="34"/>
      <c r="AL75" s="184">
        <f>SUM(AL63:AM74)</f>
        <v>0</v>
      </c>
      <c r="AM75" s="184"/>
      <c r="AN75" s="32" t="s">
        <v>126</v>
      </c>
      <c r="AO75" s="35"/>
      <c r="AP75" s="183">
        <f>SUM(AP63:AQ74)</f>
        <v>357</v>
      </c>
      <c r="AQ75" s="183"/>
      <c r="AR75" s="36" t="s">
        <v>126</v>
      </c>
    </row>
    <row r="76" spans="2:44" ht="15" customHeight="1" x14ac:dyDescent="0.15">
      <c r="B76" s="255" t="s">
        <v>26</v>
      </c>
      <c r="C76" s="251" t="s">
        <v>27</v>
      </c>
      <c r="D76" s="252"/>
      <c r="E76" s="37"/>
      <c r="F76" s="187">
        <v>1</v>
      </c>
      <c r="G76" s="187"/>
      <c r="H76" s="38" t="s">
        <v>126</v>
      </c>
      <c r="I76" s="39"/>
      <c r="J76" s="187"/>
      <c r="K76" s="187"/>
      <c r="L76" s="38" t="s">
        <v>126</v>
      </c>
      <c r="M76" s="40"/>
      <c r="N76" s="189">
        <v>10</v>
      </c>
      <c r="O76" s="189"/>
      <c r="P76" s="38" t="s">
        <v>126</v>
      </c>
      <c r="Q76" s="40"/>
      <c r="R76" s="189">
        <v>11</v>
      </c>
      <c r="S76" s="189"/>
      <c r="T76" s="38" t="s">
        <v>126</v>
      </c>
      <c r="U76" s="40"/>
      <c r="V76" s="189">
        <v>3</v>
      </c>
      <c r="W76" s="189"/>
      <c r="X76" s="38" t="s">
        <v>126</v>
      </c>
      <c r="Y76" s="40"/>
      <c r="Z76" s="189">
        <v>2</v>
      </c>
      <c r="AA76" s="189"/>
      <c r="AB76" s="38" t="s">
        <v>126</v>
      </c>
      <c r="AC76" s="40"/>
      <c r="AD76" s="189">
        <v>2</v>
      </c>
      <c r="AE76" s="189"/>
      <c r="AF76" s="38" t="s">
        <v>126</v>
      </c>
      <c r="AG76" s="40"/>
      <c r="AH76" s="187"/>
      <c r="AI76" s="187"/>
      <c r="AJ76" s="38" t="s">
        <v>126</v>
      </c>
      <c r="AK76" s="40"/>
      <c r="AL76" s="187">
        <v>1</v>
      </c>
      <c r="AM76" s="187"/>
      <c r="AN76" s="38" t="s">
        <v>126</v>
      </c>
      <c r="AO76" s="41"/>
      <c r="AP76" s="188">
        <f>SUM(F76,J76,N76,R76,V76,Z76,AD76,AH76,AL76)</f>
        <v>30</v>
      </c>
      <c r="AQ76" s="188"/>
      <c r="AR76" s="42" t="s">
        <v>126</v>
      </c>
    </row>
    <row r="77" spans="2:44" ht="15" customHeight="1" x14ac:dyDescent="0.15">
      <c r="B77" s="248"/>
      <c r="C77" s="143" t="s">
        <v>28</v>
      </c>
      <c r="D77" s="250"/>
      <c r="E77" s="25"/>
      <c r="F77" s="185">
        <v>1</v>
      </c>
      <c r="G77" s="185"/>
      <c r="H77" s="26" t="s">
        <v>126</v>
      </c>
      <c r="I77" s="27"/>
      <c r="J77" s="185"/>
      <c r="K77" s="185"/>
      <c r="L77" s="26" t="s">
        <v>126</v>
      </c>
      <c r="M77" s="28"/>
      <c r="N77" s="185">
        <v>10</v>
      </c>
      <c r="O77" s="185"/>
      <c r="P77" s="26" t="s">
        <v>126</v>
      </c>
      <c r="Q77" s="28"/>
      <c r="R77" s="185">
        <v>11</v>
      </c>
      <c r="S77" s="185"/>
      <c r="T77" s="26" t="s">
        <v>126</v>
      </c>
      <c r="U77" s="28"/>
      <c r="V77" s="185">
        <v>3</v>
      </c>
      <c r="W77" s="185"/>
      <c r="X77" s="26" t="s">
        <v>126</v>
      </c>
      <c r="Y77" s="28"/>
      <c r="Z77" s="185">
        <v>2</v>
      </c>
      <c r="AA77" s="185"/>
      <c r="AB77" s="26" t="s">
        <v>126</v>
      </c>
      <c r="AC77" s="28"/>
      <c r="AD77" s="185">
        <v>2</v>
      </c>
      <c r="AE77" s="185"/>
      <c r="AF77" s="26" t="s">
        <v>126</v>
      </c>
      <c r="AG77" s="28"/>
      <c r="AH77" s="185"/>
      <c r="AI77" s="185"/>
      <c r="AJ77" s="26" t="s">
        <v>126</v>
      </c>
      <c r="AK77" s="28"/>
      <c r="AL77" s="185">
        <v>1</v>
      </c>
      <c r="AM77" s="185"/>
      <c r="AN77" s="26" t="s">
        <v>126</v>
      </c>
      <c r="AO77" s="29"/>
      <c r="AP77" s="186">
        <f t="shared" ref="AP77" si="1">SUM(F77,J77,N77,R77,V77,Z77,AD77,AH77,AL77)</f>
        <v>30</v>
      </c>
      <c r="AQ77" s="186"/>
      <c r="AR77" s="30" t="s">
        <v>126</v>
      </c>
    </row>
    <row r="78" spans="2:44" ht="15" customHeight="1" x14ac:dyDescent="0.15">
      <c r="B78" s="248"/>
      <c r="C78" s="143" t="s">
        <v>29</v>
      </c>
      <c r="D78" s="250"/>
      <c r="E78" s="25"/>
      <c r="F78" s="185">
        <v>1</v>
      </c>
      <c r="G78" s="185"/>
      <c r="H78" s="26" t="s">
        <v>126</v>
      </c>
      <c r="I78" s="27"/>
      <c r="J78" s="185"/>
      <c r="K78" s="185"/>
      <c r="L78" s="26" t="s">
        <v>126</v>
      </c>
      <c r="M78" s="28"/>
      <c r="N78" s="185">
        <v>10</v>
      </c>
      <c r="O78" s="185"/>
      <c r="P78" s="26" t="s">
        <v>126</v>
      </c>
      <c r="Q78" s="28"/>
      <c r="R78" s="185">
        <v>11</v>
      </c>
      <c r="S78" s="185"/>
      <c r="T78" s="26" t="s">
        <v>126</v>
      </c>
      <c r="U78" s="28"/>
      <c r="V78" s="185">
        <v>3</v>
      </c>
      <c r="W78" s="185"/>
      <c r="X78" s="26" t="s">
        <v>126</v>
      </c>
      <c r="Y78" s="28"/>
      <c r="Z78" s="185">
        <v>2</v>
      </c>
      <c r="AA78" s="185"/>
      <c r="AB78" s="26" t="s">
        <v>126</v>
      </c>
      <c r="AC78" s="28"/>
      <c r="AD78" s="185">
        <v>2</v>
      </c>
      <c r="AE78" s="185"/>
      <c r="AF78" s="26" t="s">
        <v>126</v>
      </c>
      <c r="AG78" s="28"/>
      <c r="AH78" s="185"/>
      <c r="AI78" s="185"/>
      <c r="AJ78" s="26" t="s">
        <v>126</v>
      </c>
      <c r="AK78" s="28"/>
      <c r="AL78" s="185">
        <v>1</v>
      </c>
      <c r="AM78" s="185"/>
      <c r="AN78" s="26" t="s">
        <v>126</v>
      </c>
      <c r="AO78" s="29"/>
      <c r="AP78" s="186">
        <f t="shared" ref="AP78:AP87" si="2">SUM(F78,J78,N78,R78,V78,Z78,AD78,AH78,AL78)</f>
        <v>30</v>
      </c>
      <c r="AQ78" s="186"/>
      <c r="AR78" s="30" t="s">
        <v>126</v>
      </c>
    </row>
    <row r="79" spans="2:44" ht="15" customHeight="1" x14ac:dyDescent="0.15">
      <c r="B79" s="248"/>
      <c r="C79" s="143" t="s">
        <v>30</v>
      </c>
      <c r="D79" s="250"/>
      <c r="E79" s="25"/>
      <c r="F79" s="185">
        <v>1</v>
      </c>
      <c r="G79" s="185"/>
      <c r="H79" s="26" t="s">
        <v>126</v>
      </c>
      <c r="I79" s="27"/>
      <c r="J79" s="185"/>
      <c r="K79" s="185"/>
      <c r="L79" s="26" t="s">
        <v>126</v>
      </c>
      <c r="M79" s="28"/>
      <c r="N79" s="185">
        <v>10</v>
      </c>
      <c r="O79" s="185"/>
      <c r="P79" s="26" t="s">
        <v>126</v>
      </c>
      <c r="Q79" s="28"/>
      <c r="R79" s="185">
        <v>11</v>
      </c>
      <c r="S79" s="185"/>
      <c r="T79" s="26" t="s">
        <v>126</v>
      </c>
      <c r="U79" s="28"/>
      <c r="V79" s="185">
        <v>3</v>
      </c>
      <c r="W79" s="185"/>
      <c r="X79" s="26" t="s">
        <v>126</v>
      </c>
      <c r="Y79" s="28"/>
      <c r="Z79" s="185">
        <v>2</v>
      </c>
      <c r="AA79" s="185"/>
      <c r="AB79" s="26" t="s">
        <v>126</v>
      </c>
      <c r="AC79" s="28"/>
      <c r="AD79" s="185">
        <v>2</v>
      </c>
      <c r="AE79" s="185"/>
      <c r="AF79" s="26" t="s">
        <v>126</v>
      </c>
      <c r="AG79" s="28"/>
      <c r="AH79" s="185"/>
      <c r="AI79" s="185"/>
      <c r="AJ79" s="26" t="s">
        <v>126</v>
      </c>
      <c r="AK79" s="28"/>
      <c r="AL79" s="185">
        <v>1</v>
      </c>
      <c r="AM79" s="185"/>
      <c r="AN79" s="26" t="s">
        <v>126</v>
      </c>
      <c r="AO79" s="29"/>
      <c r="AP79" s="186">
        <f t="shared" si="2"/>
        <v>30</v>
      </c>
      <c r="AQ79" s="186"/>
      <c r="AR79" s="30" t="s">
        <v>126</v>
      </c>
    </row>
    <row r="80" spans="2:44" ht="15" customHeight="1" x14ac:dyDescent="0.15">
      <c r="B80" s="248"/>
      <c r="C80" s="143" t="s">
        <v>31</v>
      </c>
      <c r="D80" s="250"/>
      <c r="E80" s="25"/>
      <c r="F80" s="185">
        <v>1</v>
      </c>
      <c r="G80" s="185"/>
      <c r="H80" s="26" t="s">
        <v>126</v>
      </c>
      <c r="I80" s="27"/>
      <c r="J80" s="185"/>
      <c r="K80" s="185"/>
      <c r="L80" s="26" t="s">
        <v>126</v>
      </c>
      <c r="M80" s="28"/>
      <c r="N80" s="185">
        <v>10</v>
      </c>
      <c r="O80" s="185"/>
      <c r="P80" s="26" t="s">
        <v>126</v>
      </c>
      <c r="Q80" s="28"/>
      <c r="R80" s="185">
        <v>11</v>
      </c>
      <c r="S80" s="185"/>
      <c r="T80" s="26" t="s">
        <v>126</v>
      </c>
      <c r="U80" s="28"/>
      <c r="V80" s="185">
        <v>3</v>
      </c>
      <c r="W80" s="185"/>
      <c r="X80" s="26" t="s">
        <v>126</v>
      </c>
      <c r="Y80" s="28"/>
      <c r="Z80" s="185">
        <v>2</v>
      </c>
      <c r="AA80" s="185"/>
      <c r="AB80" s="26" t="s">
        <v>126</v>
      </c>
      <c r="AC80" s="28"/>
      <c r="AD80" s="185">
        <v>2</v>
      </c>
      <c r="AE80" s="185"/>
      <c r="AF80" s="26" t="s">
        <v>126</v>
      </c>
      <c r="AG80" s="28"/>
      <c r="AH80" s="185"/>
      <c r="AI80" s="185"/>
      <c r="AJ80" s="26" t="s">
        <v>126</v>
      </c>
      <c r="AK80" s="28"/>
      <c r="AL80" s="185">
        <v>1</v>
      </c>
      <c r="AM80" s="185"/>
      <c r="AN80" s="26" t="s">
        <v>126</v>
      </c>
      <c r="AO80" s="29"/>
      <c r="AP80" s="186">
        <f t="shared" si="2"/>
        <v>30</v>
      </c>
      <c r="AQ80" s="186"/>
      <c r="AR80" s="30" t="s">
        <v>126</v>
      </c>
    </row>
    <row r="81" spans="1:44" ht="15" customHeight="1" x14ac:dyDescent="0.15">
      <c r="B81" s="248"/>
      <c r="C81" s="143" t="s">
        <v>32</v>
      </c>
      <c r="D81" s="250"/>
      <c r="E81" s="25"/>
      <c r="F81" s="185">
        <v>1</v>
      </c>
      <c r="G81" s="185"/>
      <c r="H81" s="26" t="s">
        <v>126</v>
      </c>
      <c r="I81" s="27"/>
      <c r="J81" s="185"/>
      <c r="K81" s="185"/>
      <c r="L81" s="26" t="s">
        <v>126</v>
      </c>
      <c r="M81" s="28"/>
      <c r="N81" s="185">
        <v>10</v>
      </c>
      <c r="O81" s="185"/>
      <c r="P81" s="26" t="s">
        <v>126</v>
      </c>
      <c r="Q81" s="28"/>
      <c r="R81" s="185">
        <v>11</v>
      </c>
      <c r="S81" s="185"/>
      <c r="T81" s="26" t="s">
        <v>126</v>
      </c>
      <c r="U81" s="28"/>
      <c r="V81" s="185">
        <v>3</v>
      </c>
      <c r="W81" s="185"/>
      <c r="X81" s="26" t="s">
        <v>126</v>
      </c>
      <c r="Y81" s="28"/>
      <c r="Z81" s="185">
        <v>2</v>
      </c>
      <c r="AA81" s="185"/>
      <c r="AB81" s="26" t="s">
        <v>126</v>
      </c>
      <c r="AC81" s="28"/>
      <c r="AD81" s="185">
        <v>2</v>
      </c>
      <c r="AE81" s="185"/>
      <c r="AF81" s="26" t="s">
        <v>126</v>
      </c>
      <c r="AG81" s="28"/>
      <c r="AH81" s="185"/>
      <c r="AI81" s="185"/>
      <c r="AJ81" s="26" t="s">
        <v>126</v>
      </c>
      <c r="AK81" s="28"/>
      <c r="AL81" s="185">
        <v>1</v>
      </c>
      <c r="AM81" s="185"/>
      <c r="AN81" s="26" t="s">
        <v>126</v>
      </c>
      <c r="AO81" s="29"/>
      <c r="AP81" s="186">
        <f t="shared" si="2"/>
        <v>30</v>
      </c>
      <c r="AQ81" s="186"/>
      <c r="AR81" s="30" t="s">
        <v>126</v>
      </c>
    </row>
    <row r="82" spans="1:44" ht="15" customHeight="1" x14ac:dyDescent="0.15">
      <c r="B82" s="248"/>
      <c r="C82" s="143" t="s">
        <v>33</v>
      </c>
      <c r="D82" s="250"/>
      <c r="E82" s="25"/>
      <c r="F82" s="185">
        <v>1</v>
      </c>
      <c r="G82" s="185"/>
      <c r="H82" s="26" t="s">
        <v>126</v>
      </c>
      <c r="I82" s="27"/>
      <c r="J82" s="185"/>
      <c r="K82" s="185"/>
      <c r="L82" s="26" t="s">
        <v>126</v>
      </c>
      <c r="M82" s="28"/>
      <c r="N82" s="185">
        <v>10</v>
      </c>
      <c r="O82" s="185"/>
      <c r="P82" s="26" t="s">
        <v>126</v>
      </c>
      <c r="Q82" s="28"/>
      <c r="R82" s="185">
        <v>11</v>
      </c>
      <c r="S82" s="185"/>
      <c r="T82" s="26" t="s">
        <v>126</v>
      </c>
      <c r="U82" s="28"/>
      <c r="V82" s="185">
        <v>3</v>
      </c>
      <c r="W82" s="185"/>
      <c r="X82" s="26" t="s">
        <v>126</v>
      </c>
      <c r="Y82" s="28"/>
      <c r="Z82" s="185">
        <v>2</v>
      </c>
      <c r="AA82" s="185"/>
      <c r="AB82" s="26" t="s">
        <v>126</v>
      </c>
      <c r="AC82" s="28"/>
      <c r="AD82" s="185">
        <v>2</v>
      </c>
      <c r="AE82" s="185"/>
      <c r="AF82" s="26" t="s">
        <v>126</v>
      </c>
      <c r="AG82" s="28"/>
      <c r="AH82" s="185"/>
      <c r="AI82" s="185"/>
      <c r="AJ82" s="26" t="s">
        <v>126</v>
      </c>
      <c r="AK82" s="28"/>
      <c r="AL82" s="185">
        <v>1</v>
      </c>
      <c r="AM82" s="185"/>
      <c r="AN82" s="26" t="s">
        <v>126</v>
      </c>
      <c r="AO82" s="29"/>
      <c r="AP82" s="186">
        <f t="shared" si="2"/>
        <v>30</v>
      </c>
      <c r="AQ82" s="186"/>
      <c r="AR82" s="30" t="s">
        <v>126</v>
      </c>
    </row>
    <row r="83" spans="1:44" ht="15" customHeight="1" x14ac:dyDescent="0.15">
      <c r="B83" s="248"/>
      <c r="C83" s="143" t="s">
        <v>34</v>
      </c>
      <c r="D83" s="250"/>
      <c r="E83" s="25"/>
      <c r="F83" s="185">
        <v>1</v>
      </c>
      <c r="G83" s="185"/>
      <c r="H83" s="26" t="s">
        <v>126</v>
      </c>
      <c r="I83" s="27"/>
      <c r="J83" s="185"/>
      <c r="K83" s="185"/>
      <c r="L83" s="26" t="s">
        <v>126</v>
      </c>
      <c r="M83" s="28"/>
      <c r="N83" s="185">
        <v>10</v>
      </c>
      <c r="O83" s="185"/>
      <c r="P83" s="26" t="s">
        <v>126</v>
      </c>
      <c r="Q83" s="28"/>
      <c r="R83" s="185">
        <v>11</v>
      </c>
      <c r="S83" s="185"/>
      <c r="T83" s="26" t="s">
        <v>126</v>
      </c>
      <c r="U83" s="28"/>
      <c r="V83" s="185">
        <v>3</v>
      </c>
      <c r="W83" s="185"/>
      <c r="X83" s="26" t="s">
        <v>126</v>
      </c>
      <c r="Y83" s="28"/>
      <c r="Z83" s="185">
        <v>2</v>
      </c>
      <c r="AA83" s="185"/>
      <c r="AB83" s="26" t="s">
        <v>126</v>
      </c>
      <c r="AC83" s="28"/>
      <c r="AD83" s="185">
        <v>2</v>
      </c>
      <c r="AE83" s="185"/>
      <c r="AF83" s="26" t="s">
        <v>126</v>
      </c>
      <c r="AG83" s="28"/>
      <c r="AH83" s="185"/>
      <c r="AI83" s="185"/>
      <c r="AJ83" s="26" t="s">
        <v>126</v>
      </c>
      <c r="AK83" s="28"/>
      <c r="AL83" s="185">
        <v>1</v>
      </c>
      <c r="AM83" s="185"/>
      <c r="AN83" s="26" t="s">
        <v>126</v>
      </c>
      <c r="AO83" s="29"/>
      <c r="AP83" s="186">
        <f t="shared" si="2"/>
        <v>30</v>
      </c>
      <c r="AQ83" s="186"/>
      <c r="AR83" s="30" t="s">
        <v>126</v>
      </c>
    </row>
    <row r="84" spans="1:44" ht="15" customHeight="1" x14ac:dyDescent="0.15">
      <c r="B84" s="248"/>
      <c r="C84" s="143" t="s">
        <v>35</v>
      </c>
      <c r="D84" s="250"/>
      <c r="E84" s="25"/>
      <c r="F84" s="185">
        <v>1</v>
      </c>
      <c r="G84" s="185"/>
      <c r="H84" s="26" t="s">
        <v>126</v>
      </c>
      <c r="I84" s="27"/>
      <c r="J84" s="185"/>
      <c r="K84" s="185"/>
      <c r="L84" s="26" t="s">
        <v>126</v>
      </c>
      <c r="M84" s="28"/>
      <c r="N84" s="185">
        <v>10</v>
      </c>
      <c r="O84" s="185"/>
      <c r="P84" s="26" t="s">
        <v>126</v>
      </c>
      <c r="Q84" s="28"/>
      <c r="R84" s="185">
        <v>11</v>
      </c>
      <c r="S84" s="185"/>
      <c r="T84" s="26" t="s">
        <v>126</v>
      </c>
      <c r="U84" s="28"/>
      <c r="V84" s="185">
        <v>3</v>
      </c>
      <c r="W84" s="185"/>
      <c r="X84" s="26" t="s">
        <v>126</v>
      </c>
      <c r="Y84" s="28"/>
      <c r="Z84" s="185">
        <v>2</v>
      </c>
      <c r="AA84" s="185"/>
      <c r="AB84" s="26" t="s">
        <v>126</v>
      </c>
      <c r="AC84" s="28"/>
      <c r="AD84" s="185">
        <v>2</v>
      </c>
      <c r="AE84" s="185"/>
      <c r="AF84" s="26" t="s">
        <v>126</v>
      </c>
      <c r="AG84" s="28"/>
      <c r="AH84" s="185"/>
      <c r="AI84" s="185"/>
      <c r="AJ84" s="26" t="s">
        <v>126</v>
      </c>
      <c r="AK84" s="28"/>
      <c r="AL84" s="185">
        <v>1</v>
      </c>
      <c r="AM84" s="185"/>
      <c r="AN84" s="26" t="s">
        <v>126</v>
      </c>
      <c r="AO84" s="29"/>
      <c r="AP84" s="186">
        <f t="shared" si="2"/>
        <v>30</v>
      </c>
      <c r="AQ84" s="186"/>
      <c r="AR84" s="30" t="s">
        <v>126</v>
      </c>
    </row>
    <row r="85" spans="1:44" ht="15" customHeight="1" x14ac:dyDescent="0.15">
      <c r="B85" s="248"/>
      <c r="C85" s="143" t="s">
        <v>36</v>
      </c>
      <c r="D85" s="250"/>
      <c r="E85" s="25"/>
      <c r="F85" s="185">
        <v>1</v>
      </c>
      <c r="G85" s="185"/>
      <c r="H85" s="26" t="s">
        <v>126</v>
      </c>
      <c r="I85" s="27"/>
      <c r="J85" s="185"/>
      <c r="K85" s="185"/>
      <c r="L85" s="26" t="s">
        <v>126</v>
      </c>
      <c r="M85" s="28"/>
      <c r="N85" s="185">
        <v>10</v>
      </c>
      <c r="O85" s="185"/>
      <c r="P85" s="26" t="s">
        <v>126</v>
      </c>
      <c r="Q85" s="28"/>
      <c r="R85" s="185">
        <v>11</v>
      </c>
      <c r="S85" s="185"/>
      <c r="T85" s="26" t="s">
        <v>126</v>
      </c>
      <c r="U85" s="28"/>
      <c r="V85" s="185">
        <v>3</v>
      </c>
      <c r="W85" s="185"/>
      <c r="X85" s="26" t="s">
        <v>126</v>
      </c>
      <c r="Y85" s="28"/>
      <c r="Z85" s="185">
        <v>2</v>
      </c>
      <c r="AA85" s="185"/>
      <c r="AB85" s="26" t="s">
        <v>126</v>
      </c>
      <c r="AC85" s="28"/>
      <c r="AD85" s="185">
        <v>2</v>
      </c>
      <c r="AE85" s="185"/>
      <c r="AF85" s="26" t="s">
        <v>126</v>
      </c>
      <c r="AG85" s="28"/>
      <c r="AH85" s="185"/>
      <c r="AI85" s="185"/>
      <c r="AJ85" s="26" t="s">
        <v>126</v>
      </c>
      <c r="AK85" s="28"/>
      <c r="AL85" s="185">
        <v>1</v>
      </c>
      <c r="AM85" s="185"/>
      <c r="AN85" s="26" t="s">
        <v>126</v>
      </c>
      <c r="AO85" s="29"/>
      <c r="AP85" s="186">
        <f t="shared" si="2"/>
        <v>30</v>
      </c>
      <c r="AQ85" s="186"/>
      <c r="AR85" s="30" t="s">
        <v>126</v>
      </c>
    </row>
    <row r="86" spans="1:44" ht="15" customHeight="1" x14ac:dyDescent="0.15">
      <c r="B86" s="248"/>
      <c r="C86" s="143" t="s">
        <v>37</v>
      </c>
      <c r="D86" s="250"/>
      <c r="E86" s="25"/>
      <c r="F86" s="185">
        <v>1</v>
      </c>
      <c r="G86" s="185"/>
      <c r="H86" s="26" t="s">
        <v>126</v>
      </c>
      <c r="I86" s="27"/>
      <c r="J86" s="185"/>
      <c r="K86" s="185"/>
      <c r="L86" s="26" t="s">
        <v>126</v>
      </c>
      <c r="M86" s="28"/>
      <c r="N86" s="185">
        <v>10</v>
      </c>
      <c r="O86" s="185"/>
      <c r="P86" s="26" t="s">
        <v>126</v>
      </c>
      <c r="Q86" s="28"/>
      <c r="R86" s="185">
        <v>11</v>
      </c>
      <c r="S86" s="185"/>
      <c r="T86" s="26" t="s">
        <v>126</v>
      </c>
      <c r="U86" s="28"/>
      <c r="V86" s="185">
        <v>3</v>
      </c>
      <c r="W86" s="185"/>
      <c r="X86" s="26" t="s">
        <v>126</v>
      </c>
      <c r="Y86" s="28"/>
      <c r="Z86" s="185">
        <v>2</v>
      </c>
      <c r="AA86" s="185"/>
      <c r="AB86" s="26" t="s">
        <v>126</v>
      </c>
      <c r="AC86" s="28"/>
      <c r="AD86" s="185">
        <v>2</v>
      </c>
      <c r="AE86" s="185"/>
      <c r="AF86" s="26" t="s">
        <v>126</v>
      </c>
      <c r="AG86" s="28"/>
      <c r="AH86" s="185"/>
      <c r="AI86" s="185"/>
      <c r="AJ86" s="26" t="s">
        <v>126</v>
      </c>
      <c r="AK86" s="28"/>
      <c r="AL86" s="185">
        <v>1</v>
      </c>
      <c r="AM86" s="185"/>
      <c r="AN86" s="26" t="s">
        <v>126</v>
      </c>
      <c r="AO86" s="29"/>
      <c r="AP86" s="186">
        <f t="shared" si="2"/>
        <v>30</v>
      </c>
      <c r="AQ86" s="186"/>
      <c r="AR86" s="30" t="s">
        <v>126</v>
      </c>
    </row>
    <row r="87" spans="1:44" ht="15" customHeight="1" x14ac:dyDescent="0.15">
      <c r="B87" s="248"/>
      <c r="C87" s="143" t="s">
        <v>38</v>
      </c>
      <c r="D87" s="250"/>
      <c r="E87" s="25"/>
      <c r="F87" s="185">
        <v>1</v>
      </c>
      <c r="G87" s="185"/>
      <c r="H87" s="26" t="s">
        <v>126</v>
      </c>
      <c r="I87" s="27"/>
      <c r="J87" s="185"/>
      <c r="K87" s="185"/>
      <c r="L87" s="26" t="s">
        <v>126</v>
      </c>
      <c r="M87" s="28"/>
      <c r="N87" s="185">
        <v>10</v>
      </c>
      <c r="O87" s="185"/>
      <c r="P87" s="26" t="s">
        <v>126</v>
      </c>
      <c r="Q87" s="28"/>
      <c r="R87" s="185">
        <v>11</v>
      </c>
      <c r="S87" s="185"/>
      <c r="T87" s="26" t="s">
        <v>126</v>
      </c>
      <c r="U87" s="28"/>
      <c r="V87" s="185">
        <v>3</v>
      </c>
      <c r="W87" s="185"/>
      <c r="X87" s="26" t="s">
        <v>126</v>
      </c>
      <c r="Y87" s="28"/>
      <c r="Z87" s="185">
        <v>2</v>
      </c>
      <c r="AA87" s="185"/>
      <c r="AB87" s="26" t="s">
        <v>126</v>
      </c>
      <c r="AC87" s="28"/>
      <c r="AD87" s="185">
        <v>2</v>
      </c>
      <c r="AE87" s="185"/>
      <c r="AF87" s="26" t="s">
        <v>126</v>
      </c>
      <c r="AG87" s="28"/>
      <c r="AH87" s="185"/>
      <c r="AI87" s="185"/>
      <c r="AJ87" s="26" t="s">
        <v>126</v>
      </c>
      <c r="AK87" s="28"/>
      <c r="AL87" s="185">
        <v>1</v>
      </c>
      <c r="AM87" s="185"/>
      <c r="AN87" s="26" t="s">
        <v>126</v>
      </c>
      <c r="AO87" s="29"/>
      <c r="AP87" s="186">
        <f t="shared" si="2"/>
        <v>30</v>
      </c>
      <c r="AQ87" s="186"/>
      <c r="AR87" s="30" t="s">
        <v>126</v>
      </c>
    </row>
    <row r="88" spans="1:44" ht="15" customHeight="1" thickBot="1" x14ac:dyDescent="0.2">
      <c r="B88" s="249"/>
      <c r="C88" s="253" t="s">
        <v>39</v>
      </c>
      <c r="D88" s="254"/>
      <c r="E88" s="31"/>
      <c r="F88" s="184">
        <f>SUM(F76:G87)</f>
        <v>12</v>
      </c>
      <c r="G88" s="184"/>
      <c r="H88" s="32" t="s">
        <v>126</v>
      </c>
      <c r="I88" s="33"/>
      <c r="J88" s="184">
        <f>SUM(J76:K87)</f>
        <v>0</v>
      </c>
      <c r="K88" s="184"/>
      <c r="L88" s="32" t="s">
        <v>126</v>
      </c>
      <c r="M88" s="34"/>
      <c r="N88" s="184">
        <f>SUM(N76:O87)</f>
        <v>120</v>
      </c>
      <c r="O88" s="184"/>
      <c r="P88" s="32" t="s">
        <v>126</v>
      </c>
      <c r="Q88" s="34"/>
      <c r="R88" s="184">
        <f>SUM(R76:S87)</f>
        <v>132</v>
      </c>
      <c r="S88" s="184"/>
      <c r="T88" s="32" t="s">
        <v>126</v>
      </c>
      <c r="U88" s="34"/>
      <c r="V88" s="184">
        <f>SUM(V76:W87)</f>
        <v>36</v>
      </c>
      <c r="W88" s="184"/>
      <c r="X88" s="32" t="s">
        <v>126</v>
      </c>
      <c r="Y88" s="34"/>
      <c r="Z88" s="184">
        <f>SUM(Z76:AA87)</f>
        <v>24</v>
      </c>
      <c r="AA88" s="184"/>
      <c r="AB88" s="32" t="s">
        <v>126</v>
      </c>
      <c r="AC88" s="34"/>
      <c r="AD88" s="184">
        <f>SUM(AD76:AE87)</f>
        <v>24</v>
      </c>
      <c r="AE88" s="184"/>
      <c r="AF88" s="32" t="s">
        <v>126</v>
      </c>
      <c r="AG88" s="34"/>
      <c r="AH88" s="184">
        <f>SUM(AH76:AI87)</f>
        <v>0</v>
      </c>
      <c r="AI88" s="184"/>
      <c r="AJ88" s="32" t="s">
        <v>126</v>
      </c>
      <c r="AK88" s="34"/>
      <c r="AL88" s="184">
        <f>SUM(AL76:AM87)</f>
        <v>12</v>
      </c>
      <c r="AM88" s="184"/>
      <c r="AN88" s="32" t="s">
        <v>126</v>
      </c>
      <c r="AO88" s="35"/>
      <c r="AP88" s="183">
        <f>SUM(AP76:AQ87)</f>
        <v>360</v>
      </c>
      <c r="AQ88" s="183"/>
      <c r="AR88" s="36" t="s">
        <v>126</v>
      </c>
    </row>
    <row r="89" spans="1:44" ht="15" customHeight="1" x14ac:dyDescent="0.15">
      <c r="B89" s="2" t="s">
        <v>227</v>
      </c>
      <c r="C89" s="2" t="s">
        <v>233</v>
      </c>
    </row>
    <row r="90" spans="1:44" ht="15" customHeight="1" x14ac:dyDescent="0.15">
      <c r="B90" s="18" t="s">
        <v>67</v>
      </c>
      <c r="C90" s="18" t="s">
        <v>225</v>
      </c>
    </row>
    <row r="94" spans="1:44" ht="15" customHeight="1" x14ac:dyDescent="0.15">
      <c r="A94" s="2" t="s">
        <v>186</v>
      </c>
      <c r="H94" s="157">
        <v>30</v>
      </c>
      <c r="I94" s="157"/>
      <c r="J94" s="157"/>
      <c r="K94" s="2" t="s">
        <v>188</v>
      </c>
    </row>
    <row r="95" spans="1:44" ht="15" customHeight="1" x14ac:dyDescent="0.15">
      <c r="E95" s="43"/>
      <c r="F95" s="43"/>
      <c r="G95" s="43"/>
      <c r="H95" s="43"/>
      <c r="I95" s="43"/>
      <c r="J95" s="43"/>
      <c r="K95" s="43"/>
      <c r="L95" s="43"/>
    </row>
    <row r="96" spans="1:44" ht="15" customHeight="1" x14ac:dyDescent="0.15">
      <c r="A96" s="2" t="s">
        <v>187</v>
      </c>
      <c r="E96" s="43"/>
      <c r="F96" s="43"/>
      <c r="G96" s="43"/>
      <c r="H96" s="43"/>
      <c r="I96" s="43"/>
      <c r="J96" s="43"/>
      <c r="K96" s="43"/>
      <c r="L96" s="43"/>
      <c r="AA96" s="157">
        <v>30</v>
      </c>
      <c r="AB96" s="157"/>
      <c r="AC96" s="157"/>
      <c r="AD96" s="2" t="s">
        <v>188</v>
      </c>
    </row>
    <row r="97" spans="1:48" ht="15" customHeight="1" x14ac:dyDescent="0.15">
      <c r="AR97" s="44"/>
      <c r="AS97" s="45"/>
      <c r="AT97" s="46"/>
      <c r="AU97" s="46"/>
      <c r="AV97" s="45"/>
    </row>
    <row r="98" spans="1:48" ht="15" customHeight="1" x14ac:dyDescent="0.15">
      <c r="A98" s="47" t="s">
        <v>193</v>
      </c>
      <c r="B98" s="48"/>
      <c r="C98" s="48"/>
      <c r="D98" s="48"/>
      <c r="E98" s="48"/>
      <c r="AR98" s="44"/>
      <c r="AS98" s="45"/>
      <c r="AT98" s="46"/>
      <c r="AU98" s="46"/>
      <c r="AV98" s="45"/>
    </row>
    <row r="99" spans="1:48" ht="15" customHeight="1" x14ac:dyDescent="0.15">
      <c r="A99" s="48"/>
      <c r="B99" s="259"/>
      <c r="C99" s="259"/>
      <c r="D99" s="259"/>
      <c r="E99" s="259"/>
      <c r="F99" s="259"/>
      <c r="G99" s="259"/>
      <c r="H99" s="259" t="s">
        <v>194</v>
      </c>
      <c r="I99" s="259"/>
      <c r="J99" s="259"/>
      <c r="K99" s="259" t="s">
        <v>28</v>
      </c>
      <c r="L99" s="259"/>
      <c r="M99" s="259"/>
      <c r="N99" s="259" t="s">
        <v>29</v>
      </c>
      <c r="O99" s="259"/>
      <c r="P99" s="259"/>
      <c r="Q99" s="259" t="s">
        <v>30</v>
      </c>
      <c r="R99" s="259"/>
      <c r="S99" s="259"/>
      <c r="T99" s="259" t="s">
        <v>31</v>
      </c>
      <c r="U99" s="259"/>
      <c r="V99" s="259"/>
      <c r="W99" s="259" t="s">
        <v>32</v>
      </c>
      <c r="X99" s="259"/>
      <c r="Y99" s="259"/>
      <c r="Z99" s="259" t="s">
        <v>33</v>
      </c>
      <c r="AA99" s="259"/>
      <c r="AB99" s="259"/>
      <c r="AC99" s="259" t="s">
        <v>34</v>
      </c>
      <c r="AD99" s="259"/>
      <c r="AE99" s="259"/>
      <c r="AF99" s="259" t="s">
        <v>35</v>
      </c>
      <c r="AG99" s="259"/>
      <c r="AH99" s="259"/>
      <c r="AI99" s="259" t="s">
        <v>36</v>
      </c>
      <c r="AJ99" s="259"/>
      <c r="AK99" s="259"/>
      <c r="AL99" s="259" t="s">
        <v>37</v>
      </c>
      <c r="AM99" s="259"/>
      <c r="AN99" s="259"/>
      <c r="AO99" s="259" t="s">
        <v>38</v>
      </c>
      <c r="AP99" s="259"/>
      <c r="AQ99" s="259"/>
      <c r="AR99" s="44"/>
      <c r="AS99" s="45"/>
      <c r="AT99" s="46"/>
      <c r="AU99" s="46"/>
      <c r="AV99" s="45"/>
    </row>
    <row r="100" spans="1:48" ht="15" customHeight="1" x14ac:dyDescent="0.15">
      <c r="A100" s="50"/>
      <c r="B100" s="277" t="s">
        <v>189</v>
      </c>
      <c r="C100" s="277"/>
      <c r="D100" s="277"/>
      <c r="E100" s="277"/>
      <c r="F100" s="277"/>
      <c r="G100" s="277"/>
      <c r="H100" s="145">
        <v>30</v>
      </c>
      <c r="I100" s="145"/>
      <c r="J100" s="145"/>
      <c r="K100" s="145">
        <v>31</v>
      </c>
      <c r="L100" s="145"/>
      <c r="M100" s="145"/>
      <c r="N100" s="145">
        <v>32</v>
      </c>
      <c r="O100" s="145"/>
      <c r="P100" s="145"/>
      <c r="Q100" s="145">
        <v>33</v>
      </c>
      <c r="R100" s="145"/>
      <c r="S100" s="145"/>
      <c r="T100" s="145">
        <v>34</v>
      </c>
      <c r="U100" s="145"/>
      <c r="V100" s="145"/>
      <c r="W100" s="145">
        <v>35</v>
      </c>
      <c r="X100" s="145"/>
      <c r="Y100" s="145"/>
      <c r="Z100" s="145">
        <v>36</v>
      </c>
      <c r="AA100" s="145"/>
      <c r="AB100" s="145"/>
      <c r="AC100" s="145">
        <v>36</v>
      </c>
      <c r="AD100" s="145"/>
      <c r="AE100" s="145"/>
      <c r="AF100" s="145">
        <v>36</v>
      </c>
      <c r="AG100" s="145"/>
      <c r="AH100" s="145"/>
      <c r="AI100" s="145">
        <v>36</v>
      </c>
      <c r="AJ100" s="145"/>
      <c r="AK100" s="145"/>
      <c r="AL100" s="145">
        <v>36</v>
      </c>
      <c r="AM100" s="145"/>
      <c r="AN100" s="145"/>
      <c r="AO100" s="145">
        <v>36</v>
      </c>
      <c r="AP100" s="145"/>
      <c r="AQ100" s="145"/>
      <c r="AR100" s="44"/>
      <c r="AS100" s="45"/>
      <c r="AT100" s="46"/>
      <c r="AU100" s="46"/>
      <c r="AV100" s="45"/>
    </row>
    <row r="101" spans="1:48" ht="15" customHeight="1" x14ac:dyDescent="0.15">
      <c r="A101" s="50"/>
      <c r="B101" s="278" t="s">
        <v>190</v>
      </c>
      <c r="C101" s="278"/>
      <c r="D101" s="278"/>
      <c r="E101" s="278"/>
      <c r="F101" s="278"/>
      <c r="G101" s="278"/>
      <c r="H101" s="145">
        <v>600</v>
      </c>
      <c r="I101" s="145"/>
      <c r="J101" s="145"/>
      <c r="K101" s="145">
        <v>601</v>
      </c>
      <c r="L101" s="145"/>
      <c r="M101" s="145"/>
      <c r="N101" s="145">
        <v>602</v>
      </c>
      <c r="O101" s="145"/>
      <c r="P101" s="145"/>
      <c r="Q101" s="145">
        <v>603</v>
      </c>
      <c r="R101" s="145"/>
      <c r="S101" s="145"/>
      <c r="T101" s="145">
        <v>604</v>
      </c>
      <c r="U101" s="145"/>
      <c r="V101" s="145"/>
      <c r="W101" s="145">
        <v>605</v>
      </c>
      <c r="X101" s="145"/>
      <c r="Y101" s="145"/>
      <c r="Z101" s="145">
        <v>606</v>
      </c>
      <c r="AA101" s="145"/>
      <c r="AB101" s="145"/>
      <c r="AC101" s="145">
        <v>607</v>
      </c>
      <c r="AD101" s="145"/>
      <c r="AE101" s="145"/>
      <c r="AF101" s="145">
        <v>608</v>
      </c>
      <c r="AG101" s="145"/>
      <c r="AH101" s="145"/>
      <c r="AI101" s="145">
        <v>609</v>
      </c>
      <c r="AJ101" s="145"/>
      <c r="AK101" s="145"/>
      <c r="AL101" s="145">
        <v>610</v>
      </c>
      <c r="AM101" s="145"/>
      <c r="AN101" s="145"/>
      <c r="AO101" s="145">
        <v>611</v>
      </c>
      <c r="AP101" s="145"/>
      <c r="AQ101" s="145"/>
      <c r="AR101" s="44"/>
      <c r="AS101" s="45"/>
      <c r="AT101" s="46"/>
      <c r="AU101" s="46"/>
      <c r="AV101" s="45"/>
    </row>
    <row r="102" spans="1:48" ht="15" customHeight="1" x14ac:dyDescent="0.15">
      <c r="A102" s="50"/>
      <c r="B102" s="277" t="s">
        <v>191</v>
      </c>
      <c r="C102" s="277"/>
      <c r="D102" s="277"/>
      <c r="E102" s="277"/>
      <c r="F102" s="277"/>
      <c r="G102" s="277"/>
      <c r="H102" s="145">
        <v>22</v>
      </c>
      <c r="I102" s="145"/>
      <c r="J102" s="145"/>
      <c r="K102" s="145">
        <v>22</v>
      </c>
      <c r="L102" s="145"/>
      <c r="M102" s="145"/>
      <c r="N102" s="145">
        <v>22</v>
      </c>
      <c r="O102" s="145"/>
      <c r="P102" s="145"/>
      <c r="Q102" s="145">
        <v>22</v>
      </c>
      <c r="R102" s="145"/>
      <c r="S102" s="145"/>
      <c r="T102" s="145">
        <v>22</v>
      </c>
      <c r="U102" s="145"/>
      <c r="V102" s="145"/>
      <c r="W102" s="145">
        <v>22</v>
      </c>
      <c r="X102" s="145"/>
      <c r="Y102" s="145"/>
      <c r="Z102" s="145">
        <v>22</v>
      </c>
      <c r="AA102" s="145"/>
      <c r="AB102" s="145"/>
      <c r="AC102" s="145">
        <v>22</v>
      </c>
      <c r="AD102" s="145"/>
      <c r="AE102" s="145"/>
      <c r="AF102" s="145">
        <v>22</v>
      </c>
      <c r="AG102" s="145"/>
      <c r="AH102" s="145"/>
      <c r="AI102" s="145">
        <v>22</v>
      </c>
      <c r="AJ102" s="145"/>
      <c r="AK102" s="145"/>
      <c r="AL102" s="145">
        <v>22</v>
      </c>
      <c r="AM102" s="145"/>
      <c r="AN102" s="145"/>
      <c r="AO102" s="145">
        <v>22</v>
      </c>
      <c r="AP102" s="145"/>
      <c r="AQ102" s="145"/>
      <c r="AR102" s="45"/>
    </row>
    <row r="103" spans="1:48" ht="15" customHeight="1" x14ac:dyDescent="0.15">
      <c r="A103" s="50"/>
      <c r="B103" s="279" t="s">
        <v>192</v>
      </c>
      <c r="C103" s="279"/>
      <c r="D103" s="279"/>
      <c r="E103" s="279"/>
      <c r="F103" s="279"/>
      <c r="G103" s="279"/>
      <c r="H103" s="280">
        <f>H101/H102</f>
        <v>27.272727272727273</v>
      </c>
      <c r="I103" s="280"/>
      <c r="J103" s="280"/>
      <c r="K103" s="280">
        <f t="shared" ref="K103" si="3">K101/K102</f>
        <v>27.318181818181817</v>
      </c>
      <c r="L103" s="280"/>
      <c r="M103" s="280"/>
      <c r="N103" s="280">
        <f t="shared" ref="N103" si="4">N101/N102</f>
        <v>27.363636363636363</v>
      </c>
      <c r="O103" s="280"/>
      <c r="P103" s="280"/>
      <c r="Q103" s="280">
        <f t="shared" ref="Q103" si="5">Q101/Q102</f>
        <v>27.40909090909091</v>
      </c>
      <c r="R103" s="280"/>
      <c r="S103" s="280"/>
      <c r="T103" s="280">
        <f t="shared" ref="T103" si="6">T101/T102</f>
        <v>27.454545454545453</v>
      </c>
      <c r="U103" s="280"/>
      <c r="V103" s="280"/>
      <c r="W103" s="280">
        <f t="shared" ref="W103" si="7">W101/W102</f>
        <v>27.5</v>
      </c>
      <c r="X103" s="280"/>
      <c r="Y103" s="280"/>
      <c r="Z103" s="280">
        <f t="shared" ref="Z103" si="8">Z101/Z102</f>
        <v>27.545454545454547</v>
      </c>
      <c r="AA103" s="280"/>
      <c r="AB103" s="280"/>
      <c r="AC103" s="280">
        <f t="shared" ref="AC103" si="9">AC101/AC102</f>
        <v>27.59090909090909</v>
      </c>
      <c r="AD103" s="280"/>
      <c r="AE103" s="280"/>
      <c r="AF103" s="280">
        <f t="shared" ref="AF103" si="10">AF101/AF102</f>
        <v>27.636363636363637</v>
      </c>
      <c r="AG103" s="280"/>
      <c r="AH103" s="280"/>
      <c r="AI103" s="280">
        <f t="shared" ref="AI103" si="11">AI101/AI102</f>
        <v>27.681818181818183</v>
      </c>
      <c r="AJ103" s="280"/>
      <c r="AK103" s="280"/>
      <c r="AL103" s="280">
        <f t="shared" ref="AL103" si="12">AL101/AL102</f>
        <v>27.727272727272727</v>
      </c>
      <c r="AM103" s="280"/>
      <c r="AN103" s="280"/>
      <c r="AO103" s="280">
        <f t="shared" ref="AO103" si="13">AO101/AO102</f>
        <v>27.772727272727273</v>
      </c>
      <c r="AP103" s="280"/>
      <c r="AQ103" s="280"/>
      <c r="AR103" s="45"/>
    </row>
    <row r="104" spans="1:48" ht="15" customHeight="1" x14ac:dyDescent="0.15">
      <c r="A104" s="50"/>
      <c r="B104" s="47" t="s">
        <v>198</v>
      </c>
      <c r="C104" s="47" t="s">
        <v>199</v>
      </c>
      <c r="D104" s="52"/>
      <c r="E104" s="52"/>
      <c r="F104" s="52"/>
      <c r="G104" s="52"/>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45"/>
    </row>
    <row r="105" spans="1:48" ht="15" customHeight="1" x14ac:dyDescent="0.15">
      <c r="A105" s="50"/>
      <c r="B105" s="47" t="s">
        <v>198</v>
      </c>
      <c r="C105" s="47" t="s">
        <v>200</v>
      </c>
      <c r="D105" s="52"/>
      <c r="E105" s="52"/>
      <c r="F105" s="52"/>
      <c r="G105" s="52"/>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45"/>
    </row>
    <row r="106" spans="1:48" ht="15" customHeight="1" x14ac:dyDescent="0.15">
      <c r="AR106" s="45"/>
    </row>
    <row r="107" spans="1:48" ht="15" customHeight="1" x14ac:dyDescent="0.15">
      <c r="A107" s="47" t="s">
        <v>195</v>
      </c>
      <c r="B107" s="48"/>
      <c r="C107" s="48"/>
      <c r="D107" s="48"/>
      <c r="E107" s="48"/>
      <c r="AR107" s="45"/>
    </row>
    <row r="108" spans="1:48" ht="15" customHeight="1" x14ac:dyDescent="0.15">
      <c r="A108" s="48"/>
      <c r="B108" s="259"/>
      <c r="C108" s="259"/>
      <c r="D108" s="259"/>
      <c r="E108" s="259"/>
      <c r="F108" s="259"/>
      <c r="G108" s="259"/>
      <c r="H108" s="259" t="s">
        <v>194</v>
      </c>
      <c r="I108" s="259"/>
      <c r="J108" s="259"/>
      <c r="K108" s="259" t="s">
        <v>28</v>
      </c>
      <c r="L108" s="259"/>
      <c r="M108" s="259"/>
      <c r="N108" s="259" t="s">
        <v>29</v>
      </c>
      <c r="O108" s="259"/>
      <c r="P108" s="259"/>
      <c r="Q108" s="259" t="s">
        <v>30</v>
      </c>
      <c r="R108" s="259"/>
      <c r="S108" s="259"/>
      <c r="T108" s="259" t="s">
        <v>31</v>
      </c>
      <c r="U108" s="259"/>
      <c r="V108" s="259"/>
      <c r="W108" s="259" t="s">
        <v>32</v>
      </c>
      <c r="X108" s="259"/>
      <c r="Y108" s="259"/>
      <c r="Z108" s="259" t="s">
        <v>33</v>
      </c>
      <c r="AA108" s="259"/>
      <c r="AB108" s="259"/>
      <c r="AC108" s="259" t="s">
        <v>34</v>
      </c>
      <c r="AD108" s="259"/>
      <c r="AE108" s="259"/>
      <c r="AF108" s="259" t="s">
        <v>35</v>
      </c>
      <c r="AG108" s="259"/>
      <c r="AH108" s="259"/>
      <c r="AI108" s="259" t="s">
        <v>36</v>
      </c>
      <c r="AJ108" s="259"/>
      <c r="AK108" s="259"/>
      <c r="AL108" s="259" t="s">
        <v>37</v>
      </c>
      <c r="AM108" s="259"/>
      <c r="AN108" s="259"/>
      <c r="AO108" s="259" t="s">
        <v>38</v>
      </c>
      <c r="AP108" s="259"/>
      <c r="AQ108" s="259"/>
      <c r="AR108" s="45"/>
    </row>
    <row r="109" spans="1:48" ht="15" customHeight="1" x14ac:dyDescent="0.15">
      <c r="A109" s="50"/>
      <c r="B109" s="277" t="s">
        <v>189</v>
      </c>
      <c r="C109" s="277"/>
      <c r="D109" s="277"/>
      <c r="E109" s="277"/>
      <c r="F109" s="277"/>
      <c r="G109" s="277"/>
      <c r="H109" s="145">
        <v>36</v>
      </c>
      <c r="I109" s="145"/>
      <c r="J109" s="145"/>
      <c r="K109" s="145">
        <v>36</v>
      </c>
      <c r="L109" s="145"/>
      <c r="M109" s="145"/>
      <c r="N109" s="145">
        <v>36</v>
      </c>
      <c r="O109" s="145"/>
      <c r="P109" s="145"/>
      <c r="Q109" s="145">
        <v>36</v>
      </c>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45"/>
    </row>
    <row r="110" spans="1:48" ht="15" customHeight="1" x14ac:dyDescent="0.15">
      <c r="A110" s="50"/>
      <c r="B110" s="278" t="s">
        <v>190</v>
      </c>
      <c r="C110" s="278"/>
      <c r="D110" s="278"/>
      <c r="E110" s="278"/>
      <c r="F110" s="278"/>
      <c r="G110" s="278"/>
      <c r="H110" s="145">
        <v>600</v>
      </c>
      <c r="I110" s="145"/>
      <c r="J110" s="145"/>
      <c r="K110" s="145">
        <v>601</v>
      </c>
      <c r="L110" s="145"/>
      <c r="M110" s="145"/>
      <c r="N110" s="145">
        <v>602</v>
      </c>
      <c r="O110" s="145"/>
      <c r="P110" s="145"/>
      <c r="Q110" s="145">
        <v>603</v>
      </c>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45"/>
    </row>
    <row r="111" spans="1:48" ht="15" customHeight="1" x14ac:dyDescent="0.15">
      <c r="A111" s="50"/>
      <c r="B111" s="277" t="s">
        <v>191</v>
      </c>
      <c r="C111" s="277"/>
      <c r="D111" s="277"/>
      <c r="E111" s="277"/>
      <c r="F111" s="277"/>
      <c r="G111" s="277"/>
      <c r="H111" s="145">
        <v>22</v>
      </c>
      <c r="I111" s="145"/>
      <c r="J111" s="145"/>
      <c r="K111" s="145">
        <v>22</v>
      </c>
      <c r="L111" s="145"/>
      <c r="M111" s="145"/>
      <c r="N111" s="145">
        <v>22</v>
      </c>
      <c r="O111" s="145"/>
      <c r="P111" s="145"/>
      <c r="Q111" s="145">
        <v>22</v>
      </c>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45"/>
    </row>
    <row r="112" spans="1:48" ht="15" customHeight="1" x14ac:dyDescent="0.15">
      <c r="A112" s="50"/>
      <c r="B112" s="279" t="s">
        <v>192</v>
      </c>
      <c r="C112" s="279"/>
      <c r="D112" s="279"/>
      <c r="E112" s="279"/>
      <c r="F112" s="279"/>
      <c r="G112" s="279"/>
      <c r="H112" s="280">
        <f>H110/H111</f>
        <v>27.272727272727273</v>
      </c>
      <c r="I112" s="280"/>
      <c r="J112" s="280"/>
      <c r="K112" s="280">
        <f t="shared" ref="K112" si="14">K110/K111</f>
        <v>27.318181818181817</v>
      </c>
      <c r="L112" s="280"/>
      <c r="M112" s="280"/>
      <c r="N112" s="280">
        <f t="shared" ref="N112" si="15">N110/N111</f>
        <v>27.363636363636363</v>
      </c>
      <c r="O112" s="280"/>
      <c r="P112" s="280"/>
      <c r="Q112" s="280">
        <f t="shared" ref="Q112" si="16">Q110/Q111</f>
        <v>27.40909090909091</v>
      </c>
      <c r="R112" s="280"/>
      <c r="S112" s="280"/>
      <c r="T112" s="280" t="e">
        <f>T110/T111</f>
        <v>#DIV/0!</v>
      </c>
      <c r="U112" s="280"/>
      <c r="V112" s="280"/>
      <c r="W112" s="280" t="e">
        <f t="shared" ref="W112" si="17">W110/W111</f>
        <v>#DIV/0!</v>
      </c>
      <c r="X112" s="280"/>
      <c r="Y112" s="280"/>
      <c r="Z112" s="280" t="e">
        <f t="shared" ref="Z112" si="18">Z110/Z111</f>
        <v>#DIV/0!</v>
      </c>
      <c r="AA112" s="280"/>
      <c r="AB112" s="280"/>
      <c r="AC112" s="280" t="e">
        <f t="shared" ref="AC112" si="19">AC110/AC111</f>
        <v>#DIV/0!</v>
      </c>
      <c r="AD112" s="280"/>
      <c r="AE112" s="280"/>
      <c r="AF112" s="280" t="e">
        <f t="shared" ref="AF112" si="20">AF110/AF111</f>
        <v>#DIV/0!</v>
      </c>
      <c r="AG112" s="280"/>
      <c r="AH112" s="280"/>
      <c r="AI112" s="280" t="e">
        <f t="shared" ref="AI112" si="21">AI110/AI111</f>
        <v>#DIV/0!</v>
      </c>
      <c r="AJ112" s="280"/>
      <c r="AK112" s="280"/>
      <c r="AL112" s="280" t="e">
        <f t="shared" ref="AL112" si="22">AL110/AL111</f>
        <v>#DIV/0!</v>
      </c>
      <c r="AM112" s="280"/>
      <c r="AN112" s="280"/>
      <c r="AO112" s="280" t="e">
        <f t="shared" ref="AO112" si="23">AO110/AO111</f>
        <v>#DIV/0!</v>
      </c>
      <c r="AP112" s="280"/>
      <c r="AQ112" s="280"/>
      <c r="AR112" s="45"/>
    </row>
    <row r="113" spans="1:44" ht="15" customHeight="1" x14ac:dyDescent="0.15">
      <c r="B113" s="54"/>
      <c r="E113" s="55"/>
      <c r="F113" s="55"/>
      <c r="G113" s="55"/>
      <c r="H113" s="44"/>
      <c r="I113" s="55"/>
      <c r="J113" s="55"/>
      <c r="K113" s="55"/>
      <c r="L113" s="44"/>
      <c r="M113" s="55"/>
      <c r="N113" s="55"/>
      <c r="O113" s="55"/>
      <c r="P113" s="44"/>
      <c r="Q113" s="55"/>
      <c r="R113" s="55"/>
      <c r="S113" s="55"/>
      <c r="T113" s="44"/>
      <c r="U113" s="55"/>
      <c r="V113" s="55"/>
      <c r="W113" s="55"/>
      <c r="X113" s="44"/>
      <c r="Y113" s="55"/>
      <c r="Z113" s="55"/>
      <c r="AA113" s="55"/>
      <c r="AB113" s="44"/>
      <c r="AC113" s="55"/>
      <c r="AD113" s="55"/>
      <c r="AE113" s="55"/>
      <c r="AF113" s="44"/>
      <c r="AG113" s="55"/>
      <c r="AH113" s="55"/>
      <c r="AI113" s="55"/>
      <c r="AJ113" s="44"/>
      <c r="AK113" s="55"/>
      <c r="AL113" s="55"/>
      <c r="AM113" s="55"/>
      <c r="AN113" s="44"/>
      <c r="AO113" s="45"/>
      <c r="AP113" s="46"/>
      <c r="AQ113" s="46"/>
      <c r="AR113" s="45"/>
    </row>
    <row r="114" spans="1:44" ht="15" customHeight="1" x14ac:dyDescent="0.15">
      <c r="B114" s="54"/>
      <c r="E114" s="55"/>
      <c r="F114" s="55"/>
      <c r="G114" s="55"/>
      <c r="H114" s="44"/>
      <c r="I114" s="55"/>
      <c r="J114" s="55"/>
      <c r="K114" s="55"/>
      <c r="L114" s="44"/>
      <c r="M114" s="55"/>
      <c r="N114" s="55"/>
      <c r="O114" s="55"/>
      <c r="P114" s="44"/>
      <c r="Q114" s="55"/>
      <c r="R114" s="55"/>
      <c r="S114" s="55"/>
      <c r="T114" s="44"/>
      <c r="U114" s="55"/>
      <c r="V114" s="55"/>
      <c r="W114" s="55"/>
      <c r="X114" s="44"/>
      <c r="Y114" s="55"/>
      <c r="Z114" s="55"/>
      <c r="AA114" s="55"/>
      <c r="AB114" s="44"/>
      <c r="AC114" s="55"/>
      <c r="AD114" s="55"/>
      <c r="AE114" s="55"/>
      <c r="AF114" s="44"/>
      <c r="AG114" s="55"/>
      <c r="AH114" s="55"/>
      <c r="AI114" s="55"/>
      <c r="AJ114" s="44"/>
      <c r="AK114" s="55"/>
      <c r="AL114" s="55"/>
      <c r="AM114" s="55"/>
      <c r="AN114" s="44"/>
      <c r="AO114" s="45"/>
      <c r="AP114" s="46"/>
      <c r="AQ114" s="46"/>
      <c r="AR114" s="45"/>
    </row>
    <row r="115" spans="1:44" ht="15" customHeight="1" x14ac:dyDescent="0.15">
      <c r="B115" s="54"/>
      <c r="E115" s="55"/>
      <c r="F115" s="55"/>
      <c r="G115" s="55"/>
      <c r="H115" s="44"/>
      <c r="I115" s="55"/>
      <c r="J115" s="55"/>
      <c r="K115" s="55"/>
      <c r="L115" s="44"/>
      <c r="M115" s="55"/>
      <c r="N115" s="55"/>
      <c r="O115" s="55"/>
      <c r="P115" s="44"/>
      <c r="Q115" s="55"/>
      <c r="R115" s="55"/>
      <c r="S115" s="55"/>
      <c r="T115" s="44"/>
      <c r="U115" s="55"/>
      <c r="V115" s="55"/>
      <c r="W115" s="55"/>
      <c r="X115" s="44"/>
      <c r="Y115" s="55"/>
      <c r="Z115" s="55"/>
      <c r="AA115" s="55"/>
      <c r="AB115" s="44"/>
      <c r="AC115" s="55"/>
      <c r="AD115" s="55"/>
      <c r="AE115" s="55"/>
      <c r="AF115" s="44"/>
      <c r="AG115" s="55"/>
      <c r="AH115" s="55"/>
      <c r="AI115" s="55"/>
      <c r="AJ115" s="44"/>
      <c r="AK115" s="55"/>
      <c r="AL115" s="55"/>
      <c r="AM115" s="55"/>
      <c r="AN115" s="44"/>
      <c r="AO115" s="45"/>
      <c r="AP115" s="46"/>
      <c r="AQ115" s="46"/>
      <c r="AR115" s="45"/>
    </row>
    <row r="118" spans="1:44" ht="15" customHeight="1" x14ac:dyDescent="0.15">
      <c r="A118" s="2" t="s">
        <v>49</v>
      </c>
    </row>
    <row r="119" spans="1:44" ht="15" customHeight="1" x14ac:dyDescent="0.15">
      <c r="A119" s="302" t="s">
        <v>270</v>
      </c>
      <c r="B119" s="302"/>
      <c r="C119" s="302"/>
      <c r="D119" s="302"/>
      <c r="E119" s="302"/>
      <c r="F119" s="302"/>
      <c r="G119" s="302"/>
      <c r="H119" s="302"/>
      <c r="I119" s="302"/>
      <c r="J119" s="302"/>
      <c r="K119" s="302"/>
      <c r="L119" s="302"/>
      <c r="M119" s="302"/>
      <c r="N119" s="302"/>
      <c r="O119" s="302"/>
      <c r="P119" s="302"/>
      <c r="Q119" s="302"/>
      <c r="R119" s="302"/>
      <c r="S119" s="302"/>
    </row>
    <row r="120" spans="1:44" ht="15" customHeight="1" x14ac:dyDescent="0.15">
      <c r="B120" s="143" t="s">
        <v>50</v>
      </c>
      <c r="C120" s="143"/>
      <c r="D120" s="143"/>
      <c r="E120" s="143"/>
      <c r="F120" s="143"/>
      <c r="G120" s="143"/>
      <c r="H120" s="143"/>
      <c r="I120" s="143"/>
      <c r="J120" s="143"/>
      <c r="K120" s="143"/>
      <c r="L120" s="143"/>
      <c r="M120" s="171" t="s">
        <v>251</v>
      </c>
      <c r="N120" s="172"/>
      <c r="O120" s="172"/>
      <c r="P120" s="173"/>
      <c r="Q120" s="171" t="s">
        <v>252</v>
      </c>
      <c r="R120" s="172"/>
      <c r="S120" s="172"/>
      <c r="T120" s="172"/>
      <c r="U120" s="172"/>
      <c r="V120" s="173"/>
      <c r="W120" s="143" t="s">
        <v>51</v>
      </c>
      <c r="X120" s="143"/>
      <c r="Y120" s="143" t="s">
        <v>253</v>
      </c>
      <c r="Z120" s="143"/>
      <c r="AA120" s="143"/>
      <c r="AB120" s="143"/>
      <c r="AC120" s="143"/>
      <c r="AD120" s="180" t="s">
        <v>52</v>
      </c>
      <c r="AE120" s="180"/>
      <c r="AF120" s="180"/>
      <c r="AG120" s="180" t="s">
        <v>53</v>
      </c>
      <c r="AH120" s="180"/>
      <c r="AI120" s="180"/>
      <c r="AJ120" s="171" t="s">
        <v>54</v>
      </c>
      <c r="AK120" s="172"/>
      <c r="AL120" s="172"/>
      <c r="AM120" s="172"/>
      <c r="AN120" s="173"/>
      <c r="AO120" s="171" t="s">
        <v>196</v>
      </c>
      <c r="AP120" s="172"/>
      <c r="AQ120" s="172"/>
      <c r="AR120" s="173"/>
    </row>
    <row r="121" spans="1:44" ht="15" customHeight="1" x14ac:dyDescent="0.15">
      <c r="B121" s="143"/>
      <c r="C121" s="143"/>
      <c r="D121" s="143"/>
      <c r="E121" s="143"/>
      <c r="F121" s="143"/>
      <c r="G121" s="143"/>
      <c r="H121" s="143"/>
      <c r="I121" s="143"/>
      <c r="J121" s="143"/>
      <c r="K121" s="143"/>
      <c r="L121" s="143"/>
      <c r="M121" s="174"/>
      <c r="N121" s="175"/>
      <c r="O121" s="175"/>
      <c r="P121" s="176"/>
      <c r="Q121" s="174"/>
      <c r="R121" s="175"/>
      <c r="S121" s="175"/>
      <c r="T121" s="175"/>
      <c r="U121" s="175"/>
      <c r="V121" s="176"/>
      <c r="W121" s="143"/>
      <c r="X121" s="143"/>
      <c r="Y121" s="143"/>
      <c r="Z121" s="143"/>
      <c r="AA121" s="143"/>
      <c r="AB121" s="143"/>
      <c r="AC121" s="143"/>
      <c r="AD121" s="180"/>
      <c r="AE121" s="180"/>
      <c r="AF121" s="180"/>
      <c r="AG121" s="180"/>
      <c r="AH121" s="180"/>
      <c r="AI121" s="180"/>
      <c r="AJ121" s="174"/>
      <c r="AK121" s="175"/>
      <c r="AL121" s="175"/>
      <c r="AM121" s="175"/>
      <c r="AN121" s="176"/>
      <c r="AO121" s="174"/>
      <c r="AP121" s="175"/>
      <c r="AQ121" s="175"/>
      <c r="AR121" s="176"/>
    </row>
    <row r="122" spans="1:44" ht="15" customHeight="1" x14ac:dyDescent="0.15">
      <c r="B122" s="143" t="s">
        <v>247</v>
      </c>
      <c r="C122" s="143"/>
      <c r="D122" s="143"/>
      <c r="E122" s="143"/>
      <c r="F122" s="143"/>
      <c r="G122" s="143"/>
      <c r="H122" s="143" t="s">
        <v>248</v>
      </c>
      <c r="I122" s="143"/>
      <c r="J122" s="143"/>
      <c r="K122" s="143"/>
      <c r="L122" s="143"/>
      <c r="M122" s="177"/>
      <c r="N122" s="178"/>
      <c r="O122" s="178"/>
      <c r="P122" s="179"/>
      <c r="Q122" s="177"/>
      <c r="R122" s="178"/>
      <c r="S122" s="178"/>
      <c r="T122" s="178"/>
      <c r="U122" s="178"/>
      <c r="V122" s="179"/>
      <c r="W122" s="143"/>
      <c r="X122" s="143"/>
      <c r="Y122" s="143"/>
      <c r="Z122" s="143"/>
      <c r="AA122" s="143"/>
      <c r="AB122" s="143"/>
      <c r="AC122" s="143"/>
      <c r="AD122" s="180"/>
      <c r="AE122" s="180"/>
      <c r="AF122" s="180"/>
      <c r="AG122" s="180"/>
      <c r="AH122" s="180"/>
      <c r="AI122" s="180"/>
      <c r="AJ122" s="177"/>
      <c r="AK122" s="178"/>
      <c r="AL122" s="178"/>
      <c r="AM122" s="178"/>
      <c r="AN122" s="179"/>
      <c r="AO122" s="177"/>
      <c r="AP122" s="178"/>
      <c r="AQ122" s="178"/>
      <c r="AR122" s="179"/>
    </row>
    <row r="123" spans="1:44" ht="21" customHeight="1" x14ac:dyDescent="0.15">
      <c r="A123" s="73">
        <v>1</v>
      </c>
      <c r="B123" s="170" t="s">
        <v>254</v>
      </c>
      <c r="C123" s="170"/>
      <c r="D123" s="170"/>
      <c r="E123" s="170"/>
      <c r="F123" s="170"/>
      <c r="G123" s="170"/>
      <c r="H123" s="170" t="s">
        <v>249</v>
      </c>
      <c r="I123" s="170"/>
      <c r="J123" s="170"/>
      <c r="K123" s="170"/>
      <c r="L123" s="170"/>
      <c r="M123" s="167"/>
      <c r="N123" s="168"/>
      <c r="O123" s="168"/>
      <c r="P123" s="169"/>
      <c r="Q123" s="124" t="s">
        <v>260</v>
      </c>
      <c r="R123" s="125"/>
      <c r="S123" s="125"/>
      <c r="T123" s="125"/>
      <c r="U123" s="125"/>
      <c r="V123" s="126"/>
      <c r="W123" s="170">
        <v>50</v>
      </c>
      <c r="X123" s="170"/>
      <c r="Y123" s="145" t="s">
        <v>266</v>
      </c>
      <c r="Z123" s="145"/>
      <c r="AA123" s="145"/>
      <c r="AB123" s="145"/>
      <c r="AC123" s="145"/>
      <c r="AD123" s="170" t="s">
        <v>60</v>
      </c>
      <c r="AE123" s="170"/>
      <c r="AF123" s="170"/>
      <c r="AG123" s="170" t="s">
        <v>62</v>
      </c>
      <c r="AH123" s="170"/>
      <c r="AI123" s="170"/>
      <c r="AJ123" s="167" t="s">
        <v>63</v>
      </c>
      <c r="AK123" s="168"/>
      <c r="AL123" s="168"/>
      <c r="AM123" s="168"/>
      <c r="AN123" s="169"/>
      <c r="AO123" s="167" t="s">
        <v>197</v>
      </c>
      <c r="AP123" s="168"/>
      <c r="AQ123" s="168"/>
      <c r="AR123" s="169"/>
    </row>
    <row r="124" spans="1:44" ht="21" customHeight="1" x14ac:dyDescent="0.15">
      <c r="A124" s="73">
        <v>2</v>
      </c>
      <c r="B124" s="170" t="s">
        <v>64</v>
      </c>
      <c r="C124" s="170"/>
      <c r="D124" s="170"/>
      <c r="E124" s="170"/>
      <c r="F124" s="170"/>
      <c r="G124" s="170"/>
      <c r="H124" s="170"/>
      <c r="I124" s="170"/>
      <c r="J124" s="170"/>
      <c r="K124" s="170"/>
      <c r="L124" s="170"/>
      <c r="M124" s="167" t="s">
        <v>257</v>
      </c>
      <c r="N124" s="168"/>
      <c r="O124" s="168"/>
      <c r="P124" s="169"/>
      <c r="Q124" s="124" t="s">
        <v>261</v>
      </c>
      <c r="R124" s="125"/>
      <c r="S124" s="125"/>
      <c r="T124" s="125"/>
      <c r="U124" s="125"/>
      <c r="V124" s="126"/>
      <c r="W124" s="170">
        <v>35</v>
      </c>
      <c r="X124" s="170"/>
      <c r="Y124" s="145" t="s">
        <v>267</v>
      </c>
      <c r="Z124" s="145"/>
      <c r="AA124" s="145"/>
      <c r="AB124" s="145"/>
      <c r="AC124" s="145"/>
      <c r="AD124" s="170" t="s">
        <v>60</v>
      </c>
      <c r="AE124" s="170"/>
      <c r="AF124" s="170"/>
      <c r="AG124" s="170" t="s">
        <v>61</v>
      </c>
      <c r="AH124" s="170"/>
      <c r="AI124" s="170"/>
      <c r="AJ124" s="167"/>
      <c r="AK124" s="168"/>
      <c r="AL124" s="168"/>
      <c r="AM124" s="168"/>
      <c r="AN124" s="169"/>
      <c r="AO124" s="167" t="s">
        <v>197</v>
      </c>
      <c r="AP124" s="168"/>
      <c r="AQ124" s="168"/>
      <c r="AR124" s="169"/>
    </row>
    <row r="125" spans="1:44" ht="21" customHeight="1" x14ac:dyDescent="0.15">
      <c r="A125" s="73">
        <v>3</v>
      </c>
      <c r="B125" s="170" t="s">
        <v>250</v>
      </c>
      <c r="C125" s="170"/>
      <c r="D125" s="170"/>
      <c r="E125" s="170"/>
      <c r="F125" s="170"/>
      <c r="G125" s="170"/>
      <c r="H125" s="170"/>
      <c r="I125" s="170"/>
      <c r="J125" s="170"/>
      <c r="K125" s="170"/>
      <c r="L125" s="170"/>
      <c r="M125" s="167" t="s">
        <v>257</v>
      </c>
      <c r="N125" s="168"/>
      <c r="O125" s="168"/>
      <c r="P125" s="169"/>
      <c r="Q125" s="124" t="s">
        <v>262</v>
      </c>
      <c r="R125" s="125"/>
      <c r="S125" s="125"/>
      <c r="T125" s="125"/>
      <c r="U125" s="125"/>
      <c r="V125" s="126"/>
      <c r="W125" s="170">
        <v>32</v>
      </c>
      <c r="X125" s="170"/>
      <c r="Y125" s="145" t="s">
        <v>266</v>
      </c>
      <c r="Z125" s="145"/>
      <c r="AA125" s="145"/>
      <c r="AB125" s="145"/>
      <c r="AC125" s="145"/>
      <c r="AD125" s="170" t="s">
        <v>60</v>
      </c>
      <c r="AE125" s="170"/>
      <c r="AF125" s="170"/>
      <c r="AG125" s="170" t="s">
        <v>61</v>
      </c>
      <c r="AH125" s="170"/>
      <c r="AI125" s="170"/>
      <c r="AJ125" s="167"/>
      <c r="AK125" s="168"/>
      <c r="AL125" s="168"/>
      <c r="AM125" s="168"/>
      <c r="AN125" s="169"/>
      <c r="AO125" s="167" t="s">
        <v>197</v>
      </c>
      <c r="AP125" s="168"/>
      <c r="AQ125" s="168"/>
      <c r="AR125" s="169"/>
    </row>
    <row r="126" spans="1:44" ht="21" customHeight="1" x14ac:dyDescent="0.15">
      <c r="A126" s="73">
        <v>4</v>
      </c>
      <c r="B126" s="170" t="s">
        <v>250</v>
      </c>
      <c r="C126" s="170"/>
      <c r="D126" s="170"/>
      <c r="E126" s="170"/>
      <c r="F126" s="170"/>
      <c r="G126" s="170"/>
      <c r="H126" s="170"/>
      <c r="I126" s="170"/>
      <c r="J126" s="170"/>
      <c r="K126" s="170"/>
      <c r="L126" s="170"/>
      <c r="M126" s="167" t="s">
        <v>257</v>
      </c>
      <c r="N126" s="168"/>
      <c r="O126" s="168"/>
      <c r="P126" s="169"/>
      <c r="Q126" s="124" t="s">
        <v>263</v>
      </c>
      <c r="R126" s="125"/>
      <c r="S126" s="125"/>
      <c r="T126" s="125"/>
      <c r="U126" s="125"/>
      <c r="V126" s="126"/>
      <c r="W126" s="170">
        <v>28</v>
      </c>
      <c r="X126" s="170"/>
      <c r="Y126" s="145" t="s">
        <v>266</v>
      </c>
      <c r="Z126" s="145"/>
      <c r="AA126" s="145"/>
      <c r="AB126" s="145"/>
      <c r="AC126" s="145"/>
      <c r="AD126" s="170" t="s">
        <v>65</v>
      </c>
      <c r="AE126" s="170"/>
      <c r="AF126" s="170"/>
      <c r="AG126" s="170" t="s">
        <v>61</v>
      </c>
      <c r="AH126" s="170"/>
      <c r="AI126" s="170"/>
      <c r="AJ126" s="167"/>
      <c r="AK126" s="168"/>
      <c r="AL126" s="168"/>
      <c r="AM126" s="168"/>
      <c r="AN126" s="169"/>
      <c r="AO126" s="167" t="s">
        <v>197</v>
      </c>
      <c r="AP126" s="168"/>
      <c r="AQ126" s="168"/>
      <c r="AR126" s="169"/>
    </row>
    <row r="127" spans="1:44" ht="21" customHeight="1" x14ac:dyDescent="0.15">
      <c r="A127" s="73">
        <v>5</v>
      </c>
      <c r="B127" s="170" t="s">
        <v>255</v>
      </c>
      <c r="C127" s="170"/>
      <c r="D127" s="170"/>
      <c r="E127" s="170"/>
      <c r="F127" s="170"/>
      <c r="G127" s="170"/>
      <c r="H127" s="170"/>
      <c r="I127" s="170"/>
      <c r="J127" s="170"/>
      <c r="K127" s="170"/>
      <c r="L127" s="170"/>
      <c r="M127" s="167" t="s">
        <v>258</v>
      </c>
      <c r="N127" s="168"/>
      <c r="O127" s="168"/>
      <c r="P127" s="169"/>
      <c r="Q127" s="124" t="s">
        <v>264</v>
      </c>
      <c r="R127" s="125"/>
      <c r="S127" s="125"/>
      <c r="T127" s="125"/>
      <c r="U127" s="125"/>
      <c r="V127" s="126"/>
      <c r="W127" s="170">
        <v>42</v>
      </c>
      <c r="X127" s="170"/>
      <c r="Y127" s="145" t="s">
        <v>268</v>
      </c>
      <c r="Z127" s="145"/>
      <c r="AA127" s="145"/>
      <c r="AB127" s="145"/>
      <c r="AC127" s="145"/>
      <c r="AD127" s="170" t="s">
        <v>60</v>
      </c>
      <c r="AE127" s="170"/>
      <c r="AF127" s="170"/>
      <c r="AG127" s="170" t="s">
        <v>61</v>
      </c>
      <c r="AH127" s="170"/>
      <c r="AI127" s="170"/>
      <c r="AJ127" s="167"/>
      <c r="AK127" s="168"/>
      <c r="AL127" s="168"/>
      <c r="AM127" s="168"/>
      <c r="AN127" s="169"/>
      <c r="AO127" s="167" t="s">
        <v>197</v>
      </c>
      <c r="AP127" s="168"/>
      <c r="AQ127" s="168"/>
      <c r="AR127" s="169"/>
    </row>
    <row r="128" spans="1:44" ht="21" customHeight="1" x14ac:dyDescent="0.15">
      <c r="A128" s="73">
        <v>6</v>
      </c>
      <c r="B128" s="170" t="s">
        <v>256</v>
      </c>
      <c r="C128" s="170"/>
      <c r="D128" s="170"/>
      <c r="E128" s="170"/>
      <c r="F128" s="170"/>
      <c r="G128" s="170"/>
      <c r="H128" s="170"/>
      <c r="I128" s="170"/>
      <c r="J128" s="170"/>
      <c r="K128" s="170"/>
      <c r="L128" s="170"/>
      <c r="M128" s="167" t="s">
        <v>259</v>
      </c>
      <c r="N128" s="168"/>
      <c r="O128" s="168"/>
      <c r="P128" s="169"/>
      <c r="Q128" s="124" t="s">
        <v>265</v>
      </c>
      <c r="R128" s="125"/>
      <c r="S128" s="125"/>
      <c r="T128" s="125"/>
      <c r="U128" s="125"/>
      <c r="V128" s="126"/>
      <c r="W128" s="170">
        <v>38</v>
      </c>
      <c r="X128" s="170"/>
      <c r="Y128" s="170" t="s">
        <v>269</v>
      </c>
      <c r="Z128" s="170"/>
      <c r="AA128" s="170"/>
      <c r="AB128" s="170"/>
      <c r="AC128" s="170"/>
      <c r="AD128" s="170" t="s">
        <v>60</v>
      </c>
      <c r="AE128" s="170"/>
      <c r="AF128" s="170"/>
      <c r="AG128" s="170" t="s">
        <v>61</v>
      </c>
      <c r="AH128" s="170"/>
      <c r="AI128" s="170"/>
      <c r="AJ128" s="167"/>
      <c r="AK128" s="168"/>
      <c r="AL128" s="168"/>
      <c r="AM128" s="168"/>
      <c r="AN128" s="169"/>
      <c r="AO128" s="167" t="s">
        <v>365</v>
      </c>
      <c r="AP128" s="168"/>
      <c r="AQ128" s="168"/>
      <c r="AR128" s="169"/>
    </row>
    <row r="129" spans="1:48" ht="21" customHeight="1" x14ac:dyDescent="0.15">
      <c r="A129" s="73">
        <v>7</v>
      </c>
      <c r="B129" s="143"/>
      <c r="C129" s="143"/>
      <c r="D129" s="143"/>
      <c r="E129" s="143"/>
      <c r="F129" s="143"/>
      <c r="G129" s="143"/>
      <c r="H129" s="170"/>
      <c r="I129" s="170"/>
      <c r="J129" s="170"/>
      <c r="K129" s="170"/>
      <c r="L129" s="170"/>
      <c r="M129" s="167"/>
      <c r="N129" s="168"/>
      <c r="O129" s="168"/>
      <c r="P129" s="169"/>
      <c r="Q129" s="158"/>
      <c r="R129" s="159"/>
      <c r="S129" s="159"/>
      <c r="T129" s="159"/>
      <c r="U129" s="159"/>
      <c r="V129" s="160"/>
      <c r="W129" s="170"/>
      <c r="X129" s="170"/>
      <c r="Y129" s="143"/>
      <c r="Z129" s="143"/>
      <c r="AA129" s="143"/>
      <c r="AB129" s="143"/>
      <c r="AC129" s="143"/>
      <c r="AD129" s="170"/>
      <c r="AE129" s="170"/>
      <c r="AF129" s="170"/>
      <c r="AG129" s="170"/>
      <c r="AH129" s="170"/>
      <c r="AI129" s="170"/>
      <c r="AJ129" s="167"/>
      <c r="AK129" s="168"/>
      <c r="AL129" s="168"/>
      <c r="AM129" s="168"/>
      <c r="AN129" s="169"/>
      <c r="AO129" s="167"/>
      <c r="AP129" s="168"/>
      <c r="AQ129" s="168"/>
      <c r="AR129" s="169"/>
    </row>
    <row r="130" spans="1:48" ht="21" customHeight="1" x14ac:dyDescent="0.15">
      <c r="A130" s="73">
        <v>8</v>
      </c>
      <c r="B130" s="143"/>
      <c r="C130" s="143"/>
      <c r="D130" s="143"/>
      <c r="E130" s="143"/>
      <c r="F130" s="143"/>
      <c r="G130" s="143"/>
      <c r="H130" s="170"/>
      <c r="I130" s="170"/>
      <c r="J130" s="170"/>
      <c r="K130" s="170"/>
      <c r="L130" s="170"/>
      <c r="M130" s="167"/>
      <c r="N130" s="168"/>
      <c r="O130" s="168"/>
      <c r="P130" s="169"/>
      <c r="Q130" s="158"/>
      <c r="R130" s="159"/>
      <c r="S130" s="159"/>
      <c r="T130" s="159"/>
      <c r="U130" s="159"/>
      <c r="V130" s="160"/>
      <c r="W130" s="170"/>
      <c r="X130" s="170"/>
      <c r="Y130" s="143"/>
      <c r="Z130" s="143"/>
      <c r="AA130" s="143"/>
      <c r="AB130" s="143"/>
      <c r="AC130" s="143"/>
      <c r="AD130" s="170"/>
      <c r="AE130" s="170"/>
      <c r="AF130" s="170"/>
      <c r="AG130" s="170"/>
      <c r="AH130" s="170"/>
      <c r="AI130" s="170"/>
      <c r="AJ130" s="167"/>
      <c r="AK130" s="168"/>
      <c r="AL130" s="168"/>
      <c r="AM130" s="168"/>
      <c r="AN130" s="169"/>
      <c r="AO130" s="167"/>
      <c r="AP130" s="168"/>
      <c r="AQ130" s="168"/>
      <c r="AR130" s="169"/>
    </row>
    <row r="131" spans="1:48" ht="21" customHeight="1" x14ac:dyDescent="0.15">
      <c r="A131" s="73">
        <v>9</v>
      </c>
      <c r="B131" s="143"/>
      <c r="C131" s="143"/>
      <c r="D131" s="143"/>
      <c r="E131" s="143"/>
      <c r="F131" s="143"/>
      <c r="G131" s="143"/>
      <c r="H131" s="170"/>
      <c r="I131" s="170"/>
      <c r="J131" s="170"/>
      <c r="K131" s="170"/>
      <c r="L131" s="170"/>
      <c r="M131" s="167"/>
      <c r="N131" s="168"/>
      <c r="O131" s="168"/>
      <c r="P131" s="169"/>
      <c r="Q131" s="158"/>
      <c r="R131" s="159"/>
      <c r="S131" s="159"/>
      <c r="T131" s="159"/>
      <c r="U131" s="159"/>
      <c r="V131" s="160"/>
      <c r="W131" s="170"/>
      <c r="X131" s="170"/>
      <c r="Y131" s="143"/>
      <c r="Z131" s="143"/>
      <c r="AA131" s="143"/>
      <c r="AB131" s="143"/>
      <c r="AC131" s="143"/>
      <c r="AD131" s="170"/>
      <c r="AE131" s="170"/>
      <c r="AF131" s="170"/>
      <c r="AG131" s="170"/>
      <c r="AH131" s="170"/>
      <c r="AI131" s="170"/>
      <c r="AJ131" s="167"/>
      <c r="AK131" s="168"/>
      <c r="AL131" s="168"/>
      <c r="AM131" s="168"/>
      <c r="AN131" s="169"/>
      <c r="AO131" s="167"/>
      <c r="AP131" s="168"/>
      <c r="AQ131" s="168"/>
      <c r="AR131" s="169"/>
    </row>
    <row r="132" spans="1:48" ht="21" customHeight="1" x14ac:dyDescent="0.15">
      <c r="A132" s="73">
        <v>10</v>
      </c>
      <c r="B132" s="143"/>
      <c r="C132" s="143"/>
      <c r="D132" s="143"/>
      <c r="E132" s="143"/>
      <c r="F132" s="143"/>
      <c r="G132" s="143"/>
      <c r="H132" s="170"/>
      <c r="I132" s="170"/>
      <c r="J132" s="170"/>
      <c r="K132" s="170"/>
      <c r="L132" s="170"/>
      <c r="M132" s="167"/>
      <c r="N132" s="168"/>
      <c r="O132" s="168"/>
      <c r="P132" s="169"/>
      <c r="Q132" s="158"/>
      <c r="R132" s="159"/>
      <c r="S132" s="159"/>
      <c r="T132" s="159"/>
      <c r="U132" s="159"/>
      <c r="V132" s="160"/>
      <c r="W132" s="170"/>
      <c r="X132" s="170"/>
      <c r="Y132" s="143"/>
      <c r="Z132" s="143"/>
      <c r="AA132" s="143"/>
      <c r="AB132" s="143"/>
      <c r="AC132" s="143"/>
      <c r="AD132" s="170"/>
      <c r="AE132" s="170"/>
      <c r="AF132" s="170"/>
      <c r="AG132" s="170"/>
      <c r="AH132" s="170"/>
      <c r="AI132" s="170"/>
      <c r="AJ132" s="167"/>
      <c r="AK132" s="168"/>
      <c r="AL132" s="168"/>
      <c r="AM132" s="168"/>
      <c r="AN132" s="169"/>
      <c r="AO132" s="167"/>
      <c r="AP132" s="168"/>
      <c r="AQ132" s="168"/>
      <c r="AR132" s="169"/>
    </row>
    <row r="133" spans="1:48" ht="21" customHeight="1" x14ac:dyDescent="0.15">
      <c r="A133" s="73">
        <v>11</v>
      </c>
      <c r="B133" s="143"/>
      <c r="C133" s="143"/>
      <c r="D133" s="143"/>
      <c r="E133" s="143"/>
      <c r="F133" s="143"/>
      <c r="G133" s="143"/>
      <c r="H133" s="170"/>
      <c r="I133" s="170"/>
      <c r="J133" s="170"/>
      <c r="K133" s="170"/>
      <c r="L133" s="170"/>
      <c r="M133" s="167"/>
      <c r="N133" s="168"/>
      <c r="O133" s="168"/>
      <c r="P133" s="169"/>
      <c r="Q133" s="158"/>
      <c r="R133" s="159"/>
      <c r="S133" s="159"/>
      <c r="T133" s="159"/>
      <c r="U133" s="159"/>
      <c r="V133" s="160"/>
      <c r="W133" s="170"/>
      <c r="X133" s="170"/>
      <c r="Y133" s="143"/>
      <c r="Z133" s="143"/>
      <c r="AA133" s="143"/>
      <c r="AB133" s="143"/>
      <c r="AC133" s="143"/>
      <c r="AD133" s="170"/>
      <c r="AE133" s="170"/>
      <c r="AF133" s="170"/>
      <c r="AG133" s="170"/>
      <c r="AH133" s="170"/>
      <c r="AI133" s="170"/>
      <c r="AJ133" s="167"/>
      <c r="AK133" s="168"/>
      <c r="AL133" s="168"/>
      <c r="AM133" s="168"/>
      <c r="AN133" s="169"/>
      <c r="AO133" s="167"/>
      <c r="AP133" s="168"/>
      <c r="AQ133" s="168"/>
      <c r="AR133" s="169"/>
    </row>
    <row r="134" spans="1:48" ht="21" customHeight="1" x14ac:dyDescent="0.15">
      <c r="A134" s="73">
        <v>12</v>
      </c>
      <c r="B134" s="143"/>
      <c r="C134" s="143"/>
      <c r="D134" s="143"/>
      <c r="E134" s="143"/>
      <c r="F134" s="143"/>
      <c r="G134" s="143"/>
      <c r="H134" s="170"/>
      <c r="I134" s="170"/>
      <c r="J134" s="170"/>
      <c r="K134" s="170"/>
      <c r="L134" s="170"/>
      <c r="M134" s="167"/>
      <c r="N134" s="168"/>
      <c r="O134" s="168"/>
      <c r="P134" s="169"/>
      <c r="Q134" s="158"/>
      <c r="R134" s="159"/>
      <c r="S134" s="159"/>
      <c r="T134" s="159"/>
      <c r="U134" s="159"/>
      <c r="V134" s="160"/>
      <c r="W134" s="170"/>
      <c r="X134" s="170"/>
      <c r="Y134" s="143"/>
      <c r="Z134" s="143"/>
      <c r="AA134" s="143"/>
      <c r="AB134" s="143"/>
      <c r="AC134" s="143"/>
      <c r="AD134" s="170"/>
      <c r="AE134" s="170"/>
      <c r="AF134" s="170"/>
      <c r="AG134" s="170"/>
      <c r="AH134" s="170"/>
      <c r="AI134" s="170"/>
      <c r="AJ134" s="167"/>
      <c r="AK134" s="168"/>
      <c r="AL134" s="168"/>
      <c r="AM134" s="168"/>
      <c r="AN134" s="169"/>
      <c r="AO134" s="167"/>
      <c r="AP134" s="168"/>
      <c r="AQ134" s="168"/>
      <c r="AR134" s="169"/>
    </row>
    <row r="135" spans="1:48" ht="21" customHeight="1" x14ac:dyDescent="0.15">
      <c r="A135" s="73">
        <v>13</v>
      </c>
      <c r="B135" s="143"/>
      <c r="C135" s="143"/>
      <c r="D135" s="143"/>
      <c r="E135" s="143"/>
      <c r="F135" s="143"/>
      <c r="G135" s="143"/>
      <c r="H135" s="170"/>
      <c r="I135" s="170"/>
      <c r="J135" s="170"/>
      <c r="K135" s="170"/>
      <c r="L135" s="170"/>
      <c r="M135" s="167"/>
      <c r="N135" s="168"/>
      <c r="O135" s="168"/>
      <c r="P135" s="169"/>
      <c r="Q135" s="158"/>
      <c r="R135" s="159"/>
      <c r="S135" s="159"/>
      <c r="T135" s="159"/>
      <c r="U135" s="159"/>
      <c r="V135" s="160"/>
      <c r="W135" s="170"/>
      <c r="X135" s="170"/>
      <c r="Y135" s="143"/>
      <c r="Z135" s="143"/>
      <c r="AA135" s="143"/>
      <c r="AB135" s="143"/>
      <c r="AC135" s="143"/>
      <c r="AD135" s="170"/>
      <c r="AE135" s="170"/>
      <c r="AF135" s="170"/>
      <c r="AG135" s="170"/>
      <c r="AH135" s="170"/>
      <c r="AI135" s="170"/>
      <c r="AJ135" s="167"/>
      <c r="AK135" s="168"/>
      <c r="AL135" s="168"/>
      <c r="AM135" s="168"/>
      <c r="AN135" s="169"/>
      <c r="AO135" s="167"/>
      <c r="AP135" s="168"/>
      <c r="AQ135" s="168"/>
      <c r="AR135" s="169"/>
      <c r="AV135" s="56"/>
    </row>
    <row r="136" spans="1:48" ht="21" customHeight="1" x14ac:dyDescent="0.15">
      <c r="A136" s="73">
        <v>14</v>
      </c>
      <c r="B136" s="143"/>
      <c r="C136" s="143"/>
      <c r="D136" s="143"/>
      <c r="E136" s="143"/>
      <c r="F136" s="143"/>
      <c r="G136" s="143"/>
      <c r="H136" s="170"/>
      <c r="I136" s="170"/>
      <c r="J136" s="170"/>
      <c r="K136" s="170"/>
      <c r="L136" s="170"/>
      <c r="M136" s="167"/>
      <c r="N136" s="168"/>
      <c r="O136" s="168"/>
      <c r="P136" s="169"/>
      <c r="Q136" s="158"/>
      <c r="R136" s="159"/>
      <c r="S136" s="159"/>
      <c r="T136" s="159"/>
      <c r="U136" s="159"/>
      <c r="V136" s="160"/>
      <c r="W136" s="170"/>
      <c r="X136" s="170"/>
      <c r="Y136" s="143"/>
      <c r="Z136" s="143"/>
      <c r="AA136" s="143"/>
      <c r="AB136" s="143"/>
      <c r="AC136" s="143"/>
      <c r="AD136" s="170"/>
      <c r="AE136" s="170"/>
      <c r="AF136" s="170"/>
      <c r="AG136" s="170"/>
      <c r="AH136" s="170"/>
      <c r="AI136" s="170"/>
      <c r="AJ136" s="167"/>
      <c r="AK136" s="168"/>
      <c r="AL136" s="168"/>
      <c r="AM136" s="168"/>
      <c r="AN136" s="169"/>
      <c r="AO136" s="167"/>
      <c r="AP136" s="168"/>
      <c r="AQ136" s="168"/>
      <c r="AR136" s="169"/>
    </row>
    <row r="137" spans="1:48" ht="21" customHeight="1" x14ac:dyDescent="0.15">
      <c r="A137" s="73">
        <v>15</v>
      </c>
      <c r="B137" s="143"/>
      <c r="C137" s="143"/>
      <c r="D137" s="143"/>
      <c r="E137" s="143"/>
      <c r="F137" s="143"/>
      <c r="G137" s="143"/>
      <c r="H137" s="170"/>
      <c r="I137" s="170"/>
      <c r="J137" s="170"/>
      <c r="K137" s="170"/>
      <c r="L137" s="170"/>
      <c r="M137" s="167"/>
      <c r="N137" s="168"/>
      <c r="O137" s="168"/>
      <c r="P137" s="169"/>
      <c r="Q137" s="158"/>
      <c r="R137" s="159"/>
      <c r="S137" s="159"/>
      <c r="T137" s="159"/>
      <c r="U137" s="159"/>
      <c r="V137" s="160"/>
      <c r="W137" s="170"/>
      <c r="X137" s="170"/>
      <c r="Y137" s="143"/>
      <c r="Z137" s="143"/>
      <c r="AA137" s="143"/>
      <c r="AB137" s="143"/>
      <c r="AC137" s="143"/>
      <c r="AD137" s="170"/>
      <c r="AE137" s="170"/>
      <c r="AF137" s="170"/>
      <c r="AG137" s="170"/>
      <c r="AH137" s="170"/>
      <c r="AI137" s="170"/>
      <c r="AJ137" s="167"/>
      <c r="AK137" s="168"/>
      <c r="AL137" s="168"/>
      <c r="AM137" s="168"/>
      <c r="AN137" s="169"/>
      <c r="AO137" s="167"/>
      <c r="AP137" s="168"/>
      <c r="AQ137" s="168"/>
      <c r="AR137" s="169"/>
    </row>
    <row r="138" spans="1:48" s="58" customFormat="1" ht="15" customHeight="1" x14ac:dyDescent="0.15">
      <c r="A138" s="2"/>
      <c r="B138" s="57" t="s">
        <v>67</v>
      </c>
      <c r="C138" s="58" t="s">
        <v>55</v>
      </c>
    </row>
    <row r="139" spans="1:48" s="58" customFormat="1" ht="15" customHeight="1" x14ac:dyDescent="0.15">
      <c r="A139" s="2"/>
      <c r="B139" s="57" t="s">
        <v>153</v>
      </c>
      <c r="C139" s="58" t="s">
        <v>152</v>
      </c>
    </row>
    <row r="140" spans="1:48" s="58" customFormat="1" ht="15" customHeight="1" x14ac:dyDescent="0.15">
      <c r="A140" s="2"/>
      <c r="B140" s="57" t="s">
        <v>67</v>
      </c>
      <c r="C140" s="58" t="s">
        <v>56</v>
      </c>
    </row>
    <row r="141" spans="1:48" s="58" customFormat="1" ht="15" customHeight="1" x14ac:dyDescent="0.15">
      <c r="A141" s="2"/>
      <c r="B141" s="57" t="s">
        <v>67</v>
      </c>
      <c r="C141" s="209" t="s">
        <v>57</v>
      </c>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c r="AH141" s="209"/>
      <c r="AI141" s="209"/>
      <c r="AJ141" s="209"/>
      <c r="AK141" s="209"/>
      <c r="AL141" s="209"/>
      <c r="AM141" s="209"/>
      <c r="AN141" s="209"/>
      <c r="AO141" s="209"/>
      <c r="AP141" s="209"/>
      <c r="AQ141" s="209"/>
      <c r="AR141" s="209"/>
    </row>
    <row r="142" spans="1:48" s="58" customFormat="1" ht="15" customHeight="1" x14ac:dyDescent="0.15">
      <c r="A142" s="2"/>
      <c r="B142" s="57"/>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c r="AH142" s="209"/>
      <c r="AI142" s="209"/>
      <c r="AJ142" s="209"/>
      <c r="AK142" s="209"/>
      <c r="AL142" s="209"/>
      <c r="AM142" s="209"/>
      <c r="AN142" s="209"/>
      <c r="AO142" s="209"/>
      <c r="AP142" s="209"/>
      <c r="AQ142" s="209"/>
      <c r="AR142" s="209"/>
    </row>
    <row r="143" spans="1:48" s="58" customFormat="1" ht="15" customHeight="1" x14ac:dyDescent="0.15">
      <c r="A143" s="2"/>
      <c r="B143" s="57" t="s">
        <v>67</v>
      </c>
      <c r="C143" s="58" t="s">
        <v>174</v>
      </c>
    </row>
    <row r="144" spans="1:48" ht="15" customHeight="1" x14ac:dyDescent="0.15">
      <c r="B144" s="57" t="s">
        <v>68</v>
      </c>
      <c r="C144" s="58" t="s">
        <v>58</v>
      </c>
    </row>
    <row r="147" spans="1:44" s="15" customFormat="1" ht="20.25" customHeight="1" x14ac:dyDescent="0.15">
      <c r="A147" s="296" t="s">
        <v>364</v>
      </c>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123" t="s">
        <v>366</v>
      </c>
    </row>
    <row r="150" spans="1:44" ht="15" customHeight="1" x14ac:dyDescent="0.15">
      <c r="A150" s="2" t="s">
        <v>274</v>
      </c>
    </row>
    <row r="151" spans="1:44" ht="15" customHeight="1" thickBot="1" x14ac:dyDescent="0.2">
      <c r="A151" s="2" t="s">
        <v>69</v>
      </c>
    </row>
    <row r="152" spans="1:44" ht="15" customHeight="1" x14ac:dyDescent="0.15">
      <c r="B152" s="309" t="s">
        <v>271</v>
      </c>
      <c r="C152" s="310"/>
      <c r="D152" s="310"/>
      <c r="E152" s="310"/>
      <c r="F152" s="310"/>
      <c r="G152" s="310"/>
      <c r="H152" s="310"/>
      <c r="I152" s="310"/>
      <c r="J152" s="310"/>
      <c r="K152" s="310"/>
      <c r="L152" s="310"/>
      <c r="M152" s="310"/>
      <c r="N152" s="310"/>
      <c r="O152" s="310"/>
      <c r="P152" s="310"/>
      <c r="Q152" s="310"/>
      <c r="R152" s="310"/>
      <c r="S152" s="310"/>
      <c r="T152" s="310"/>
      <c r="U152" s="310"/>
      <c r="V152" s="310"/>
      <c r="W152" s="310"/>
      <c r="X152" s="310"/>
      <c r="Y152" s="310"/>
      <c r="Z152" s="310"/>
      <c r="AA152" s="310"/>
      <c r="AB152" s="310"/>
      <c r="AC152" s="310"/>
      <c r="AD152" s="310"/>
      <c r="AE152" s="310"/>
      <c r="AF152" s="310"/>
      <c r="AG152" s="310"/>
      <c r="AH152" s="310"/>
      <c r="AI152" s="310"/>
      <c r="AJ152" s="310"/>
      <c r="AK152" s="310"/>
      <c r="AL152" s="310"/>
      <c r="AM152" s="310"/>
      <c r="AN152" s="310"/>
      <c r="AO152" s="310"/>
      <c r="AP152" s="310"/>
      <c r="AQ152" s="310"/>
      <c r="AR152" s="311"/>
    </row>
    <row r="153" spans="1:44" ht="15" customHeight="1" x14ac:dyDescent="0.15">
      <c r="B153" s="312"/>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3"/>
      <c r="AO153" s="313"/>
      <c r="AP153" s="313"/>
      <c r="AQ153" s="313"/>
      <c r="AR153" s="314"/>
    </row>
    <row r="154" spans="1:44" ht="15" customHeight="1" x14ac:dyDescent="0.15">
      <c r="B154" s="312"/>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3"/>
      <c r="AO154" s="313"/>
      <c r="AP154" s="313"/>
      <c r="AQ154" s="313"/>
      <c r="AR154" s="314"/>
    </row>
    <row r="155" spans="1:44" ht="15" customHeight="1" x14ac:dyDescent="0.15">
      <c r="B155" s="312"/>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3"/>
      <c r="AO155" s="313"/>
      <c r="AP155" s="313"/>
      <c r="AQ155" s="313"/>
      <c r="AR155" s="314"/>
    </row>
    <row r="156" spans="1:44" ht="15" customHeight="1" thickBot="1" x14ac:dyDescent="0.2">
      <c r="B156" s="315"/>
      <c r="C156" s="316"/>
      <c r="D156" s="316"/>
      <c r="E156" s="316"/>
      <c r="F156" s="316"/>
      <c r="G156" s="316"/>
      <c r="H156" s="316"/>
      <c r="I156" s="316"/>
      <c r="J156" s="316"/>
      <c r="K156" s="316"/>
      <c r="L156" s="316"/>
      <c r="M156" s="316"/>
      <c r="N156" s="316"/>
      <c r="O156" s="316"/>
      <c r="P156" s="316"/>
      <c r="Q156" s="316"/>
      <c r="R156" s="316"/>
      <c r="S156" s="316"/>
      <c r="T156" s="316"/>
      <c r="U156" s="316"/>
      <c r="V156" s="316"/>
      <c r="W156" s="316"/>
      <c r="X156" s="316"/>
      <c r="Y156" s="316"/>
      <c r="Z156" s="316"/>
      <c r="AA156" s="316"/>
      <c r="AB156" s="316"/>
      <c r="AC156" s="316"/>
      <c r="AD156" s="316"/>
      <c r="AE156" s="316"/>
      <c r="AF156" s="316"/>
      <c r="AG156" s="316"/>
      <c r="AH156" s="316"/>
      <c r="AI156" s="316"/>
      <c r="AJ156" s="316"/>
      <c r="AK156" s="316"/>
      <c r="AL156" s="316"/>
      <c r="AM156" s="316"/>
      <c r="AN156" s="316"/>
      <c r="AO156" s="316"/>
      <c r="AP156" s="316"/>
      <c r="AQ156" s="316"/>
      <c r="AR156" s="317"/>
    </row>
    <row r="158" spans="1:44" ht="15" customHeight="1" thickBot="1" x14ac:dyDescent="0.2">
      <c r="A158" s="2" t="s">
        <v>70</v>
      </c>
    </row>
    <row r="159" spans="1:44" ht="27" customHeight="1" thickBot="1" x14ac:dyDescent="0.2">
      <c r="B159" s="318" t="s">
        <v>71</v>
      </c>
      <c r="C159" s="319"/>
      <c r="D159" s="319"/>
      <c r="E159" s="319"/>
      <c r="F159" s="320"/>
      <c r="G159" s="218" t="s">
        <v>72</v>
      </c>
      <c r="H159" s="219"/>
      <c r="I159" s="219"/>
      <c r="J159" s="219"/>
      <c r="K159" s="219"/>
      <c r="L159" s="219"/>
      <c r="M159" s="219"/>
      <c r="N159" s="219"/>
      <c r="O159" s="219"/>
      <c r="P159" s="219"/>
      <c r="Q159" s="219"/>
      <c r="R159" s="219"/>
      <c r="S159" s="219"/>
      <c r="T159" s="219"/>
      <c r="U159" s="219"/>
      <c r="V159" s="218" t="s">
        <v>73</v>
      </c>
      <c r="W159" s="219"/>
      <c r="X159" s="219"/>
      <c r="Y159" s="219"/>
      <c r="Z159" s="219"/>
      <c r="AA159" s="219"/>
      <c r="AB159" s="219"/>
      <c r="AC159" s="219"/>
      <c r="AD159" s="219"/>
      <c r="AE159" s="219"/>
      <c r="AF159" s="219"/>
      <c r="AG159" s="219"/>
      <c r="AH159" s="219"/>
      <c r="AI159" s="219"/>
      <c r="AJ159" s="219"/>
      <c r="AK159" s="219"/>
      <c r="AL159" s="219"/>
      <c r="AM159" s="219"/>
      <c r="AN159" s="219"/>
      <c r="AO159" s="219"/>
      <c r="AP159" s="219"/>
      <c r="AQ159" s="219"/>
      <c r="AR159" s="327"/>
    </row>
    <row r="160" spans="1:44" ht="30" customHeight="1" x14ac:dyDescent="0.15">
      <c r="B160" s="303" t="s">
        <v>77</v>
      </c>
      <c r="C160" s="304"/>
      <c r="D160" s="304"/>
      <c r="E160" s="304"/>
      <c r="F160" s="305"/>
      <c r="G160" s="59"/>
      <c r="H160" s="149" t="s">
        <v>74</v>
      </c>
      <c r="I160" s="149"/>
      <c r="J160" s="149"/>
      <c r="K160" s="149"/>
      <c r="L160" s="149"/>
      <c r="M160" s="149"/>
      <c r="N160" s="149"/>
      <c r="O160" s="149"/>
      <c r="P160" s="149"/>
      <c r="Q160" s="149"/>
      <c r="R160" s="149"/>
      <c r="S160" s="149"/>
      <c r="T160" s="149"/>
      <c r="U160" s="150"/>
      <c r="V160" s="324"/>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6"/>
    </row>
    <row r="161" spans="1:44" ht="30" customHeight="1" x14ac:dyDescent="0.15">
      <c r="B161" s="303"/>
      <c r="C161" s="304"/>
      <c r="D161" s="304"/>
      <c r="E161" s="304"/>
      <c r="F161" s="305"/>
      <c r="G161" s="61"/>
      <c r="H161" s="147" t="s">
        <v>75</v>
      </c>
      <c r="I161" s="147"/>
      <c r="J161" s="147"/>
      <c r="K161" s="147"/>
      <c r="L161" s="147"/>
      <c r="M161" s="147"/>
      <c r="N161" s="147"/>
      <c r="O161" s="147"/>
      <c r="P161" s="147"/>
      <c r="Q161" s="147"/>
      <c r="R161" s="147"/>
      <c r="S161" s="147"/>
      <c r="T161" s="147"/>
      <c r="U161" s="148"/>
      <c r="V161" s="323"/>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3"/>
    </row>
    <row r="162" spans="1:44" ht="30" customHeight="1" x14ac:dyDescent="0.15">
      <c r="B162" s="303"/>
      <c r="C162" s="304"/>
      <c r="D162" s="304"/>
      <c r="E162" s="304"/>
      <c r="F162" s="305"/>
      <c r="G162" s="61"/>
      <c r="H162" s="147" t="s">
        <v>76</v>
      </c>
      <c r="I162" s="147"/>
      <c r="J162" s="147"/>
      <c r="K162" s="147"/>
      <c r="L162" s="147"/>
      <c r="M162" s="147"/>
      <c r="N162" s="147"/>
      <c r="O162" s="147"/>
      <c r="P162" s="147"/>
      <c r="Q162" s="147"/>
      <c r="R162" s="147"/>
      <c r="S162" s="147"/>
      <c r="T162" s="147"/>
      <c r="U162" s="148"/>
      <c r="V162" s="323" t="s">
        <v>88</v>
      </c>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3"/>
    </row>
    <row r="163" spans="1:44" ht="30" customHeight="1" thickBot="1" x14ac:dyDescent="0.2">
      <c r="B163" s="306"/>
      <c r="C163" s="307"/>
      <c r="D163" s="307"/>
      <c r="E163" s="307"/>
      <c r="F163" s="308"/>
      <c r="G163" s="62"/>
      <c r="H163" s="321" t="s">
        <v>234</v>
      </c>
      <c r="I163" s="321"/>
      <c r="J163" s="321"/>
      <c r="K163" s="321"/>
      <c r="L163" s="321"/>
      <c r="M163" s="321"/>
      <c r="N163" s="321"/>
      <c r="O163" s="321"/>
      <c r="P163" s="321"/>
      <c r="Q163" s="321"/>
      <c r="R163" s="321"/>
      <c r="S163" s="321"/>
      <c r="T163" s="321"/>
      <c r="U163" s="321"/>
      <c r="V163" s="322" t="s">
        <v>226</v>
      </c>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6"/>
    </row>
    <row r="164" spans="1:44" ht="15" customHeight="1" x14ac:dyDescent="0.15">
      <c r="B164" s="2" t="s">
        <v>67</v>
      </c>
      <c r="C164" s="2" t="s">
        <v>84</v>
      </c>
    </row>
    <row r="167" spans="1:44" ht="15" customHeight="1" x14ac:dyDescent="0.15">
      <c r="A167" s="2" t="s">
        <v>275</v>
      </c>
    </row>
    <row r="168" spans="1:44" ht="15" customHeight="1" thickBot="1" x14ac:dyDescent="0.2">
      <c r="A168" s="2" t="s">
        <v>201</v>
      </c>
    </row>
    <row r="169" spans="1:44" ht="27" customHeight="1" x14ac:dyDescent="0.15">
      <c r="B169" s="213" t="s">
        <v>83</v>
      </c>
      <c r="C169" s="214"/>
      <c r="D169" s="214"/>
      <c r="E169" s="214"/>
      <c r="F169" s="214"/>
      <c r="G169" s="214"/>
      <c r="H169" s="214"/>
      <c r="I169" s="214" t="s">
        <v>207</v>
      </c>
      <c r="J169" s="214"/>
      <c r="K169" s="214"/>
      <c r="L169" s="214"/>
      <c r="M169" s="214"/>
      <c r="N169" s="214"/>
      <c r="O169" s="214"/>
      <c r="P169" s="214"/>
      <c r="Q169" s="215" t="s">
        <v>210</v>
      </c>
      <c r="R169" s="216"/>
      <c r="S169" s="216"/>
      <c r="T169" s="216"/>
      <c r="U169" s="216"/>
      <c r="V169" s="216"/>
      <c r="W169" s="216"/>
      <c r="X169" s="216"/>
      <c r="Y169" s="216"/>
      <c r="Z169" s="216"/>
      <c r="AA169" s="216"/>
      <c r="AB169" s="216"/>
      <c r="AC169" s="216"/>
      <c r="AD169" s="216"/>
      <c r="AE169" s="216"/>
      <c r="AF169" s="216"/>
      <c r="AG169" s="216"/>
      <c r="AH169" s="216"/>
      <c r="AI169" s="216"/>
      <c r="AJ169" s="216"/>
      <c r="AK169" s="216"/>
      <c r="AL169" s="216"/>
      <c r="AM169" s="216"/>
      <c r="AN169" s="216"/>
      <c r="AO169" s="216"/>
      <c r="AP169" s="216"/>
      <c r="AQ169" s="216"/>
      <c r="AR169" s="217"/>
    </row>
    <row r="170" spans="1:44" ht="52.5" customHeight="1" x14ac:dyDescent="0.15">
      <c r="B170" s="264" t="s">
        <v>377</v>
      </c>
      <c r="C170" s="145"/>
      <c r="D170" s="145"/>
      <c r="E170" s="145"/>
      <c r="F170" s="145"/>
      <c r="G170" s="145"/>
      <c r="H170" s="145"/>
      <c r="I170" s="124" t="s">
        <v>208</v>
      </c>
      <c r="J170" s="125"/>
      <c r="K170" s="125"/>
      <c r="L170" s="125"/>
      <c r="M170" s="125"/>
      <c r="N170" s="125"/>
      <c r="O170" s="125"/>
      <c r="P170" s="126"/>
      <c r="Q170" s="281"/>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3"/>
    </row>
    <row r="171" spans="1:44" ht="25.5" customHeight="1" x14ac:dyDescent="0.15">
      <c r="B171" s="264"/>
      <c r="C171" s="145"/>
      <c r="D171" s="145"/>
      <c r="E171" s="145"/>
      <c r="F171" s="145"/>
      <c r="G171" s="145"/>
      <c r="H171" s="145"/>
      <c r="I171" s="124"/>
      <c r="J171" s="125"/>
      <c r="K171" s="125"/>
      <c r="L171" s="125"/>
      <c r="M171" s="125"/>
      <c r="N171" s="125"/>
      <c r="O171" s="125"/>
      <c r="P171" s="126"/>
      <c r="Q171" s="271"/>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3"/>
    </row>
    <row r="172" spans="1:44" ht="25.5" customHeight="1" thickBot="1" x14ac:dyDescent="0.2">
      <c r="B172" s="287"/>
      <c r="C172" s="288"/>
      <c r="D172" s="288"/>
      <c r="E172" s="288"/>
      <c r="F172" s="288"/>
      <c r="G172" s="288"/>
      <c r="H172" s="288"/>
      <c r="I172" s="268"/>
      <c r="J172" s="269"/>
      <c r="K172" s="269"/>
      <c r="L172" s="269"/>
      <c r="M172" s="269"/>
      <c r="N172" s="269"/>
      <c r="O172" s="269"/>
      <c r="P172" s="270"/>
      <c r="Q172" s="274"/>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275"/>
      <c r="AN172" s="275"/>
      <c r="AO172" s="275"/>
      <c r="AP172" s="275"/>
      <c r="AQ172" s="275"/>
      <c r="AR172" s="276"/>
    </row>
    <row r="173" spans="1:44" ht="15" customHeight="1" x14ac:dyDescent="0.15">
      <c r="B173" s="58" t="s">
        <v>68</v>
      </c>
      <c r="C173" s="58" t="s">
        <v>66</v>
      </c>
    </row>
    <row r="175" spans="1:44" ht="15" customHeight="1" thickBot="1" x14ac:dyDescent="0.2">
      <c r="A175" s="2" t="s">
        <v>89</v>
      </c>
    </row>
    <row r="176" spans="1:44" ht="27" customHeight="1" x14ac:dyDescent="0.15">
      <c r="B176" s="213" t="s">
        <v>85</v>
      </c>
      <c r="C176" s="214"/>
      <c r="D176" s="214"/>
      <c r="E176" s="214"/>
      <c r="F176" s="214"/>
      <c r="G176" s="214"/>
      <c r="H176" s="214"/>
      <c r="I176" s="215" t="s">
        <v>86</v>
      </c>
      <c r="J176" s="216"/>
      <c r="K176" s="216"/>
      <c r="L176" s="216"/>
      <c r="M176" s="216"/>
      <c r="N176" s="216"/>
      <c r="O176" s="216"/>
      <c r="P176" s="289"/>
      <c r="Q176" s="215" t="s">
        <v>209</v>
      </c>
      <c r="R176" s="216"/>
      <c r="S176" s="216"/>
      <c r="T176" s="216"/>
      <c r="U176" s="216"/>
      <c r="V176" s="216"/>
      <c r="W176" s="216"/>
      <c r="X176" s="216"/>
      <c r="Y176" s="216"/>
      <c r="Z176" s="216"/>
      <c r="AA176" s="216"/>
      <c r="AB176" s="216"/>
      <c r="AC176" s="216"/>
      <c r="AD176" s="216"/>
      <c r="AE176" s="216"/>
      <c r="AF176" s="216"/>
      <c r="AG176" s="216"/>
      <c r="AH176" s="216"/>
      <c r="AI176" s="216"/>
      <c r="AJ176" s="216"/>
      <c r="AK176" s="216"/>
      <c r="AL176" s="216"/>
      <c r="AM176" s="216"/>
      <c r="AN176" s="216"/>
      <c r="AO176" s="216"/>
      <c r="AP176" s="216"/>
      <c r="AQ176" s="216"/>
      <c r="AR176" s="217"/>
    </row>
    <row r="177" spans="1:44" ht="30" customHeight="1" x14ac:dyDescent="0.15">
      <c r="B177" s="264" t="s">
        <v>377</v>
      </c>
      <c r="C177" s="145"/>
      <c r="D177" s="145"/>
      <c r="E177" s="145"/>
      <c r="F177" s="145"/>
      <c r="G177" s="145"/>
      <c r="H177" s="145"/>
      <c r="I177" s="124" t="s">
        <v>87</v>
      </c>
      <c r="J177" s="125"/>
      <c r="K177" s="125"/>
      <c r="L177" s="125"/>
      <c r="M177" s="125"/>
      <c r="N177" s="125"/>
      <c r="O177" s="125"/>
      <c r="P177" s="126"/>
      <c r="Q177" s="281"/>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3"/>
    </row>
    <row r="178" spans="1:44" ht="25.5" customHeight="1" x14ac:dyDescent="0.15">
      <c r="B178" s="264" t="s">
        <v>379</v>
      </c>
      <c r="C178" s="145"/>
      <c r="D178" s="145"/>
      <c r="E178" s="145"/>
      <c r="F178" s="145"/>
      <c r="G178" s="145"/>
      <c r="H178" s="145"/>
      <c r="I178" s="124"/>
      <c r="J178" s="125"/>
      <c r="K178" s="125"/>
      <c r="L178" s="125"/>
      <c r="M178" s="125"/>
      <c r="N178" s="125"/>
      <c r="O178" s="125"/>
      <c r="P178" s="126"/>
      <c r="Q178" s="281"/>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3"/>
    </row>
    <row r="179" spans="1:44" ht="25.5" customHeight="1" thickBot="1" x14ac:dyDescent="0.2">
      <c r="B179" s="287"/>
      <c r="C179" s="288"/>
      <c r="D179" s="288"/>
      <c r="E179" s="288"/>
      <c r="F179" s="288"/>
      <c r="G179" s="288"/>
      <c r="H179" s="288"/>
      <c r="I179" s="268"/>
      <c r="J179" s="269"/>
      <c r="K179" s="269"/>
      <c r="L179" s="269"/>
      <c r="M179" s="269"/>
      <c r="N179" s="269"/>
      <c r="O179" s="269"/>
      <c r="P179" s="270"/>
      <c r="Q179" s="284"/>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6"/>
    </row>
    <row r="181" spans="1:44" ht="15" customHeight="1" x14ac:dyDescent="0.15">
      <c r="A181" s="2" t="s">
        <v>276</v>
      </c>
    </row>
    <row r="182" spans="1:44" ht="27.75" customHeight="1" x14ac:dyDescent="0.15">
      <c r="B182" s="290"/>
      <c r="C182" s="291"/>
      <c r="D182" s="291"/>
      <c r="E182" s="291"/>
      <c r="F182" s="291"/>
      <c r="G182" s="292"/>
      <c r="H182" s="203" t="s">
        <v>93</v>
      </c>
      <c r="I182" s="204"/>
      <c r="J182" s="205"/>
      <c r="K182" s="203" t="s">
        <v>94</v>
      </c>
      <c r="L182" s="204"/>
      <c r="M182" s="205"/>
      <c r="N182" s="203" t="s">
        <v>235</v>
      </c>
      <c r="O182" s="204"/>
      <c r="P182" s="204"/>
      <c r="Q182" s="205"/>
      <c r="R182" s="203" t="s">
        <v>95</v>
      </c>
      <c r="S182" s="204"/>
      <c r="T182" s="205"/>
      <c r="U182" s="203" t="s">
        <v>96</v>
      </c>
      <c r="V182" s="204"/>
      <c r="W182" s="205"/>
      <c r="X182" s="203" t="s">
        <v>97</v>
      </c>
      <c r="Y182" s="204"/>
      <c r="Z182" s="205"/>
      <c r="AA182" s="203" t="s">
        <v>98</v>
      </c>
      <c r="AB182" s="204"/>
      <c r="AC182" s="205"/>
      <c r="AD182" s="203" t="s">
        <v>109</v>
      </c>
      <c r="AE182" s="204"/>
      <c r="AF182" s="205"/>
      <c r="AG182" s="203" t="s">
        <v>99</v>
      </c>
      <c r="AH182" s="204"/>
      <c r="AI182" s="205"/>
      <c r="AJ182" s="203" t="s">
        <v>100</v>
      </c>
      <c r="AK182" s="204"/>
      <c r="AL182" s="205"/>
      <c r="AM182" s="203" t="s">
        <v>101</v>
      </c>
      <c r="AN182" s="204"/>
      <c r="AO182" s="205"/>
      <c r="AP182" s="203" t="s">
        <v>102</v>
      </c>
      <c r="AQ182" s="204"/>
      <c r="AR182" s="205"/>
    </row>
    <row r="183" spans="1:44" ht="27.75" customHeight="1" x14ac:dyDescent="0.15">
      <c r="B183" s="293"/>
      <c r="C183" s="294"/>
      <c r="D183" s="294"/>
      <c r="E183" s="294"/>
      <c r="F183" s="294"/>
      <c r="G183" s="295"/>
      <c r="H183" s="206"/>
      <c r="I183" s="207"/>
      <c r="J183" s="208"/>
      <c r="K183" s="206"/>
      <c r="L183" s="207"/>
      <c r="M183" s="208"/>
      <c r="N183" s="206"/>
      <c r="O183" s="207"/>
      <c r="P183" s="207"/>
      <c r="Q183" s="208"/>
      <c r="R183" s="206"/>
      <c r="S183" s="207"/>
      <c r="T183" s="208"/>
      <c r="U183" s="206"/>
      <c r="V183" s="207"/>
      <c r="W183" s="208"/>
      <c r="X183" s="206"/>
      <c r="Y183" s="207"/>
      <c r="Z183" s="208"/>
      <c r="AA183" s="206"/>
      <c r="AB183" s="207"/>
      <c r="AC183" s="208"/>
      <c r="AD183" s="206"/>
      <c r="AE183" s="207"/>
      <c r="AF183" s="208"/>
      <c r="AG183" s="206"/>
      <c r="AH183" s="207"/>
      <c r="AI183" s="208"/>
      <c r="AJ183" s="206"/>
      <c r="AK183" s="207"/>
      <c r="AL183" s="208"/>
      <c r="AM183" s="206"/>
      <c r="AN183" s="207"/>
      <c r="AO183" s="208"/>
      <c r="AP183" s="206"/>
      <c r="AQ183" s="207"/>
      <c r="AR183" s="208"/>
    </row>
    <row r="184" spans="1:44" ht="27" customHeight="1" x14ac:dyDescent="0.15">
      <c r="B184" s="225" t="s">
        <v>90</v>
      </c>
      <c r="C184" s="225"/>
      <c r="D184" s="225"/>
      <c r="E184" s="225"/>
      <c r="F184" s="225"/>
      <c r="G184" s="225"/>
      <c r="H184" s="124" t="s">
        <v>105</v>
      </c>
      <c r="I184" s="125"/>
      <c r="J184" s="126"/>
      <c r="K184" s="124" t="s">
        <v>105</v>
      </c>
      <c r="L184" s="125"/>
      <c r="M184" s="126"/>
      <c r="N184" s="124" t="s">
        <v>108</v>
      </c>
      <c r="O184" s="125"/>
      <c r="P184" s="125"/>
      <c r="Q184" s="126"/>
      <c r="R184" s="124" t="s">
        <v>107</v>
      </c>
      <c r="S184" s="125"/>
      <c r="T184" s="126"/>
      <c r="U184" s="124" t="s">
        <v>105</v>
      </c>
      <c r="V184" s="125"/>
      <c r="W184" s="126"/>
      <c r="X184" s="124" t="s">
        <v>105</v>
      </c>
      <c r="Y184" s="125"/>
      <c r="Z184" s="126"/>
      <c r="AA184" s="124" t="s">
        <v>105</v>
      </c>
      <c r="AB184" s="125"/>
      <c r="AC184" s="126"/>
      <c r="AD184" s="124" t="s">
        <v>105</v>
      </c>
      <c r="AE184" s="125"/>
      <c r="AF184" s="126"/>
      <c r="AG184" s="124" t="s">
        <v>105</v>
      </c>
      <c r="AH184" s="125"/>
      <c r="AI184" s="126"/>
      <c r="AJ184" s="124" t="s">
        <v>105</v>
      </c>
      <c r="AK184" s="125"/>
      <c r="AL184" s="126"/>
      <c r="AM184" s="200" t="s">
        <v>105</v>
      </c>
      <c r="AN184" s="201"/>
      <c r="AO184" s="202"/>
      <c r="AP184" s="200" t="s">
        <v>106</v>
      </c>
      <c r="AQ184" s="201"/>
      <c r="AR184" s="202"/>
    </row>
    <row r="185" spans="1:44" ht="27" customHeight="1" x14ac:dyDescent="0.15">
      <c r="B185" s="230" t="s">
        <v>91</v>
      </c>
      <c r="C185" s="230"/>
      <c r="D185" s="230"/>
      <c r="E185" s="230"/>
      <c r="F185" s="230"/>
      <c r="G185" s="230"/>
      <c r="H185" s="124" t="s">
        <v>105</v>
      </c>
      <c r="I185" s="125"/>
      <c r="J185" s="126"/>
      <c r="K185" s="124" t="s">
        <v>105</v>
      </c>
      <c r="L185" s="125"/>
      <c r="M185" s="126"/>
      <c r="N185" s="124" t="s">
        <v>108</v>
      </c>
      <c r="O185" s="125"/>
      <c r="P185" s="125"/>
      <c r="Q185" s="126"/>
      <c r="R185" s="124" t="s">
        <v>105</v>
      </c>
      <c r="S185" s="125"/>
      <c r="T185" s="126"/>
      <c r="U185" s="124" t="s">
        <v>105</v>
      </c>
      <c r="V185" s="125"/>
      <c r="W185" s="126"/>
      <c r="X185" s="124" t="s">
        <v>105</v>
      </c>
      <c r="Y185" s="125"/>
      <c r="Z185" s="126"/>
      <c r="AA185" s="124" t="s">
        <v>105</v>
      </c>
      <c r="AB185" s="125"/>
      <c r="AC185" s="126"/>
      <c r="AD185" s="124" t="s">
        <v>105</v>
      </c>
      <c r="AE185" s="125"/>
      <c r="AF185" s="126"/>
      <c r="AG185" s="124" t="s">
        <v>105</v>
      </c>
      <c r="AH185" s="125"/>
      <c r="AI185" s="126"/>
      <c r="AJ185" s="124" t="s">
        <v>105</v>
      </c>
      <c r="AK185" s="125"/>
      <c r="AL185" s="126"/>
      <c r="AM185" s="124" t="s">
        <v>105</v>
      </c>
      <c r="AN185" s="125"/>
      <c r="AO185" s="126"/>
      <c r="AP185" s="124" t="s">
        <v>105</v>
      </c>
      <c r="AQ185" s="125"/>
      <c r="AR185" s="126"/>
    </row>
    <row r="186" spans="1:44" ht="27" customHeight="1" x14ac:dyDescent="0.15">
      <c r="B186" s="225" t="s">
        <v>92</v>
      </c>
      <c r="C186" s="225"/>
      <c r="D186" s="225"/>
      <c r="E186" s="225"/>
      <c r="F186" s="225"/>
      <c r="G186" s="225"/>
      <c r="H186" s="124" t="s">
        <v>105</v>
      </c>
      <c r="I186" s="125"/>
      <c r="J186" s="126"/>
      <c r="K186" s="124" t="s">
        <v>105</v>
      </c>
      <c r="L186" s="125"/>
      <c r="M186" s="126"/>
      <c r="N186" s="124" t="s">
        <v>108</v>
      </c>
      <c r="O186" s="125"/>
      <c r="P186" s="125"/>
      <c r="Q186" s="126"/>
      <c r="R186" s="124" t="s">
        <v>105</v>
      </c>
      <c r="S186" s="125"/>
      <c r="T186" s="126"/>
      <c r="U186" s="124" t="s">
        <v>105</v>
      </c>
      <c r="V186" s="125"/>
      <c r="W186" s="126"/>
      <c r="X186" s="124" t="s">
        <v>105</v>
      </c>
      <c r="Y186" s="125"/>
      <c r="Z186" s="126"/>
      <c r="AA186" s="124" t="s">
        <v>105</v>
      </c>
      <c r="AB186" s="125"/>
      <c r="AC186" s="126"/>
      <c r="AD186" s="124" t="s">
        <v>105</v>
      </c>
      <c r="AE186" s="125"/>
      <c r="AF186" s="126"/>
      <c r="AG186" s="124" t="s">
        <v>105</v>
      </c>
      <c r="AH186" s="125"/>
      <c r="AI186" s="126"/>
      <c r="AJ186" s="124" t="s">
        <v>105</v>
      </c>
      <c r="AK186" s="125"/>
      <c r="AL186" s="126"/>
      <c r="AM186" s="124" t="s">
        <v>105</v>
      </c>
      <c r="AN186" s="125"/>
      <c r="AO186" s="126"/>
      <c r="AP186" s="124" t="s">
        <v>105</v>
      </c>
      <c r="AQ186" s="125"/>
      <c r="AR186" s="126"/>
    </row>
    <row r="187" spans="1:44" ht="15" customHeight="1" x14ac:dyDescent="0.15">
      <c r="B187" s="2" t="s">
        <v>68</v>
      </c>
      <c r="C187" s="2" t="s">
        <v>103</v>
      </c>
    </row>
    <row r="188" spans="1:44" ht="15" customHeight="1" x14ac:dyDescent="0.15">
      <c r="B188" s="2" t="s">
        <v>68</v>
      </c>
      <c r="C188" s="2" t="s">
        <v>104</v>
      </c>
    </row>
    <row r="191" spans="1:44" ht="15" customHeight="1" x14ac:dyDescent="0.15">
      <c r="A191" s="2" t="s">
        <v>277</v>
      </c>
    </row>
    <row r="192" spans="1:44" ht="30" customHeight="1" x14ac:dyDescent="0.15">
      <c r="B192" s="158" t="s">
        <v>110</v>
      </c>
      <c r="C192" s="159"/>
      <c r="D192" s="159"/>
      <c r="E192" s="159"/>
      <c r="F192" s="159"/>
      <c r="G192" s="159"/>
      <c r="H192" s="159"/>
      <c r="I192" s="159"/>
      <c r="J192" s="159"/>
      <c r="K192" s="159"/>
      <c r="L192" s="159"/>
      <c r="M192" s="159"/>
      <c r="N192" s="159"/>
      <c r="O192" s="159"/>
      <c r="P192" s="159"/>
      <c r="Q192" s="159"/>
      <c r="R192" s="159"/>
      <c r="S192" s="159"/>
      <c r="T192" s="160"/>
      <c r="U192" s="158" t="s">
        <v>111</v>
      </c>
      <c r="V192" s="159"/>
      <c r="W192" s="159"/>
      <c r="X192" s="159"/>
      <c r="Y192" s="159"/>
      <c r="Z192" s="159"/>
      <c r="AA192" s="159"/>
      <c r="AB192" s="159"/>
      <c r="AC192" s="159"/>
      <c r="AD192" s="159"/>
      <c r="AE192" s="159"/>
      <c r="AF192" s="159"/>
      <c r="AG192" s="159"/>
      <c r="AH192" s="159"/>
      <c r="AI192" s="159"/>
      <c r="AJ192" s="159"/>
      <c r="AK192" s="159"/>
      <c r="AL192" s="159"/>
      <c r="AM192" s="159"/>
      <c r="AN192" s="159"/>
      <c r="AO192" s="159"/>
      <c r="AP192" s="159"/>
      <c r="AQ192" s="159"/>
      <c r="AR192" s="160"/>
    </row>
    <row r="193" spans="1:44" ht="18" customHeight="1" x14ac:dyDescent="0.15">
      <c r="B193" s="63" t="s">
        <v>112</v>
      </c>
      <c r="T193" s="64"/>
      <c r="U193" s="161" t="s">
        <v>375</v>
      </c>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3"/>
    </row>
    <row r="194" spans="1:44" ht="18" customHeight="1" x14ac:dyDescent="0.15">
      <c r="B194" s="65"/>
      <c r="C194" s="60"/>
      <c r="D194" s="60"/>
      <c r="E194" s="60"/>
      <c r="F194" s="60"/>
      <c r="G194" s="60"/>
      <c r="H194" s="60"/>
      <c r="I194" s="60"/>
      <c r="J194" s="60"/>
      <c r="K194" s="60"/>
      <c r="L194" s="60"/>
      <c r="M194" s="60"/>
      <c r="N194" s="60"/>
      <c r="O194" s="60" t="s">
        <v>114</v>
      </c>
      <c r="P194" s="157">
        <v>1</v>
      </c>
      <c r="Q194" s="157"/>
      <c r="R194" s="60" t="s">
        <v>115</v>
      </c>
      <c r="S194" s="60" t="s">
        <v>113</v>
      </c>
      <c r="T194" s="66"/>
      <c r="U194" s="164"/>
      <c r="V194" s="165"/>
      <c r="W194" s="165"/>
      <c r="X194" s="165"/>
      <c r="Y194" s="165"/>
      <c r="Z194" s="165"/>
      <c r="AA194" s="165"/>
      <c r="AB194" s="165"/>
      <c r="AC194" s="165"/>
      <c r="AD194" s="165"/>
      <c r="AE194" s="165"/>
      <c r="AF194" s="165"/>
      <c r="AG194" s="165"/>
      <c r="AH194" s="165"/>
      <c r="AI194" s="165"/>
      <c r="AJ194" s="165"/>
      <c r="AK194" s="165"/>
      <c r="AL194" s="165"/>
      <c r="AM194" s="165"/>
      <c r="AN194" s="165"/>
      <c r="AO194" s="165"/>
      <c r="AP194" s="165"/>
      <c r="AQ194" s="165"/>
      <c r="AR194" s="166"/>
    </row>
    <row r="195" spans="1:44" ht="18" customHeight="1" x14ac:dyDescent="0.15">
      <c r="B195" s="63" t="s">
        <v>116</v>
      </c>
      <c r="T195" s="64"/>
      <c r="U195" s="151" t="s">
        <v>119</v>
      </c>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3"/>
    </row>
    <row r="196" spans="1:44" ht="18" customHeight="1" x14ac:dyDescent="0.15">
      <c r="B196" s="65"/>
      <c r="C196" s="60"/>
      <c r="D196" s="60"/>
      <c r="E196" s="60"/>
      <c r="F196" s="60"/>
      <c r="G196" s="60"/>
      <c r="H196" s="60"/>
      <c r="I196" s="60"/>
      <c r="J196" s="60"/>
      <c r="K196" s="60"/>
      <c r="L196" s="60"/>
      <c r="M196" s="60"/>
      <c r="N196" s="60"/>
      <c r="O196" s="60" t="s">
        <v>114</v>
      </c>
      <c r="P196" s="157">
        <v>1</v>
      </c>
      <c r="Q196" s="157"/>
      <c r="R196" s="60" t="s">
        <v>115</v>
      </c>
      <c r="S196" s="60" t="s">
        <v>113</v>
      </c>
      <c r="T196" s="66"/>
      <c r="U196" s="154"/>
      <c r="V196" s="155"/>
      <c r="W196" s="155"/>
      <c r="X196" s="155"/>
      <c r="Y196" s="155"/>
      <c r="Z196" s="155"/>
      <c r="AA196" s="155"/>
      <c r="AB196" s="155"/>
      <c r="AC196" s="155"/>
      <c r="AD196" s="155"/>
      <c r="AE196" s="155"/>
      <c r="AF196" s="155"/>
      <c r="AG196" s="155"/>
      <c r="AH196" s="155"/>
      <c r="AI196" s="155"/>
      <c r="AJ196" s="155"/>
      <c r="AK196" s="155"/>
      <c r="AL196" s="155"/>
      <c r="AM196" s="155"/>
      <c r="AN196" s="155"/>
      <c r="AO196" s="155"/>
      <c r="AP196" s="155"/>
      <c r="AQ196" s="155"/>
      <c r="AR196" s="156"/>
    </row>
    <row r="197" spans="1:44" ht="18" customHeight="1" x14ac:dyDescent="0.15">
      <c r="B197" s="63" t="s">
        <v>117</v>
      </c>
      <c r="T197" s="64"/>
      <c r="U197" s="151"/>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3"/>
    </row>
    <row r="198" spans="1:44" ht="18" customHeight="1" x14ac:dyDescent="0.15">
      <c r="B198" s="65"/>
      <c r="C198" s="60"/>
      <c r="D198" s="60"/>
      <c r="E198" s="60"/>
      <c r="F198" s="60"/>
      <c r="G198" s="60"/>
      <c r="H198" s="60"/>
      <c r="I198" s="60"/>
      <c r="J198" s="60"/>
      <c r="K198" s="60"/>
      <c r="L198" s="60"/>
      <c r="M198" s="60"/>
      <c r="N198" s="60"/>
      <c r="O198" s="60" t="s">
        <v>114</v>
      </c>
      <c r="P198" s="157">
        <v>0</v>
      </c>
      <c r="Q198" s="157"/>
      <c r="R198" s="60" t="s">
        <v>115</v>
      </c>
      <c r="S198" s="60" t="s">
        <v>113</v>
      </c>
      <c r="T198" s="66"/>
      <c r="U198" s="154"/>
      <c r="V198" s="155"/>
      <c r="W198" s="155"/>
      <c r="X198" s="155"/>
      <c r="Y198" s="155"/>
      <c r="Z198" s="155"/>
      <c r="AA198" s="155"/>
      <c r="AB198" s="155"/>
      <c r="AC198" s="155"/>
      <c r="AD198" s="155"/>
      <c r="AE198" s="155"/>
      <c r="AF198" s="155"/>
      <c r="AG198" s="155"/>
      <c r="AH198" s="155"/>
      <c r="AI198" s="155"/>
      <c r="AJ198" s="155"/>
      <c r="AK198" s="155"/>
      <c r="AL198" s="155"/>
      <c r="AM198" s="155"/>
      <c r="AN198" s="155"/>
      <c r="AO198" s="155"/>
      <c r="AP198" s="155"/>
      <c r="AQ198" s="155"/>
      <c r="AR198" s="156"/>
    </row>
    <row r="199" spans="1:44" ht="18" customHeight="1" x14ac:dyDescent="0.15">
      <c r="B199" s="63" t="s">
        <v>118</v>
      </c>
      <c r="T199" s="64"/>
      <c r="U199" s="151" t="s">
        <v>376</v>
      </c>
      <c r="V199" s="152"/>
      <c r="W199" s="152"/>
      <c r="X199" s="152"/>
      <c r="Y199" s="152"/>
      <c r="Z199" s="152"/>
      <c r="AA199" s="152"/>
      <c r="AB199" s="152"/>
      <c r="AC199" s="152"/>
      <c r="AD199" s="152"/>
      <c r="AE199" s="152"/>
      <c r="AF199" s="152"/>
      <c r="AG199" s="152"/>
      <c r="AH199" s="152"/>
      <c r="AI199" s="152"/>
      <c r="AJ199" s="152"/>
      <c r="AK199" s="152"/>
      <c r="AL199" s="152"/>
      <c r="AM199" s="152"/>
      <c r="AN199" s="152"/>
      <c r="AO199" s="152"/>
      <c r="AP199" s="152"/>
      <c r="AQ199" s="152"/>
      <c r="AR199" s="153"/>
    </row>
    <row r="200" spans="1:44" ht="18" customHeight="1" x14ac:dyDescent="0.15">
      <c r="B200" s="65"/>
      <c r="C200" s="60"/>
      <c r="D200" s="60"/>
      <c r="E200" s="60"/>
      <c r="F200" s="60"/>
      <c r="G200" s="60"/>
      <c r="H200" s="60"/>
      <c r="I200" s="60"/>
      <c r="J200" s="60"/>
      <c r="K200" s="60"/>
      <c r="L200" s="60"/>
      <c r="M200" s="60"/>
      <c r="N200" s="60"/>
      <c r="O200" s="60" t="s">
        <v>114</v>
      </c>
      <c r="P200" s="157">
        <v>1</v>
      </c>
      <c r="Q200" s="157"/>
      <c r="R200" s="60" t="s">
        <v>115</v>
      </c>
      <c r="S200" s="60" t="s">
        <v>113</v>
      </c>
      <c r="T200" s="66"/>
      <c r="U200" s="154"/>
      <c r="V200" s="155"/>
      <c r="W200" s="155"/>
      <c r="X200" s="155"/>
      <c r="Y200" s="155"/>
      <c r="Z200" s="155"/>
      <c r="AA200" s="155"/>
      <c r="AB200" s="155"/>
      <c r="AC200" s="155"/>
      <c r="AD200" s="155"/>
      <c r="AE200" s="155"/>
      <c r="AF200" s="155"/>
      <c r="AG200" s="155"/>
      <c r="AH200" s="155"/>
      <c r="AI200" s="155"/>
      <c r="AJ200" s="155"/>
      <c r="AK200" s="155"/>
      <c r="AL200" s="155"/>
      <c r="AM200" s="155"/>
      <c r="AN200" s="155"/>
      <c r="AO200" s="155"/>
      <c r="AP200" s="155"/>
      <c r="AQ200" s="155"/>
      <c r="AR200" s="156"/>
    </row>
    <row r="202" spans="1:44" ht="15" customHeight="1" x14ac:dyDescent="0.15">
      <c r="A202" s="2" t="s">
        <v>278</v>
      </c>
    </row>
    <row r="203" spans="1:44" ht="15" customHeight="1" x14ac:dyDescent="0.15">
      <c r="B203" s="143" t="s">
        <v>121</v>
      </c>
      <c r="C203" s="143"/>
      <c r="D203" s="143"/>
      <c r="E203" s="143"/>
      <c r="F203" s="143"/>
      <c r="G203" s="143"/>
      <c r="H203" s="143"/>
      <c r="I203" s="143"/>
      <c r="J203" s="143"/>
      <c r="K203" s="143"/>
      <c r="L203" s="143" t="s">
        <v>122</v>
      </c>
      <c r="M203" s="143"/>
      <c r="N203" s="143"/>
      <c r="O203" s="143"/>
      <c r="P203" s="143"/>
      <c r="Q203" s="143" t="s">
        <v>120</v>
      </c>
      <c r="R203" s="143"/>
      <c r="S203" s="143"/>
      <c r="T203" s="143" t="s">
        <v>123</v>
      </c>
      <c r="U203" s="143"/>
      <c r="V203" s="143"/>
      <c r="W203" s="143"/>
      <c r="X203" s="143"/>
      <c r="Y203" s="143"/>
      <c r="Z203" s="143"/>
      <c r="AA203" s="143"/>
      <c r="AB203" s="143"/>
      <c r="AC203" s="143"/>
      <c r="AD203" s="143"/>
      <c r="AE203" s="143"/>
      <c r="AF203" s="143"/>
      <c r="AG203" s="143"/>
      <c r="AH203" s="143"/>
      <c r="AI203" s="143"/>
      <c r="AJ203" s="143"/>
      <c r="AK203" s="143"/>
      <c r="AL203" s="143"/>
      <c r="AM203" s="143"/>
      <c r="AN203" s="143"/>
      <c r="AO203" s="143"/>
      <c r="AP203" s="143"/>
      <c r="AQ203" s="143"/>
      <c r="AR203" s="143"/>
    </row>
    <row r="204" spans="1:44" ht="22.5" customHeight="1" x14ac:dyDescent="0.15">
      <c r="B204" s="142" t="s">
        <v>127</v>
      </c>
      <c r="C204" s="142"/>
      <c r="D204" s="142"/>
      <c r="E204" s="142"/>
      <c r="F204" s="142"/>
      <c r="G204" s="142"/>
      <c r="H204" s="142"/>
      <c r="I204" s="142"/>
      <c r="J204" s="142"/>
      <c r="K204" s="142"/>
      <c r="L204" s="144" t="s">
        <v>129</v>
      </c>
      <c r="M204" s="144"/>
      <c r="N204" s="144"/>
      <c r="O204" s="144"/>
      <c r="P204" s="144"/>
      <c r="Q204" s="145">
        <v>10</v>
      </c>
      <c r="R204" s="145"/>
      <c r="S204" s="49" t="s">
        <v>126</v>
      </c>
      <c r="T204" s="136"/>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7"/>
      <c r="AP204" s="137"/>
      <c r="AQ204" s="137"/>
      <c r="AR204" s="138"/>
    </row>
    <row r="205" spans="1:44" ht="22.5" customHeight="1" x14ac:dyDescent="0.15">
      <c r="B205" s="142" t="s">
        <v>124</v>
      </c>
      <c r="C205" s="142"/>
      <c r="D205" s="142"/>
      <c r="E205" s="142"/>
      <c r="F205" s="142"/>
      <c r="G205" s="142"/>
      <c r="H205" s="142"/>
      <c r="I205" s="142"/>
      <c r="J205" s="142"/>
      <c r="K205" s="142"/>
      <c r="L205" s="144" t="s">
        <v>128</v>
      </c>
      <c r="M205" s="144"/>
      <c r="N205" s="144"/>
      <c r="O205" s="144"/>
      <c r="P205" s="144"/>
      <c r="Q205" s="145">
        <v>30</v>
      </c>
      <c r="R205" s="145"/>
      <c r="S205" s="49" t="s">
        <v>126</v>
      </c>
      <c r="T205" s="136"/>
      <c r="U205" s="137"/>
      <c r="V205" s="137"/>
      <c r="W205" s="137"/>
      <c r="X205" s="137"/>
      <c r="Y205" s="137"/>
      <c r="Z205" s="137"/>
      <c r="AA205" s="137"/>
      <c r="AB205" s="137"/>
      <c r="AC205" s="137"/>
      <c r="AD205" s="137"/>
      <c r="AE205" s="137"/>
      <c r="AF205" s="137"/>
      <c r="AG205" s="137"/>
      <c r="AH205" s="137"/>
      <c r="AI205" s="137"/>
      <c r="AJ205" s="137"/>
      <c r="AK205" s="137"/>
      <c r="AL205" s="137"/>
      <c r="AM205" s="137"/>
      <c r="AN205" s="137"/>
      <c r="AO205" s="137"/>
      <c r="AP205" s="137"/>
      <c r="AQ205" s="137"/>
      <c r="AR205" s="138"/>
    </row>
    <row r="206" spans="1:44" ht="22.5" customHeight="1" x14ac:dyDescent="0.15">
      <c r="B206" s="142" t="s">
        <v>130</v>
      </c>
      <c r="C206" s="142"/>
      <c r="D206" s="142"/>
      <c r="E206" s="142"/>
      <c r="F206" s="142"/>
      <c r="G206" s="142"/>
      <c r="H206" s="142"/>
      <c r="I206" s="142"/>
      <c r="J206" s="142"/>
      <c r="K206" s="142"/>
      <c r="L206" s="144" t="s">
        <v>131</v>
      </c>
      <c r="M206" s="144"/>
      <c r="N206" s="144"/>
      <c r="O206" s="144"/>
      <c r="P206" s="144"/>
      <c r="Q206" s="145">
        <v>30</v>
      </c>
      <c r="R206" s="145"/>
      <c r="S206" s="49" t="s">
        <v>126</v>
      </c>
      <c r="T206" s="136"/>
      <c r="U206" s="137"/>
      <c r="V206" s="137"/>
      <c r="W206" s="137"/>
      <c r="X206" s="137"/>
      <c r="Y206" s="137"/>
      <c r="Z206" s="137"/>
      <c r="AA206" s="137"/>
      <c r="AB206" s="137"/>
      <c r="AC206" s="137"/>
      <c r="AD206" s="137"/>
      <c r="AE206" s="137"/>
      <c r="AF206" s="137"/>
      <c r="AG206" s="137"/>
      <c r="AH206" s="137"/>
      <c r="AI206" s="137"/>
      <c r="AJ206" s="137"/>
      <c r="AK206" s="137"/>
      <c r="AL206" s="137"/>
      <c r="AM206" s="137"/>
      <c r="AN206" s="137"/>
      <c r="AO206" s="137"/>
      <c r="AP206" s="137"/>
      <c r="AQ206" s="137"/>
      <c r="AR206" s="138"/>
    </row>
    <row r="207" spans="1:44" ht="22.5" customHeight="1" x14ac:dyDescent="0.15">
      <c r="B207" s="143"/>
      <c r="C207" s="143"/>
      <c r="D207" s="143"/>
      <c r="E207" s="143"/>
      <c r="F207" s="143"/>
      <c r="G207" s="143"/>
      <c r="H207" s="143"/>
      <c r="I207" s="143"/>
      <c r="J207" s="143"/>
      <c r="K207" s="143"/>
      <c r="L207" s="143"/>
      <c r="M207" s="143"/>
      <c r="N207" s="143"/>
      <c r="O207" s="143"/>
      <c r="P207" s="143"/>
      <c r="Q207" s="145"/>
      <c r="R207" s="145"/>
      <c r="S207" s="49" t="s">
        <v>126</v>
      </c>
      <c r="T207" s="136"/>
      <c r="U207" s="137"/>
      <c r="V207" s="137"/>
      <c r="W207" s="137"/>
      <c r="X207" s="137"/>
      <c r="Y207" s="137"/>
      <c r="Z207" s="137"/>
      <c r="AA207" s="137"/>
      <c r="AB207" s="137"/>
      <c r="AC207" s="137"/>
      <c r="AD207" s="137"/>
      <c r="AE207" s="137"/>
      <c r="AF207" s="137"/>
      <c r="AG207" s="137"/>
      <c r="AH207" s="137"/>
      <c r="AI207" s="137"/>
      <c r="AJ207" s="137"/>
      <c r="AK207" s="137"/>
      <c r="AL207" s="137"/>
      <c r="AM207" s="137"/>
      <c r="AN207" s="137"/>
      <c r="AO207" s="137"/>
      <c r="AP207" s="137"/>
      <c r="AQ207" s="137"/>
      <c r="AR207" s="138"/>
    </row>
    <row r="208" spans="1:44" ht="22.5" customHeight="1" x14ac:dyDescent="0.15">
      <c r="B208" s="146"/>
      <c r="C208" s="146"/>
      <c r="D208" s="146"/>
      <c r="E208" s="146"/>
      <c r="F208" s="146"/>
      <c r="G208" s="146"/>
      <c r="H208" s="146"/>
      <c r="I208" s="146"/>
      <c r="J208" s="146"/>
      <c r="K208" s="146"/>
      <c r="L208" s="144"/>
      <c r="M208" s="144"/>
      <c r="N208" s="144"/>
      <c r="O208" s="144"/>
      <c r="P208" s="144"/>
      <c r="Q208" s="145"/>
      <c r="R208" s="145"/>
      <c r="S208" s="74" t="s">
        <v>126</v>
      </c>
      <c r="T208" s="136"/>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8"/>
    </row>
    <row r="209" spans="1:44" ht="22.5" customHeight="1" x14ac:dyDescent="0.15">
      <c r="B209" s="146"/>
      <c r="C209" s="146"/>
      <c r="D209" s="146"/>
      <c r="E209" s="146"/>
      <c r="F209" s="146"/>
      <c r="G209" s="146"/>
      <c r="H209" s="146"/>
      <c r="I209" s="146"/>
      <c r="J209" s="146"/>
      <c r="K209" s="146"/>
      <c r="L209" s="146"/>
      <c r="M209" s="146"/>
      <c r="N209" s="146"/>
      <c r="O209" s="146"/>
      <c r="P209" s="146"/>
      <c r="Q209" s="145"/>
      <c r="R209" s="145"/>
      <c r="S209" s="74" t="s">
        <v>126</v>
      </c>
      <c r="T209" s="136"/>
      <c r="U209" s="137"/>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8"/>
    </row>
    <row r="210" spans="1:44" ht="15" customHeight="1" x14ac:dyDescent="0.15">
      <c r="B210" s="2" t="s">
        <v>68</v>
      </c>
      <c r="C210" s="2" t="s">
        <v>125</v>
      </c>
    </row>
    <row r="214" spans="1:44" ht="15" customHeight="1" x14ac:dyDescent="0.15">
      <c r="A214" s="2" t="s">
        <v>279</v>
      </c>
    </row>
    <row r="215" spans="1:44" ht="15" customHeight="1" thickBot="1" x14ac:dyDescent="0.2">
      <c r="A215" s="2" t="s">
        <v>211</v>
      </c>
    </row>
    <row r="216" spans="1:44" ht="34.5" customHeight="1" x14ac:dyDescent="0.15">
      <c r="B216" s="298" t="s">
        <v>202</v>
      </c>
      <c r="C216" s="216"/>
      <c r="D216" s="216"/>
      <c r="E216" s="216"/>
      <c r="F216" s="289"/>
      <c r="G216" s="299" t="s">
        <v>212</v>
      </c>
      <c r="H216" s="300"/>
      <c r="I216" s="300"/>
      <c r="J216" s="300"/>
      <c r="K216" s="301"/>
      <c r="L216" s="216" t="s">
        <v>203</v>
      </c>
      <c r="M216" s="216"/>
      <c r="N216" s="216"/>
      <c r="O216" s="216"/>
      <c r="P216" s="216"/>
      <c r="Q216" s="216"/>
      <c r="R216" s="216"/>
      <c r="S216" s="216"/>
      <c r="T216" s="216"/>
      <c r="U216" s="216"/>
      <c r="V216" s="216"/>
      <c r="W216" s="216"/>
      <c r="X216" s="216"/>
      <c r="Y216" s="216"/>
      <c r="Z216" s="216"/>
      <c r="AA216" s="216"/>
      <c r="AB216" s="216"/>
      <c r="AC216" s="216"/>
      <c r="AD216" s="216"/>
      <c r="AE216" s="216"/>
      <c r="AF216" s="216"/>
      <c r="AG216" s="216"/>
      <c r="AH216" s="216"/>
      <c r="AI216" s="216"/>
      <c r="AJ216" s="216"/>
      <c r="AK216" s="216"/>
      <c r="AL216" s="216"/>
      <c r="AM216" s="216"/>
      <c r="AN216" s="216"/>
      <c r="AO216" s="216"/>
      <c r="AP216" s="216"/>
      <c r="AQ216" s="216"/>
      <c r="AR216" s="217"/>
    </row>
    <row r="217" spans="1:44" ht="69.75" customHeight="1" x14ac:dyDescent="0.15">
      <c r="B217" s="139" t="s">
        <v>378</v>
      </c>
      <c r="C217" s="125"/>
      <c r="D217" s="125"/>
      <c r="E217" s="125"/>
      <c r="F217" s="126"/>
      <c r="G217" s="191" t="s">
        <v>213</v>
      </c>
      <c r="H217" s="192"/>
      <c r="I217" s="192"/>
      <c r="J217" s="192"/>
      <c r="K217" s="193"/>
      <c r="L217" s="196"/>
      <c r="M217" s="196"/>
      <c r="N217" s="196"/>
      <c r="O217" s="196"/>
      <c r="P217" s="196"/>
      <c r="Q217" s="196"/>
      <c r="R217" s="196"/>
      <c r="S217" s="196"/>
      <c r="T217" s="196"/>
      <c r="U217" s="196"/>
      <c r="V217" s="196"/>
      <c r="W217" s="196"/>
      <c r="X217" s="196"/>
      <c r="Y217" s="196"/>
      <c r="Z217" s="196"/>
      <c r="AA217" s="196"/>
      <c r="AB217" s="196"/>
      <c r="AC217" s="196"/>
      <c r="AD217" s="196"/>
      <c r="AE217" s="196"/>
      <c r="AF217" s="196"/>
      <c r="AG217" s="196"/>
      <c r="AH217" s="196"/>
      <c r="AI217" s="196"/>
      <c r="AJ217" s="196"/>
      <c r="AK217" s="196"/>
      <c r="AL217" s="196"/>
      <c r="AM217" s="196"/>
      <c r="AN217" s="196"/>
      <c r="AO217" s="196"/>
      <c r="AP217" s="196"/>
      <c r="AQ217" s="196"/>
      <c r="AR217" s="197"/>
    </row>
    <row r="218" spans="1:44" ht="78.75" customHeight="1" x14ac:dyDescent="0.15">
      <c r="B218" s="139" t="s">
        <v>380</v>
      </c>
      <c r="C218" s="125"/>
      <c r="D218" s="125"/>
      <c r="E218" s="125"/>
      <c r="F218" s="126"/>
      <c r="G218" s="191" t="s">
        <v>214</v>
      </c>
      <c r="H218" s="192"/>
      <c r="I218" s="192"/>
      <c r="J218" s="192"/>
      <c r="K218" s="193"/>
      <c r="L218" s="196"/>
      <c r="M218" s="196"/>
      <c r="N218" s="196"/>
      <c r="O218" s="196"/>
      <c r="P218" s="196"/>
      <c r="Q218" s="196"/>
      <c r="R218" s="196"/>
      <c r="S218" s="196"/>
      <c r="T218" s="196"/>
      <c r="U218" s="196"/>
      <c r="V218" s="196"/>
      <c r="W218" s="196"/>
      <c r="X218" s="196"/>
      <c r="Y218" s="196"/>
      <c r="Z218" s="196"/>
      <c r="AA218" s="196"/>
      <c r="AB218" s="196"/>
      <c r="AC218" s="196"/>
      <c r="AD218" s="196"/>
      <c r="AE218" s="196"/>
      <c r="AF218" s="196"/>
      <c r="AG218" s="196"/>
      <c r="AH218" s="196"/>
      <c r="AI218" s="196"/>
      <c r="AJ218" s="196"/>
      <c r="AK218" s="196"/>
      <c r="AL218" s="196"/>
      <c r="AM218" s="196"/>
      <c r="AN218" s="196"/>
      <c r="AO218" s="196"/>
      <c r="AP218" s="196"/>
      <c r="AQ218" s="196"/>
      <c r="AR218" s="197"/>
    </row>
    <row r="219" spans="1:44" ht="33" customHeight="1" thickBot="1" x14ac:dyDescent="0.2">
      <c r="B219" s="297"/>
      <c r="C219" s="269"/>
      <c r="D219" s="269"/>
      <c r="E219" s="269"/>
      <c r="F219" s="270"/>
      <c r="G219" s="268"/>
      <c r="H219" s="269"/>
      <c r="I219" s="269"/>
      <c r="J219" s="269"/>
      <c r="K219" s="270"/>
      <c r="L219" s="194"/>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c r="AH219" s="194"/>
      <c r="AI219" s="194"/>
      <c r="AJ219" s="194"/>
      <c r="AK219" s="194"/>
      <c r="AL219" s="194"/>
      <c r="AM219" s="194"/>
      <c r="AN219" s="194"/>
      <c r="AO219" s="194"/>
      <c r="AP219" s="194"/>
      <c r="AQ219" s="194"/>
      <c r="AR219" s="195"/>
    </row>
    <row r="220" spans="1:44" ht="13.5" x14ac:dyDescent="0.15">
      <c r="B220" s="67"/>
      <c r="C220" s="67"/>
      <c r="D220" s="67"/>
      <c r="E220" s="67"/>
      <c r="F220" s="67"/>
      <c r="G220" s="67"/>
      <c r="H220" s="67"/>
      <c r="I220" s="56"/>
      <c r="J220" s="56"/>
      <c r="K220" s="56"/>
      <c r="L220" s="67"/>
      <c r="M220" s="67"/>
      <c r="N220" s="56"/>
      <c r="O220" s="56"/>
      <c r="P220" s="56"/>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row>
    <row r="221" spans="1:44" ht="15" customHeight="1" x14ac:dyDescent="0.15">
      <c r="A221" s="2" t="s">
        <v>204</v>
      </c>
    </row>
    <row r="222" spans="1:44" ht="24.75" customHeight="1" x14ac:dyDescent="0.15">
      <c r="B222" s="143" t="s">
        <v>132</v>
      </c>
      <c r="C222" s="143"/>
      <c r="D222" s="143"/>
      <c r="E222" s="143"/>
      <c r="F222" s="143"/>
      <c r="G222" s="158" t="s">
        <v>133</v>
      </c>
      <c r="H222" s="159"/>
      <c r="I222" s="159"/>
      <c r="J222" s="159"/>
      <c r="K222" s="159"/>
      <c r="L222" s="159"/>
      <c r="M222" s="159"/>
      <c r="N222" s="159"/>
      <c r="O222" s="159"/>
      <c r="P222" s="159"/>
      <c r="Q222" s="159"/>
      <c r="R222" s="159"/>
      <c r="S222" s="160"/>
      <c r="T222" s="143" t="s">
        <v>134</v>
      </c>
      <c r="U222" s="143"/>
      <c r="V222" s="143"/>
      <c r="W222" s="143"/>
      <c r="X222" s="143"/>
      <c r="Y222" s="143"/>
      <c r="Z222" s="143"/>
      <c r="AA222" s="143"/>
      <c r="AB222" s="143"/>
      <c r="AC222" s="158" t="s">
        <v>135</v>
      </c>
      <c r="AD222" s="159"/>
      <c r="AE222" s="159"/>
      <c r="AF222" s="159"/>
      <c r="AG222" s="159"/>
      <c r="AH222" s="160"/>
      <c r="AI222" s="265" t="s">
        <v>137</v>
      </c>
      <c r="AJ222" s="266"/>
      <c r="AK222" s="266"/>
      <c r="AL222" s="266"/>
      <c r="AM222" s="266"/>
      <c r="AN222" s="267"/>
      <c r="AO222" s="180" t="s">
        <v>136</v>
      </c>
      <c r="AP222" s="180"/>
      <c r="AQ222" s="180"/>
      <c r="AR222" s="180"/>
    </row>
    <row r="223" spans="1:44" ht="24.75" customHeight="1" x14ac:dyDescent="0.15">
      <c r="B223" s="139" t="s">
        <v>378</v>
      </c>
      <c r="C223" s="125"/>
      <c r="D223" s="125"/>
      <c r="E223" s="125"/>
      <c r="F223" s="126"/>
      <c r="G223" s="124" t="s">
        <v>138</v>
      </c>
      <c r="H223" s="125"/>
      <c r="I223" s="125"/>
      <c r="J223" s="125"/>
      <c r="K223" s="125"/>
      <c r="L223" s="125"/>
      <c r="M223" s="125"/>
      <c r="N223" s="125"/>
      <c r="O223" s="125"/>
      <c r="P223" s="125"/>
      <c r="Q223" s="125"/>
      <c r="R223" s="125"/>
      <c r="S223" s="126"/>
      <c r="T223" s="145" t="s">
        <v>384</v>
      </c>
      <c r="U223" s="145"/>
      <c r="V223" s="145"/>
      <c r="W223" s="145"/>
      <c r="X223" s="145"/>
      <c r="Y223" s="145"/>
      <c r="Z223" s="145"/>
      <c r="AA223" s="145"/>
      <c r="AB223" s="145"/>
      <c r="AC223" s="124" t="s">
        <v>385</v>
      </c>
      <c r="AD223" s="125"/>
      <c r="AE223" s="125"/>
      <c r="AF223" s="125"/>
      <c r="AG223" s="125"/>
      <c r="AH223" s="126"/>
      <c r="AI223" s="191" t="s">
        <v>59</v>
      </c>
      <c r="AJ223" s="192"/>
      <c r="AK223" s="192"/>
      <c r="AL223" s="192"/>
      <c r="AM223" s="192"/>
      <c r="AN223" s="193"/>
      <c r="AO223" s="198">
        <v>1</v>
      </c>
      <c r="AP223" s="199"/>
      <c r="AQ223" s="199"/>
      <c r="AR223" s="69" t="s">
        <v>126</v>
      </c>
    </row>
    <row r="224" spans="1:44" ht="24.75" customHeight="1" x14ac:dyDescent="0.15">
      <c r="B224" s="139" t="s">
        <v>378</v>
      </c>
      <c r="C224" s="125"/>
      <c r="D224" s="125"/>
      <c r="E224" s="125"/>
      <c r="F224" s="126"/>
      <c r="G224" s="124" t="s">
        <v>206</v>
      </c>
      <c r="H224" s="125"/>
      <c r="I224" s="125"/>
      <c r="J224" s="125"/>
      <c r="K224" s="125"/>
      <c r="L224" s="125"/>
      <c r="M224" s="125"/>
      <c r="N224" s="125"/>
      <c r="O224" s="125"/>
      <c r="P224" s="125"/>
      <c r="Q224" s="125"/>
      <c r="R224" s="125"/>
      <c r="S224" s="126"/>
      <c r="T224" s="145" t="s">
        <v>139</v>
      </c>
      <c r="U224" s="145"/>
      <c r="V224" s="145"/>
      <c r="W224" s="145"/>
      <c r="X224" s="145"/>
      <c r="Y224" s="145"/>
      <c r="Z224" s="145"/>
      <c r="AA224" s="145"/>
      <c r="AB224" s="145"/>
      <c r="AC224" s="124" t="s">
        <v>140</v>
      </c>
      <c r="AD224" s="125"/>
      <c r="AE224" s="125"/>
      <c r="AF224" s="125"/>
      <c r="AG224" s="125"/>
      <c r="AH224" s="126"/>
      <c r="AI224" s="191" t="s">
        <v>144</v>
      </c>
      <c r="AJ224" s="192"/>
      <c r="AK224" s="192"/>
      <c r="AL224" s="192"/>
      <c r="AM224" s="192"/>
      <c r="AN224" s="193"/>
      <c r="AO224" s="198">
        <v>8</v>
      </c>
      <c r="AP224" s="199"/>
      <c r="AQ224" s="199"/>
      <c r="AR224" s="69" t="s">
        <v>126</v>
      </c>
    </row>
    <row r="226" spans="1:44" ht="15" customHeight="1" x14ac:dyDescent="0.15">
      <c r="A226" s="2" t="s">
        <v>280</v>
      </c>
    </row>
    <row r="227" spans="1:44" ht="24.75" customHeight="1" x14ac:dyDescent="0.15">
      <c r="B227" s="143" t="s">
        <v>132</v>
      </c>
      <c r="C227" s="143"/>
      <c r="D227" s="143"/>
      <c r="E227" s="143"/>
      <c r="F227" s="143"/>
      <c r="G227" s="158" t="s">
        <v>133</v>
      </c>
      <c r="H227" s="159"/>
      <c r="I227" s="159"/>
      <c r="J227" s="159"/>
      <c r="K227" s="159"/>
      <c r="L227" s="159"/>
      <c r="M227" s="159"/>
      <c r="N227" s="159"/>
      <c r="O227" s="159"/>
      <c r="P227" s="159"/>
      <c r="Q227" s="159"/>
      <c r="R227" s="159"/>
      <c r="S227" s="160"/>
      <c r="T227" s="143" t="s">
        <v>134</v>
      </c>
      <c r="U227" s="143"/>
      <c r="V227" s="143"/>
      <c r="W227" s="143"/>
      <c r="X227" s="143"/>
      <c r="Y227" s="143"/>
      <c r="Z227" s="143"/>
      <c r="AA227" s="143"/>
      <c r="AB227" s="143"/>
      <c r="AC227" s="158" t="s">
        <v>135</v>
      </c>
      <c r="AD227" s="159"/>
      <c r="AE227" s="159"/>
      <c r="AF227" s="159"/>
      <c r="AG227" s="159"/>
      <c r="AH227" s="160"/>
      <c r="AI227" s="265" t="s">
        <v>137</v>
      </c>
      <c r="AJ227" s="266"/>
      <c r="AK227" s="266"/>
      <c r="AL227" s="266"/>
      <c r="AM227" s="266"/>
      <c r="AN227" s="267"/>
      <c r="AO227" s="180" t="s">
        <v>136</v>
      </c>
      <c r="AP227" s="180"/>
      <c r="AQ227" s="180"/>
      <c r="AR227" s="180"/>
    </row>
    <row r="228" spans="1:44" ht="24.75" customHeight="1" x14ac:dyDescent="0.15">
      <c r="B228" s="139" t="s">
        <v>378</v>
      </c>
      <c r="C228" s="125"/>
      <c r="D228" s="125"/>
      <c r="E228" s="125"/>
      <c r="F228" s="126"/>
      <c r="G228" s="124" t="s">
        <v>141</v>
      </c>
      <c r="H228" s="125"/>
      <c r="I228" s="125"/>
      <c r="J228" s="125"/>
      <c r="K228" s="125"/>
      <c r="L228" s="125"/>
      <c r="M228" s="125"/>
      <c r="N228" s="125"/>
      <c r="O228" s="125"/>
      <c r="P228" s="125"/>
      <c r="Q228" s="125"/>
      <c r="R228" s="125"/>
      <c r="S228" s="126"/>
      <c r="T228" s="145" t="s">
        <v>139</v>
      </c>
      <c r="U228" s="145"/>
      <c r="V228" s="145"/>
      <c r="W228" s="145"/>
      <c r="X228" s="145"/>
      <c r="Y228" s="145"/>
      <c r="Z228" s="145"/>
      <c r="AA228" s="145"/>
      <c r="AB228" s="145"/>
      <c r="AC228" s="124" t="s">
        <v>140</v>
      </c>
      <c r="AD228" s="125"/>
      <c r="AE228" s="125"/>
      <c r="AF228" s="125"/>
      <c r="AG228" s="125"/>
      <c r="AH228" s="126"/>
      <c r="AI228" s="191" t="s">
        <v>144</v>
      </c>
      <c r="AJ228" s="192"/>
      <c r="AK228" s="192"/>
      <c r="AL228" s="192"/>
      <c r="AM228" s="192"/>
      <c r="AN228" s="193"/>
      <c r="AO228" s="198">
        <v>5</v>
      </c>
      <c r="AP228" s="199"/>
      <c r="AQ228" s="199"/>
      <c r="AR228" s="69" t="s">
        <v>126</v>
      </c>
    </row>
    <row r="229" spans="1:44" ht="24.75" customHeight="1" x14ac:dyDescent="0.15">
      <c r="B229" s="139" t="s">
        <v>378</v>
      </c>
      <c r="C229" s="125"/>
      <c r="D229" s="125"/>
      <c r="E229" s="125"/>
      <c r="F229" s="126"/>
      <c r="G229" s="124" t="s">
        <v>142</v>
      </c>
      <c r="H229" s="125"/>
      <c r="I229" s="125"/>
      <c r="J229" s="125"/>
      <c r="K229" s="125"/>
      <c r="L229" s="125"/>
      <c r="M229" s="125"/>
      <c r="N229" s="125"/>
      <c r="O229" s="125"/>
      <c r="P229" s="125"/>
      <c r="Q229" s="125"/>
      <c r="R229" s="125"/>
      <c r="S229" s="126"/>
      <c r="T229" s="145" t="s">
        <v>272</v>
      </c>
      <c r="U229" s="145"/>
      <c r="V229" s="145"/>
      <c r="W229" s="145"/>
      <c r="X229" s="145"/>
      <c r="Y229" s="145"/>
      <c r="Z229" s="145"/>
      <c r="AA229" s="145"/>
      <c r="AB229" s="145"/>
      <c r="AC229" s="124" t="s">
        <v>383</v>
      </c>
      <c r="AD229" s="125"/>
      <c r="AE229" s="125"/>
      <c r="AF229" s="125"/>
      <c r="AG229" s="125"/>
      <c r="AH229" s="126"/>
      <c r="AI229" s="191" t="s">
        <v>273</v>
      </c>
      <c r="AJ229" s="192"/>
      <c r="AK229" s="192"/>
      <c r="AL229" s="192"/>
      <c r="AM229" s="192"/>
      <c r="AN229" s="193"/>
      <c r="AO229" s="198">
        <v>1</v>
      </c>
      <c r="AP229" s="199"/>
      <c r="AQ229" s="199"/>
      <c r="AR229" s="69" t="s">
        <v>126</v>
      </c>
    </row>
    <row r="230" spans="1:44" ht="24.75" customHeight="1" x14ac:dyDescent="0.15">
      <c r="B230" s="139" t="s">
        <v>380</v>
      </c>
      <c r="C230" s="125"/>
      <c r="D230" s="125"/>
      <c r="E230" s="125"/>
      <c r="F230" s="126"/>
      <c r="G230" s="124" t="s">
        <v>143</v>
      </c>
      <c r="H230" s="125"/>
      <c r="I230" s="125"/>
      <c r="J230" s="125"/>
      <c r="K230" s="125"/>
      <c r="L230" s="125"/>
      <c r="M230" s="125"/>
      <c r="N230" s="125"/>
      <c r="O230" s="125"/>
      <c r="P230" s="125"/>
      <c r="Q230" s="125"/>
      <c r="R230" s="125"/>
      <c r="S230" s="126"/>
      <c r="T230" s="124" t="s">
        <v>381</v>
      </c>
      <c r="U230" s="125"/>
      <c r="V230" s="125"/>
      <c r="W230" s="125"/>
      <c r="X230" s="125"/>
      <c r="Y230" s="125"/>
      <c r="Z230" s="125"/>
      <c r="AA230" s="125"/>
      <c r="AB230" s="126"/>
      <c r="AC230" s="124" t="s">
        <v>382</v>
      </c>
      <c r="AD230" s="125"/>
      <c r="AE230" s="125"/>
      <c r="AF230" s="125"/>
      <c r="AG230" s="125"/>
      <c r="AH230" s="126"/>
      <c r="AI230" s="191" t="s">
        <v>254</v>
      </c>
      <c r="AJ230" s="192"/>
      <c r="AK230" s="192"/>
      <c r="AL230" s="192"/>
      <c r="AM230" s="192"/>
      <c r="AN230" s="193"/>
      <c r="AO230" s="198">
        <v>1</v>
      </c>
      <c r="AP230" s="199"/>
      <c r="AQ230" s="199"/>
      <c r="AR230" s="69" t="s">
        <v>126</v>
      </c>
    </row>
    <row r="231" spans="1:44" ht="24.75" customHeight="1" x14ac:dyDescent="0.15">
      <c r="B231" s="139" t="s">
        <v>380</v>
      </c>
      <c r="C231" s="125"/>
      <c r="D231" s="125"/>
      <c r="E231" s="125"/>
      <c r="F231" s="126"/>
      <c r="G231" s="124" t="s">
        <v>205</v>
      </c>
      <c r="H231" s="125"/>
      <c r="I231" s="125"/>
      <c r="J231" s="125"/>
      <c r="K231" s="125"/>
      <c r="L231" s="125"/>
      <c r="M231" s="125"/>
      <c r="N231" s="125"/>
      <c r="O231" s="125"/>
      <c r="P231" s="125"/>
      <c r="Q231" s="125"/>
      <c r="R231" s="125"/>
      <c r="S231" s="126"/>
      <c r="T231" s="145" t="s">
        <v>139</v>
      </c>
      <c r="U231" s="145"/>
      <c r="V231" s="145"/>
      <c r="W231" s="145"/>
      <c r="X231" s="145"/>
      <c r="Y231" s="145"/>
      <c r="Z231" s="145"/>
      <c r="AA231" s="145"/>
      <c r="AB231" s="145"/>
      <c r="AC231" s="124" t="s">
        <v>140</v>
      </c>
      <c r="AD231" s="125"/>
      <c r="AE231" s="125"/>
      <c r="AF231" s="125"/>
      <c r="AG231" s="125"/>
      <c r="AH231" s="126"/>
      <c r="AI231" s="191" t="s">
        <v>144</v>
      </c>
      <c r="AJ231" s="192"/>
      <c r="AK231" s="192"/>
      <c r="AL231" s="192"/>
      <c r="AM231" s="192"/>
      <c r="AN231" s="193"/>
      <c r="AO231" s="198">
        <v>8</v>
      </c>
      <c r="AP231" s="199"/>
      <c r="AQ231" s="199"/>
      <c r="AR231" s="69" t="s">
        <v>126</v>
      </c>
    </row>
    <row r="232" spans="1:44" ht="24.75" customHeight="1" x14ac:dyDescent="0.15">
      <c r="B232" s="139"/>
      <c r="C232" s="125"/>
      <c r="D232" s="125"/>
      <c r="E232" s="125"/>
      <c r="F232" s="126"/>
      <c r="G232" s="124"/>
      <c r="H232" s="125"/>
      <c r="I232" s="125"/>
      <c r="J232" s="125"/>
      <c r="K232" s="125"/>
      <c r="L232" s="125"/>
      <c r="M232" s="125"/>
      <c r="N232" s="125"/>
      <c r="O232" s="125"/>
      <c r="P232" s="125"/>
      <c r="Q232" s="125"/>
      <c r="R232" s="125"/>
      <c r="S232" s="126"/>
      <c r="T232" s="145"/>
      <c r="U232" s="145"/>
      <c r="V232" s="145"/>
      <c r="W232" s="145"/>
      <c r="X232" s="145"/>
      <c r="Y232" s="145"/>
      <c r="Z232" s="145"/>
      <c r="AA232" s="145"/>
      <c r="AB232" s="145"/>
      <c r="AC232" s="124"/>
      <c r="AD232" s="125"/>
      <c r="AE232" s="125"/>
      <c r="AF232" s="125"/>
      <c r="AG232" s="125"/>
      <c r="AH232" s="126"/>
      <c r="AI232" s="191"/>
      <c r="AJ232" s="192"/>
      <c r="AK232" s="192"/>
      <c r="AL232" s="192"/>
      <c r="AM232" s="192"/>
      <c r="AN232" s="193"/>
      <c r="AO232" s="198"/>
      <c r="AP232" s="199"/>
      <c r="AQ232" s="199"/>
      <c r="AR232" s="69" t="s">
        <v>126</v>
      </c>
    </row>
    <row r="234" spans="1:44" ht="15" customHeight="1" x14ac:dyDescent="0.15">
      <c r="A234" s="2" t="s">
        <v>281</v>
      </c>
    </row>
    <row r="235" spans="1:44" ht="15" customHeight="1" x14ac:dyDescent="0.15">
      <c r="A235" s="2" t="s">
        <v>145</v>
      </c>
    </row>
    <row r="237" spans="1:44" ht="13.5" x14ac:dyDescent="0.15">
      <c r="B237" s="2" t="s">
        <v>146</v>
      </c>
      <c r="I237" s="328" t="s">
        <v>228</v>
      </c>
      <c r="J237" s="328"/>
      <c r="K237" s="328"/>
      <c r="L237" s="328"/>
      <c r="M237" s="328"/>
      <c r="N237" s="328"/>
      <c r="O237" s="328"/>
      <c r="P237" s="328"/>
      <c r="Q237" s="328"/>
      <c r="R237" s="328"/>
    </row>
    <row r="238" spans="1:44" ht="13.5" x14ac:dyDescent="0.15">
      <c r="I238" s="70"/>
      <c r="J238" s="70"/>
      <c r="K238" s="70"/>
      <c r="L238" s="70"/>
      <c r="M238" s="70"/>
      <c r="N238" s="70"/>
      <c r="O238" s="70"/>
      <c r="P238" s="70"/>
      <c r="Q238" s="70"/>
      <c r="R238" s="70"/>
    </row>
    <row r="239" spans="1:44" ht="13.5" x14ac:dyDescent="0.15">
      <c r="B239" s="2" t="s">
        <v>147</v>
      </c>
      <c r="I239" s="60" t="s">
        <v>150</v>
      </c>
      <c r="J239" s="60"/>
      <c r="K239" s="328" t="s">
        <v>59</v>
      </c>
      <c r="L239" s="328"/>
      <c r="M239" s="328"/>
      <c r="N239" s="328"/>
      <c r="O239" s="328"/>
      <c r="P239" s="328"/>
      <c r="Q239" s="328"/>
      <c r="R239" s="328"/>
      <c r="T239" s="60" t="s">
        <v>151</v>
      </c>
      <c r="U239" s="60"/>
      <c r="V239" s="328" t="s">
        <v>242</v>
      </c>
      <c r="W239" s="328"/>
      <c r="X239" s="328"/>
      <c r="Y239" s="328"/>
      <c r="Z239" s="328"/>
      <c r="AA239" s="328"/>
      <c r="AB239" s="328"/>
      <c r="AC239" s="328"/>
    </row>
    <row r="240" spans="1:44" ht="13.5" x14ac:dyDescent="0.15"/>
    <row r="241" spans="1:46" ht="15" customHeight="1" x14ac:dyDescent="0.15">
      <c r="B241" s="2" t="s">
        <v>148</v>
      </c>
    </row>
    <row r="243" spans="1:46" ht="15" customHeight="1" x14ac:dyDescent="0.15">
      <c r="A243" s="2" t="s">
        <v>149</v>
      </c>
    </row>
    <row r="245" spans="1:46" ht="15" customHeight="1" x14ac:dyDescent="0.15">
      <c r="C245" s="2" t="s">
        <v>154</v>
      </c>
      <c r="M245" s="2" t="s">
        <v>155</v>
      </c>
      <c r="R245" s="2" t="s">
        <v>156</v>
      </c>
      <c r="AA245" s="2" t="s">
        <v>157</v>
      </c>
    </row>
    <row r="247" spans="1:46" ht="15" customHeight="1" x14ac:dyDescent="0.15">
      <c r="A247" s="2" t="s">
        <v>282</v>
      </c>
    </row>
    <row r="248" spans="1:46" ht="15" customHeight="1" x14ac:dyDescent="0.15">
      <c r="B248" s="143"/>
      <c r="C248" s="143"/>
      <c r="D248" s="143"/>
      <c r="E248" s="143"/>
      <c r="F248" s="143"/>
      <c r="G248" s="143"/>
      <c r="H248" s="143" t="s">
        <v>161</v>
      </c>
      <c r="I248" s="143"/>
      <c r="J248" s="143"/>
      <c r="K248" s="143"/>
      <c r="L248" s="143"/>
      <c r="M248" s="143"/>
      <c r="N248" s="143"/>
      <c r="O248" s="143"/>
      <c r="P248" s="143"/>
      <c r="Q248" s="143"/>
      <c r="R248" s="143" t="s">
        <v>162</v>
      </c>
      <c r="S248" s="143"/>
      <c r="T248" s="143"/>
      <c r="U248" s="143"/>
      <c r="V248" s="143"/>
      <c r="W248" s="143"/>
      <c r="X248" s="143"/>
      <c r="Y248" s="143"/>
      <c r="Z248" s="143"/>
      <c r="AA248" s="143"/>
      <c r="AB248" s="143"/>
      <c r="AC248" s="143"/>
      <c r="AD248" s="143"/>
      <c r="AE248" s="143"/>
      <c r="AF248" s="143"/>
    </row>
    <row r="249" spans="1:46" ht="15" customHeight="1" x14ac:dyDescent="0.15">
      <c r="B249" s="143" t="s">
        <v>158</v>
      </c>
      <c r="C249" s="143"/>
      <c r="D249" s="143"/>
      <c r="E249" s="143"/>
      <c r="F249" s="143"/>
      <c r="G249" s="143"/>
      <c r="H249" s="145" t="s">
        <v>163</v>
      </c>
      <c r="I249" s="145"/>
      <c r="J249" s="145"/>
      <c r="K249" s="145"/>
      <c r="L249" s="145"/>
      <c r="M249" s="145"/>
      <c r="N249" s="145"/>
      <c r="O249" s="145"/>
      <c r="P249" s="145"/>
      <c r="Q249" s="145"/>
      <c r="R249" s="145" t="s">
        <v>105</v>
      </c>
      <c r="S249" s="145"/>
      <c r="T249" s="145"/>
      <c r="U249" s="145"/>
      <c r="V249" s="145"/>
      <c r="W249" s="145"/>
      <c r="X249" s="145"/>
      <c r="Y249" s="145"/>
      <c r="Z249" s="145"/>
      <c r="AA249" s="145"/>
      <c r="AB249" s="145"/>
      <c r="AC249" s="145"/>
      <c r="AD249" s="145"/>
      <c r="AE249" s="145"/>
      <c r="AF249" s="145"/>
    </row>
    <row r="250" spans="1:46" ht="15" customHeight="1" x14ac:dyDescent="0.15">
      <c r="B250" s="143" t="s">
        <v>159</v>
      </c>
      <c r="C250" s="143"/>
      <c r="D250" s="143"/>
      <c r="E250" s="143"/>
      <c r="F250" s="143"/>
      <c r="G250" s="143"/>
      <c r="H250" s="145" t="s">
        <v>164</v>
      </c>
      <c r="I250" s="145"/>
      <c r="J250" s="145"/>
      <c r="K250" s="145"/>
      <c r="L250" s="145"/>
      <c r="M250" s="145"/>
      <c r="N250" s="145"/>
      <c r="O250" s="145"/>
      <c r="P250" s="145"/>
      <c r="Q250" s="145"/>
      <c r="R250" s="145" t="s">
        <v>105</v>
      </c>
      <c r="S250" s="145"/>
      <c r="T250" s="145"/>
      <c r="U250" s="145"/>
      <c r="V250" s="145"/>
      <c r="W250" s="145"/>
      <c r="X250" s="145"/>
      <c r="Y250" s="145"/>
      <c r="Z250" s="145"/>
      <c r="AA250" s="145"/>
      <c r="AB250" s="145"/>
      <c r="AC250" s="145"/>
      <c r="AD250" s="145"/>
      <c r="AE250" s="145"/>
      <c r="AF250" s="145"/>
    </row>
    <row r="251" spans="1:46" ht="15" customHeight="1" x14ac:dyDescent="0.15">
      <c r="B251" s="143" t="s">
        <v>160</v>
      </c>
      <c r="C251" s="143"/>
      <c r="D251" s="143"/>
      <c r="E251" s="143"/>
      <c r="F251" s="143"/>
      <c r="G251" s="143"/>
      <c r="H251" s="145" t="s">
        <v>163</v>
      </c>
      <c r="I251" s="145"/>
      <c r="J251" s="145"/>
      <c r="K251" s="145"/>
      <c r="L251" s="145"/>
      <c r="M251" s="145"/>
      <c r="N251" s="145"/>
      <c r="O251" s="145"/>
      <c r="P251" s="145"/>
      <c r="Q251" s="145"/>
      <c r="R251" s="145" t="s">
        <v>105</v>
      </c>
      <c r="S251" s="145"/>
      <c r="T251" s="145"/>
      <c r="U251" s="145"/>
      <c r="V251" s="145"/>
      <c r="W251" s="145"/>
      <c r="X251" s="145"/>
      <c r="Y251" s="145"/>
      <c r="Z251" s="145"/>
      <c r="AA251" s="145"/>
      <c r="AB251" s="145"/>
      <c r="AC251" s="145"/>
      <c r="AD251" s="145"/>
      <c r="AE251" s="145"/>
      <c r="AF251" s="145"/>
    </row>
    <row r="253" spans="1:46" ht="15" customHeight="1" x14ac:dyDescent="0.15">
      <c r="A253" s="71" t="s">
        <v>283</v>
      </c>
      <c r="B253" s="71"/>
      <c r="C253" s="71"/>
      <c r="D253" s="71"/>
      <c r="E253" s="71"/>
      <c r="F253" s="71"/>
      <c r="G253" s="71"/>
      <c r="H253" s="71"/>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c r="AS253" s="56"/>
      <c r="AT253" s="56"/>
    </row>
    <row r="254" spans="1:46" ht="15" customHeight="1" x14ac:dyDescent="0.15">
      <c r="A254" s="56"/>
      <c r="B254" s="127"/>
      <c r="C254" s="128"/>
      <c r="D254" s="128"/>
      <c r="E254" s="128"/>
      <c r="F254" s="128"/>
      <c r="G254" s="128"/>
      <c r="H254" s="128"/>
      <c r="I254" s="128"/>
      <c r="J254" s="128"/>
      <c r="K254" s="129"/>
      <c r="L254" s="127" t="s">
        <v>172</v>
      </c>
      <c r="M254" s="128"/>
      <c r="N254" s="129"/>
      <c r="O254" s="259" t="s">
        <v>166</v>
      </c>
      <c r="P254" s="259"/>
      <c r="Q254" s="259"/>
      <c r="R254" s="259"/>
      <c r="S254" s="259"/>
      <c r="T254" s="127" t="s">
        <v>171</v>
      </c>
      <c r="U254" s="128"/>
      <c r="V254" s="128"/>
      <c r="W254" s="128"/>
      <c r="X254" s="128"/>
      <c r="Y254" s="128"/>
      <c r="Z254" s="128"/>
      <c r="AA254" s="128"/>
      <c r="AB254" s="128"/>
      <c r="AC254" s="128"/>
      <c r="AD254" s="128"/>
      <c r="AE254" s="128"/>
      <c r="AF254" s="129"/>
      <c r="AG254" s="56"/>
      <c r="AH254" s="56"/>
      <c r="AI254" s="56"/>
      <c r="AJ254" s="56"/>
      <c r="AK254" s="56"/>
      <c r="AL254" s="56"/>
      <c r="AM254" s="56"/>
      <c r="AN254" s="56"/>
      <c r="AO254" s="56"/>
      <c r="AP254" s="56"/>
      <c r="AQ254" s="56"/>
      <c r="AR254" s="56"/>
      <c r="AS254" s="56"/>
      <c r="AT254" s="56"/>
    </row>
    <row r="255" spans="1:46" ht="15" customHeight="1" x14ac:dyDescent="0.15">
      <c r="A255" s="56"/>
      <c r="B255" s="130" t="s">
        <v>167</v>
      </c>
      <c r="C255" s="131"/>
      <c r="D255" s="131"/>
      <c r="E255" s="131"/>
      <c r="F255" s="131"/>
      <c r="G255" s="131"/>
      <c r="H255" s="131"/>
      <c r="I255" s="131"/>
      <c r="J255" s="131"/>
      <c r="K255" s="132"/>
      <c r="L255" s="124" t="s">
        <v>105</v>
      </c>
      <c r="M255" s="125"/>
      <c r="N255" s="126"/>
      <c r="O255" s="145" t="s">
        <v>176</v>
      </c>
      <c r="P255" s="145"/>
      <c r="Q255" s="145"/>
      <c r="R255" s="145"/>
      <c r="S255" s="145"/>
      <c r="T255" s="141"/>
      <c r="U255" s="141"/>
      <c r="V255" s="141"/>
      <c r="W255" s="141"/>
      <c r="X255" s="141"/>
      <c r="Y255" s="141"/>
      <c r="Z255" s="141"/>
      <c r="AA255" s="141"/>
      <c r="AB255" s="141"/>
      <c r="AC255" s="141"/>
      <c r="AD255" s="141"/>
      <c r="AE255" s="141"/>
      <c r="AF255" s="141"/>
      <c r="AG255" s="56"/>
      <c r="AH255" s="56"/>
      <c r="AI255" s="56"/>
      <c r="AJ255" s="56"/>
      <c r="AK255" s="56"/>
      <c r="AL255" s="56"/>
      <c r="AM255" s="56"/>
      <c r="AN255" s="56"/>
      <c r="AO255" s="56"/>
      <c r="AP255" s="56"/>
      <c r="AQ255" s="56"/>
      <c r="AR255" s="56"/>
      <c r="AS255" s="56"/>
      <c r="AT255" s="56"/>
    </row>
    <row r="256" spans="1:46" ht="15" customHeight="1" x14ac:dyDescent="0.15">
      <c r="A256" s="56"/>
      <c r="B256" s="130" t="s">
        <v>173</v>
      </c>
      <c r="C256" s="131"/>
      <c r="D256" s="131"/>
      <c r="E256" s="131"/>
      <c r="F256" s="131"/>
      <c r="G256" s="131"/>
      <c r="H256" s="131"/>
      <c r="I256" s="131"/>
      <c r="J256" s="131"/>
      <c r="K256" s="132"/>
      <c r="L256" s="124" t="s">
        <v>105</v>
      </c>
      <c r="M256" s="125"/>
      <c r="N256" s="126"/>
      <c r="O256" s="145" t="s">
        <v>176</v>
      </c>
      <c r="P256" s="145"/>
      <c r="Q256" s="145"/>
      <c r="R256" s="145"/>
      <c r="S256" s="145"/>
      <c r="T256" s="141"/>
      <c r="U256" s="141"/>
      <c r="V256" s="141"/>
      <c r="W256" s="141"/>
      <c r="X256" s="141"/>
      <c r="Y256" s="141"/>
      <c r="Z256" s="141"/>
      <c r="AA256" s="141"/>
      <c r="AB256" s="141"/>
      <c r="AC256" s="141"/>
      <c r="AD256" s="141"/>
      <c r="AE256" s="141"/>
      <c r="AF256" s="141"/>
      <c r="AG256" s="56"/>
      <c r="AH256" s="56"/>
      <c r="AI256" s="56"/>
      <c r="AJ256" s="56"/>
      <c r="AK256" s="56"/>
      <c r="AL256" s="56"/>
      <c r="AM256" s="56"/>
      <c r="AN256" s="56"/>
      <c r="AO256" s="56"/>
      <c r="AP256" s="56"/>
      <c r="AQ256" s="56"/>
      <c r="AR256" s="56"/>
      <c r="AS256" s="56"/>
      <c r="AT256" s="56"/>
    </row>
    <row r="257" spans="1:46" ht="15" customHeight="1" x14ac:dyDescent="0.15">
      <c r="A257" s="56"/>
      <c r="B257" s="130" t="s">
        <v>168</v>
      </c>
      <c r="C257" s="131"/>
      <c r="D257" s="131"/>
      <c r="E257" s="131"/>
      <c r="F257" s="131"/>
      <c r="G257" s="131"/>
      <c r="H257" s="131"/>
      <c r="I257" s="131"/>
      <c r="J257" s="131"/>
      <c r="K257" s="132"/>
      <c r="L257" s="124" t="s">
        <v>105</v>
      </c>
      <c r="M257" s="125"/>
      <c r="N257" s="126"/>
      <c r="O257" s="145" t="s">
        <v>176</v>
      </c>
      <c r="P257" s="145"/>
      <c r="Q257" s="145"/>
      <c r="R257" s="145"/>
      <c r="S257" s="145"/>
      <c r="T257" s="141"/>
      <c r="U257" s="141"/>
      <c r="V257" s="141"/>
      <c r="W257" s="141"/>
      <c r="X257" s="141"/>
      <c r="Y257" s="141"/>
      <c r="Z257" s="141"/>
      <c r="AA257" s="141"/>
      <c r="AB257" s="141"/>
      <c r="AC257" s="141"/>
      <c r="AD257" s="141"/>
      <c r="AE257" s="141"/>
      <c r="AF257" s="141"/>
      <c r="AG257" s="56"/>
      <c r="AH257" s="56"/>
      <c r="AI257" s="56"/>
      <c r="AJ257" s="56"/>
      <c r="AK257" s="56"/>
      <c r="AL257" s="56"/>
      <c r="AM257" s="56"/>
      <c r="AN257" s="56"/>
      <c r="AO257" s="56"/>
      <c r="AP257" s="56"/>
      <c r="AQ257" s="56"/>
      <c r="AR257" s="56"/>
      <c r="AS257" s="56"/>
      <c r="AT257" s="56"/>
    </row>
    <row r="258" spans="1:46" ht="15" customHeight="1" x14ac:dyDescent="0.15">
      <c r="A258" s="56"/>
      <c r="B258" s="130" t="s">
        <v>169</v>
      </c>
      <c r="C258" s="131"/>
      <c r="D258" s="131"/>
      <c r="E258" s="131"/>
      <c r="F258" s="131"/>
      <c r="G258" s="131"/>
      <c r="H258" s="131"/>
      <c r="I258" s="131"/>
      <c r="J258" s="131"/>
      <c r="K258" s="132"/>
      <c r="L258" s="124" t="s">
        <v>105</v>
      </c>
      <c r="M258" s="125"/>
      <c r="N258" s="126"/>
      <c r="O258" s="145" t="s">
        <v>176</v>
      </c>
      <c r="P258" s="145"/>
      <c r="Q258" s="145"/>
      <c r="R258" s="145"/>
      <c r="S258" s="145"/>
      <c r="T258" s="141"/>
      <c r="U258" s="141"/>
      <c r="V258" s="141"/>
      <c r="W258" s="141"/>
      <c r="X258" s="141"/>
      <c r="Y258" s="141"/>
      <c r="Z258" s="141"/>
      <c r="AA258" s="141"/>
      <c r="AB258" s="141"/>
      <c r="AC258" s="141"/>
      <c r="AD258" s="141"/>
      <c r="AE258" s="141"/>
      <c r="AF258" s="141"/>
      <c r="AG258" s="56"/>
      <c r="AH258" s="56"/>
      <c r="AI258" s="56"/>
      <c r="AJ258" s="56"/>
      <c r="AK258" s="56"/>
      <c r="AL258" s="56"/>
      <c r="AM258" s="56"/>
      <c r="AN258" s="56"/>
      <c r="AO258" s="56"/>
      <c r="AP258" s="56"/>
      <c r="AQ258" s="56"/>
      <c r="AR258" s="56"/>
      <c r="AS258" s="56"/>
      <c r="AT258" s="56"/>
    </row>
    <row r="259" spans="1:46" ht="15" customHeight="1" x14ac:dyDescent="0.15">
      <c r="A259" s="56"/>
      <c r="B259" s="130" t="s">
        <v>170</v>
      </c>
      <c r="C259" s="131"/>
      <c r="D259" s="131"/>
      <c r="E259" s="131"/>
      <c r="F259" s="131"/>
      <c r="G259" s="131"/>
      <c r="H259" s="131"/>
      <c r="I259" s="131"/>
      <c r="J259" s="131"/>
      <c r="K259" s="132"/>
      <c r="L259" s="124" t="s">
        <v>368</v>
      </c>
      <c r="M259" s="125"/>
      <c r="N259" s="126"/>
      <c r="O259" s="145" t="s">
        <v>105</v>
      </c>
      <c r="P259" s="145"/>
      <c r="Q259" s="145"/>
      <c r="R259" s="145"/>
      <c r="S259" s="145"/>
      <c r="T259" s="141"/>
      <c r="U259" s="141"/>
      <c r="V259" s="141"/>
      <c r="W259" s="141"/>
      <c r="X259" s="141"/>
      <c r="Y259" s="141"/>
      <c r="Z259" s="141"/>
      <c r="AA259" s="141"/>
      <c r="AB259" s="141"/>
      <c r="AC259" s="141"/>
      <c r="AD259" s="141"/>
      <c r="AE259" s="141"/>
      <c r="AF259" s="141"/>
      <c r="AG259" s="56"/>
      <c r="AH259" s="56"/>
      <c r="AI259" s="56"/>
      <c r="AJ259" s="56"/>
      <c r="AK259" s="56"/>
      <c r="AL259" s="56"/>
      <c r="AM259" s="56"/>
      <c r="AN259" s="56"/>
      <c r="AO259" s="56"/>
      <c r="AP259" s="56"/>
      <c r="AQ259" s="56"/>
      <c r="AR259" s="56"/>
      <c r="AS259" s="56"/>
      <c r="AT259" s="56"/>
    </row>
    <row r="260" spans="1:46" ht="15" customHeight="1" x14ac:dyDescent="0.15">
      <c r="A260" s="56"/>
      <c r="B260" s="51" t="s">
        <v>230</v>
      </c>
      <c r="C260" s="51"/>
      <c r="D260" s="51"/>
      <c r="E260" s="51"/>
      <c r="F260" s="51"/>
      <c r="G260" s="51"/>
      <c r="H260" s="51"/>
      <c r="I260" s="51"/>
      <c r="J260" s="75"/>
      <c r="K260" s="75"/>
      <c r="L260" s="124" t="s">
        <v>105</v>
      </c>
      <c r="M260" s="125"/>
      <c r="N260" s="126"/>
      <c r="O260" s="140"/>
      <c r="P260" s="140"/>
      <c r="Q260" s="140"/>
      <c r="R260" s="140"/>
      <c r="S260" s="140"/>
      <c r="T260" s="141"/>
      <c r="U260" s="141"/>
      <c r="V260" s="141"/>
      <c r="W260" s="141"/>
      <c r="X260" s="141"/>
      <c r="Y260" s="141"/>
      <c r="Z260" s="141"/>
      <c r="AA260" s="141"/>
      <c r="AB260" s="141"/>
      <c r="AC260" s="141"/>
      <c r="AD260" s="141"/>
      <c r="AE260" s="141"/>
      <c r="AF260" s="141"/>
      <c r="AG260" s="56"/>
      <c r="AH260" s="56"/>
      <c r="AI260" s="56"/>
      <c r="AJ260" s="56"/>
      <c r="AK260" s="56"/>
      <c r="AL260" s="56"/>
      <c r="AM260" s="56"/>
      <c r="AN260" s="56"/>
      <c r="AO260" s="56"/>
      <c r="AP260" s="56"/>
      <c r="AQ260" s="56"/>
      <c r="AR260" s="56"/>
      <c r="AS260" s="56"/>
      <c r="AT260" s="56"/>
    </row>
    <row r="261" spans="1:46" ht="15" customHeight="1" x14ac:dyDescent="0.15">
      <c r="A261" s="56"/>
      <c r="B261" s="130" t="s">
        <v>284</v>
      </c>
      <c r="C261" s="131"/>
      <c r="D261" s="131"/>
      <c r="E261" s="131"/>
      <c r="F261" s="131"/>
      <c r="G261" s="131"/>
      <c r="H261" s="131"/>
      <c r="I261" s="131"/>
      <c r="J261" s="131"/>
      <c r="K261" s="132"/>
      <c r="L261" s="124" t="s">
        <v>105</v>
      </c>
      <c r="M261" s="125"/>
      <c r="N261" s="126"/>
      <c r="O261" s="140"/>
      <c r="P261" s="140"/>
      <c r="Q261" s="140"/>
      <c r="R261" s="140"/>
      <c r="S261" s="140"/>
      <c r="T261" s="141"/>
      <c r="U261" s="141"/>
      <c r="V261" s="141"/>
      <c r="W261" s="141"/>
      <c r="X261" s="141"/>
      <c r="Y261" s="141"/>
      <c r="Z261" s="141"/>
      <c r="AA261" s="141"/>
      <c r="AB261" s="141"/>
      <c r="AC261" s="141"/>
      <c r="AD261" s="141"/>
      <c r="AE261" s="141"/>
      <c r="AF261" s="141"/>
      <c r="AG261" s="56"/>
      <c r="AH261" s="56"/>
      <c r="AI261" s="56"/>
      <c r="AJ261" s="56"/>
      <c r="AK261" s="56"/>
      <c r="AL261" s="56"/>
      <c r="AM261" s="56"/>
      <c r="AN261" s="56"/>
      <c r="AO261" s="56"/>
      <c r="AP261" s="56"/>
      <c r="AQ261" s="56"/>
      <c r="AR261" s="56"/>
      <c r="AS261" s="56"/>
      <c r="AT261" s="56"/>
    </row>
    <row r="262" spans="1:46" ht="15" customHeight="1" x14ac:dyDescent="0.15">
      <c r="A262" s="56"/>
      <c r="B262" s="133" t="s">
        <v>285</v>
      </c>
      <c r="C262" s="134"/>
      <c r="D262" s="134"/>
      <c r="E262" s="134"/>
      <c r="F262" s="134"/>
      <c r="G262" s="134"/>
      <c r="H262" s="134"/>
      <c r="I262" s="134"/>
      <c r="J262" s="134"/>
      <c r="K262" s="135"/>
      <c r="L262" s="124" t="s">
        <v>105</v>
      </c>
      <c r="M262" s="125"/>
      <c r="N262" s="126"/>
      <c r="O262" s="140"/>
      <c r="P262" s="140"/>
      <c r="Q262" s="140"/>
      <c r="R262" s="140"/>
      <c r="S262" s="140"/>
      <c r="T262" s="141"/>
      <c r="U262" s="141"/>
      <c r="V262" s="141"/>
      <c r="W262" s="141"/>
      <c r="X262" s="141"/>
      <c r="Y262" s="141"/>
      <c r="Z262" s="141"/>
      <c r="AA262" s="141"/>
      <c r="AB262" s="141"/>
      <c r="AC262" s="141"/>
      <c r="AD262" s="141"/>
      <c r="AE262" s="141"/>
      <c r="AF262" s="141"/>
      <c r="AG262" s="72"/>
      <c r="AH262" s="56"/>
      <c r="AI262" s="56"/>
      <c r="AJ262" s="56"/>
      <c r="AK262" s="56"/>
      <c r="AL262" s="56"/>
      <c r="AM262" s="56"/>
      <c r="AN262" s="56"/>
      <c r="AO262" s="56"/>
      <c r="AP262" s="56"/>
      <c r="AQ262" s="56"/>
      <c r="AR262" s="56"/>
      <c r="AS262" s="56"/>
      <c r="AT262" s="56"/>
    </row>
    <row r="263" spans="1:46" ht="15" customHeight="1" x14ac:dyDescent="0.15">
      <c r="A263" s="56"/>
      <c r="B263" s="133" t="s">
        <v>286</v>
      </c>
      <c r="C263" s="134"/>
      <c r="D263" s="134"/>
      <c r="E263" s="134"/>
      <c r="F263" s="134"/>
      <c r="G263" s="134"/>
      <c r="H263" s="134"/>
      <c r="I263" s="134"/>
      <c r="J263" s="134"/>
      <c r="K263" s="135"/>
      <c r="L263" s="124" t="s">
        <v>105</v>
      </c>
      <c r="M263" s="125"/>
      <c r="N263" s="126"/>
      <c r="O263" s="140"/>
      <c r="P263" s="140"/>
      <c r="Q263" s="140"/>
      <c r="R263" s="140"/>
      <c r="S263" s="140"/>
      <c r="T263" s="141"/>
      <c r="U263" s="141"/>
      <c r="V263" s="141"/>
      <c r="W263" s="141"/>
      <c r="X263" s="141"/>
      <c r="Y263" s="141"/>
      <c r="Z263" s="141"/>
      <c r="AA263" s="141"/>
      <c r="AB263" s="141"/>
      <c r="AC263" s="141"/>
      <c r="AD263" s="141"/>
      <c r="AE263" s="141"/>
      <c r="AF263" s="141"/>
      <c r="AG263" s="72"/>
      <c r="AH263" s="56"/>
      <c r="AI263" s="56"/>
      <c r="AJ263" s="56"/>
      <c r="AK263" s="56"/>
      <c r="AL263" s="56"/>
      <c r="AM263" s="56"/>
      <c r="AN263" s="56"/>
      <c r="AO263" s="56"/>
      <c r="AP263" s="56"/>
      <c r="AQ263" s="56"/>
      <c r="AR263" s="56"/>
      <c r="AS263" s="56"/>
      <c r="AT263" s="56"/>
    </row>
    <row r="264" spans="1:46" ht="15" customHeight="1" x14ac:dyDescent="0.15">
      <c r="A264" s="56"/>
      <c r="B264" s="133" t="s">
        <v>287</v>
      </c>
      <c r="C264" s="134"/>
      <c r="D264" s="134"/>
      <c r="E264" s="134"/>
      <c r="F264" s="134"/>
      <c r="G264" s="134"/>
      <c r="H264" s="134"/>
      <c r="I264" s="134"/>
      <c r="J264" s="134"/>
      <c r="K264" s="135"/>
      <c r="L264" s="124" t="s">
        <v>105</v>
      </c>
      <c r="M264" s="125"/>
      <c r="N264" s="126"/>
      <c r="O264" s="140"/>
      <c r="P264" s="140"/>
      <c r="Q264" s="140"/>
      <c r="R264" s="140"/>
      <c r="S264" s="140"/>
      <c r="T264" s="141"/>
      <c r="U264" s="141"/>
      <c r="V264" s="141"/>
      <c r="W264" s="141"/>
      <c r="X264" s="141"/>
      <c r="Y264" s="141"/>
      <c r="Z264" s="141"/>
      <c r="AA264" s="141"/>
      <c r="AB264" s="141"/>
      <c r="AC264" s="141"/>
      <c r="AD264" s="141"/>
      <c r="AE264" s="141"/>
      <c r="AF264" s="141"/>
      <c r="AG264" s="56"/>
      <c r="AH264" s="56"/>
      <c r="AI264" s="56"/>
      <c r="AJ264" s="56"/>
      <c r="AK264" s="56"/>
      <c r="AL264" s="56"/>
      <c r="AM264" s="56"/>
      <c r="AN264" s="56"/>
      <c r="AO264" s="56"/>
      <c r="AP264" s="56"/>
      <c r="AQ264" s="56"/>
      <c r="AR264" s="56"/>
      <c r="AS264" s="56"/>
      <c r="AT264" s="56"/>
    </row>
    <row r="265" spans="1:46" ht="15" customHeight="1" x14ac:dyDescent="0.15">
      <c r="A265" s="56"/>
      <c r="B265" s="71" t="s">
        <v>175</v>
      </c>
      <c r="C265" s="71" t="s">
        <v>178</v>
      </c>
      <c r="D265" s="71"/>
      <c r="E265" s="71"/>
      <c r="F265" s="71"/>
      <c r="G265" s="71"/>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row>
    <row r="266" spans="1:46" ht="15" customHeight="1" x14ac:dyDescent="0.15">
      <c r="A266" s="56"/>
      <c r="B266" s="71" t="s">
        <v>175</v>
      </c>
      <c r="C266" s="71" t="s">
        <v>177</v>
      </c>
      <c r="D266" s="71"/>
      <c r="E266" s="71"/>
      <c r="F266" s="71"/>
      <c r="G266" s="71"/>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row>
    <row r="267" spans="1:46" ht="15" customHeight="1" x14ac:dyDescent="0.15">
      <c r="A267" s="56"/>
      <c r="B267" s="71" t="s">
        <v>175</v>
      </c>
      <c r="C267" s="71" t="s">
        <v>179</v>
      </c>
      <c r="D267" s="71"/>
      <c r="E267" s="71"/>
      <c r="F267" s="71"/>
      <c r="G267" s="71"/>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c r="AS267" s="56"/>
      <c r="AT267" s="56"/>
    </row>
    <row r="268" spans="1:46" ht="15" customHeight="1" x14ac:dyDescent="0.15">
      <c r="A268" s="56"/>
      <c r="B268" s="71" t="s">
        <v>175</v>
      </c>
      <c r="C268" s="71" t="s">
        <v>180</v>
      </c>
      <c r="D268" s="71"/>
      <c r="E268" s="71"/>
      <c r="F268" s="71"/>
      <c r="G268" s="71"/>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c r="AS268" s="56"/>
      <c r="AT268" s="56"/>
    </row>
    <row r="269" spans="1:46" ht="15" customHeight="1" x14ac:dyDescent="0.15">
      <c r="A269" s="56"/>
      <c r="B269" s="71" t="s">
        <v>175</v>
      </c>
      <c r="C269" s="263" t="s">
        <v>181</v>
      </c>
      <c r="D269" s="263"/>
      <c r="E269" s="263"/>
      <c r="F269" s="263"/>
      <c r="G269" s="263"/>
      <c r="H269" s="263"/>
      <c r="I269" s="263"/>
      <c r="J269" s="263"/>
      <c r="K269" s="263"/>
      <c r="L269" s="263"/>
      <c r="M269" s="263"/>
      <c r="N269" s="263"/>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56"/>
      <c r="AT269" s="56"/>
    </row>
    <row r="270" spans="1:46" ht="15" customHeight="1" x14ac:dyDescent="0.15">
      <c r="A270" s="56"/>
      <c r="B270" s="71" t="s">
        <v>175</v>
      </c>
      <c r="C270" s="71" t="s">
        <v>182</v>
      </c>
      <c r="D270" s="71"/>
      <c r="E270" s="71"/>
      <c r="F270" s="71"/>
      <c r="G270" s="71"/>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row>
    <row r="271" spans="1:46" ht="15" customHeight="1" x14ac:dyDescent="0.15">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c r="AS271" s="56"/>
      <c r="AT271" s="56"/>
    </row>
    <row r="272" spans="1:46" ht="15" customHeight="1" x14ac:dyDescent="0.15">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row>
  </sheetData>
  <mergeCells count="901">
    <mergeCell ref="O262:S262"/>
    <mergeCell ref="T262:AF262"/>
    <mergeCell ref="O263:S263"/>
    <mergeCell ref="T263:AF263"/>
    <mergeCell ref="O264:S264"/>
    <mergeCell ref="T264:AF264"/>
    <mergeCell ref="O261:S261"/>
    <mergeCell ref="T261:AF261"/>
    <mergeCell ref="L216:AR216"/>
    <mergeCell ref="AO231:AQ231"/>
    <mergeCell ref="AO222:AR222"/>
    <mergeCell ref="AC223:AH223"/>
    <mergeCell ref="AI223:AN223"/>
    <mergeCell ref="AO223:AQ223"/>
    <mergeCell ref="I237:R237"/>
    <mergeCell ref="K239:R239"/>
    <mergeCell ref="V239:AC239"/>
    <mergeCell ref="AO232:AQ232"/>
    <mergeCell ref="AO230:AQ230"/>
    <mergeCell ref="AO229:AQ229"/>
    <mergeCell ref="G230:S230"/>
    <mergeCell ref="T230:AB230"/>
    <mergeCell ref="AC230:AH230"/>
    <mergeCell ref="AI230:AN230"/>
    <mergeCell ref="B219:F219"/>
    <mergeCell ref="B218:F218"/>
    <mergeCell ref="B217:F217"/>
    <mergeCell ref="B216:F216"/>
    <mergeCell ref="G219:K219"/>
    <mergeCell ref="G218:K218"/>
    <mergeCell ref="G217:K217"/>
    <mergeCell ref="G216:K216"/>
    <mergeCell ref="H110:J110"/>
    <mergeCell ref="K110:M110"/>
    <mergeCell ref="A119:S119"/>
    <mergeCell ref="B160:F163"/>
    <mergeCell ref="B152:AR156"/>
    <mergeCell ref="B159:F159"/>
    <mergeCell ref="H163:U163"/>
    <mergeCell ref="V163:AR163"/>
    <mergeCell ref="V162:AR162"/>
    <mergeCell ref="V161:AR161"/>
    <mergeCell ref="V160:AR160"/>
    <mergeCell ref="V159:AR159"/>
    <mergeCell ref="AO137:AR137"/>
    <mergeCell ref="AO135:AR135"/>
    <mergeCell ref="AO136:AR136"/>
    <mergeCell ref="AO110:AQ110"/>
    <mergeCell ref="N112:P112"/>
    <mergeCell ref="Q112:S112"/>
    <mergeCell ref="T112:V112"/>
    <mergeCell ref="AI111:AK111"/>
    <mergeCell ref="AL109:AN109"/>
    <mergeCell ref="N110:P110"/>
    <mergeCell ref="Q110:S110"/>
    <mergeCell ref="T110:V110"/>
    <mergeCell ref="W110:Y110"/>
    <mergeCell ref="Z110:AB110"/>
    <mergeCell ref="AC110:AE110"/>
    <mergeCell ref="AF110:AH110"/>
    <mergeCell ref="AI110:AK110"/>
    <mergeCell ref="AL110:AN110"/>
    <mergeCell ref="A147:X147"/>
    <mergeCell ref="AL111:AN111"/>
    <mergeCell ref="AO111:AQ111"/>
    <mergeCell ref="B112:G112"/>
    <mergeCell ref="H112:J112"/>
    <mergeCell ref="K112:M112"/>
    <mergeCell ref="W112:Y112"/>
    <mergeCell ref="Z112:AB112"/>
    <mergeCell ref="AC112:AE112"/>
    <mergeCell ref="AF112:AH112"/>
    <mergeCell ref="AI112:AK112"/>
    <mergeCell ref="AL112:AN112"/>
    <mergeCell ref="AO112:AQ112"/>
    <mergeCell ref="AF111:AH111"/>
    <mergeCell ref="T111:V111"/>
    <mergeCell ref="W111:Y111"/>
    <mergeCell ref="Z111:AB111"/>
    <mergeCell ref="AC111:AE111"/>
    <mergeCell ref="AJ133:AN133"/>
    <mergeCell ref="AJ134:AN134"/>
    <mergeCell ref="AD132:AF132"/>
    <mergeCell ref="AD133:AF133"/>
    <mergeCell ref="AD134:AF134"/>
    <mergeCell ref="AJ131:AN131"/>
    <mergeCell ref="B227:F227"/>
    <mergeCell ref="AO227:AR227"/>
    <mergeCell ref="T227:AB227"/>
    <mergeCell ref="AI227:AN227"/>
    <mergeCell ref="AC227:AH227"/>
    <mergeCell ref="G227:S227"/>
    <mergeCell ref="G228:S228"/>
    <mergeCell ref="T228:AB228"/>
    <mergeCell ref="AC228:AH228"/>
    <mergeCell ref="AI228:AN228"/>
    <mergeCell ref="AO228:AQ228"/>
    <mergeCell ref="B230:F230"/>
    <mergeCell ref="Q170:AR170"/>
    <mergeCell ref="H184:J184"/>
    <mergeCell ref="U184:W184"/>
    <mergeCell ref="AG184:AI184"/>
    <mergeCell ref="B186:G186"/>
    <mergeCell ref="B185:G185"/>
    <mergeCell ref="B184:G184"/>
    <mergeCell ref="Q179:AR179"/>
    <mergeCell ref="B179:H179"/>
    <mergeCell ref="I176:P176"/>
    <mergeCell ref="Q178:AR178"/>
    <mergeCell ref="B177:H177"/>
    <mergeCell ref="B178:H178"/>
    <mergeCell ref="B172:H172"/>
    <mergeCell ref="B176:H176"/>
    <mergeCell ref="B182:G183"/>
    <mergeCell ref="AP182:AR183"/>
    <mergeCell ref="I179:P179"/>
    <mergeCell ref="I178:P178"/>
    <mergeCell ref="I177:P177"/>
    <mergeCell ref="Q176:AR176"/>
    <mergeCell ref="Q177:AR177"/>
    <mergeCell ref="H182:J183"/>
    <mergeCell ref="AL103:AN103"/>
    <mergeCell ref="AO103:AQ103"/>
    <mergeCell ref="AF108:AH108"/>
    <mergeCell ref="AI108:AK108"/>
    <mergeCell ref="AL108:AN108"/>
    <mergeCell ref="AO108:AQ108"/>
    <mergeCell ref="AI103:AK103"/>
    <mergeCell ref="T103:V103"/>
    <mergeCell ref="W103:Y103"/>
    <mergeCell ref="Z103:AB103"/>
    <mergeCell ref="AC103:AE103"/>
    <mergeCell ref="AF103:AH103"/>
    <mergeCell ref="H108:J108"/>
    <mergeCell ref="K108:M108"/>
    <mergeCell ref="N108:P108"/>
    <mergeCell ref="Q108:S108"/>
    <mergeCell ref="T108:V108"/>
    <mergeCell ref="W108:Y108"/>
    <mergeCell ref="Z108:AB108"/>
    <mergeCell ref="AC108:AE108"/>
    <mergeCell ref="AO109:AQ109"/>
    <mergeCell ref="AC109:AE109"/>
    <mergeCell ref="AF109:AH109"/>
    <mergeCell ref="AI109:AK109"/>
    <mergeCell ref="AO101:AQ101"/>
    <mergeCell ref="K102:M102"/>
    <mergeCell ref="N102:P102"/>
    <mergeCell ref="Q102:S102"/>
    <mergeCell ref="T102:V102"/>
    <mergeCell ref="W102:Y102"/>
    <mergeCell ref="Z102:AB102"/>
    <mergeCell ref="AC102:AE102"/>
    <mergeCell ref="AF102:AH102"/>
    <mergeCell ref="AI102:AK102"/>
    <mergeCell ref="AL102:AN102"/>
    <mergeCell ref="AO102:AQ102"/>
    <mergeCell ref="T101:V101"/>
    <mergeCell ref="W101:Y101"/>
    <mergeCell ref="Z101:AB101"/>
    <mergeCell ref="AC101:AE101"/>
    <mergeCell ref="AF101:AH101"/>
    <mergeCell ref="AI101:AK101"/>
    <mergeCell ref="AL101:AN101"/>
    <mergeCell ref="AF99:AH99"/>
    <mergeCell ref="AI99:AK99"/>
    <mergeCell ref="AL99:AN99"/>
    <mergeCell ref="AO99:AQ99"/>
    <mergeCell ref="K100:M100"/>
    <mergeCell ref="N100:P100"/>
    <mergeCell ref="Q100:S100"/>
    <mergeCell ref="T100:V100"/>
    <mergeCell ref="W100:Y100"/>
    <mergeCell ref="Z100:AB100"/>
    <mergeCell ref="AC100:AE100"/>
    <mergeCell ref="AF100:AH100"/>
    <mergeCell ref="AI100:AK100"/>
    <mergeCell ref="AL100:AN100"/>
    <mergeCell ref="AO100:AQ100"/>
    <mergeCell ref="Z99:AB99"/>
    <mergeCell ref="AC99:AE99"/>
    <mergeCell ref="B109:G109"/>
    <mergeCell ref="H109:J109"/>
    <mergeCell ref="K109:M109"/>
    <mergeCell ref="N109:P109"/>
    <mergeCell ref="Q109:S109"/>
    <mergeCell ref="T109:V109"/>
    <mergeCell ref="W109:Y109"/>
    <mergeCell ref="Z109:AB109"/>
    <mergeCell ref="B110:G110"/>
    <mergeCell ref="B101:G101"/>
    <mergeCell ref="B102:G102"/>
    <mergeCell ref="B103:G103"/>
    <mergeCell ref="B99:G99"/>
    <mergeCell ref="B111:G111"/>
    <mergeCell ref="H111:J111"/>
    <mergeCell ref="K111:M111"/>
    <mergeCell ref="N111:P111"/>
    <mergeCell ref="Q111:S111"/>
    <mergeCell ref="H102:J102"/>
    <mergeCell ref="H101:J101"/>
    <mergeCell ref="H100:J100"/>
    <mergeCell ref="H99:J99"/>
    <mergeCell ref="K99:M99"/>
    <mergeCell ref="N99:P99"/>
    <mergeCell ref="Q99:S99"/>
    <mergeCell ref="K101:M101"/>
    <mergeCell ref="N101:P101"/>
    <mergeCell ref="Q101:S101"/>
    <mergeCell ref="H103:J103"/>
    <mergeCell ref="K103:M103"/>
    <mergeCell ref="N103:P103"/>
    <mergeCell ref="Q103:S103"/>
    <mergeCell ref="B108:G108"/>
    <mergeCell ref="H94:J94"/>
    <mergeCell ref="AA96:AC96"/>
    <mergeCell ref="B100:G100"/>
    <mergeCell ref="T99:V99"/>
    <mergeCell ref="W99:Y99"/>
    <mergeCell ref="C80:D80"/>
    <mergeCell ref="C84:D84"/>
    <mergeCell ref="C85:D85"/>
    <mergeCell ref="C86:D86"/>
    <mergeCell ref="C87:D87"/>
    <mergeCell ref="C81:D81"/>
    <mergeCell ref="C82:D82"/>
    <mergeCell ref="J87:K87"/>
    <mergeCell ref="J88:K88"/>
    <mergeCell ref="C269:AR269"/>
    <mergeCell ref="O257:S257"/>
    <mergeCell ref="O258:S258"/>
    <mergeCell ref="O259:S259"/>
    <mergeCell ref="T254:AF254"/>
    <mergeCell ref="T255:AF255"/>
    <mergeCell ref="B170:H170"/>
    <mergeCell ref="B222:F222"/>
    <mergeCell ref="G222:S222"/>
    <mergeCell ref="T222:AB222"/>
    <mergeCell ref="AC222:AH222"/>
    <mergeCell ref="AI222:AN222"/>
    <mergeCell ref="I170:P170"/>
    <mergeCell ref="I171:P171"/>
    <mergeCell ref="I172:P172"/>
    <mergeCell ref="B171:H171"/>
    <mergeCell ref="Q171:AR171"/>
    <mergeCell ref="T256:AF256"/>
    <mergeCell ref="T257:AF257"/>
    <mergeCell ref="T258:AF258"/>
    <mergeCell ref="T259:AF259"/>
    <mergeCell ref="K182:M183"/>
    <mergeCell ref="N182:Q183"/>
    <mergeCell ref="Q172:AR172"/>
    <mergeCell ref="O254:S254"/>
    <mergeCell ref="O255:S255"/>
    <mergeCell ref="O256:S256"/>
    <mergeCell ref="C42:J42"/>
    <mergeCell ref="AA17:AI17"/>
    <mergeCell ref="AH83:AI83"/>
    <mergeCell ref="AH87:AI87"/>
    <mergeCell ref="AH78:AI78"/>
    <mergeCell ref="N79:O79"/>
    <mergeCell ref="R79:S79"/>
    <mergeCell ref="V79:W79"/>
    <mergeCell ref="Z79:AA79"/>
    <mergeCell ref="AD79:AE79"/>
    <mergeCell ref="R78:S78"/>
    <mergeCell ref="U38:AB38"/>
    <mergeCell ref="C67:D67"/>
    <mergeCell ref="C68:D68"/>
    <mergeCell ref="C69:D69"/>
    <mergeCell ref="C70:D70"/>
    <mergeCell ref="J78:K78"/>
    <mergeCell ref="J79:K79"/>
    <mergeCell ref="J80:K80"/>
    <mergeCell ref="J81:K81"/>
    <mergeCell ref="J82:K82"/>
    <mergeCell ref="AH68:AI68"/>
    <mergeCell ref="B76:B88"/>
    <mergeCell ref="C88:D88"/>
    <mergeCell ref="C83:D83"/>
    <mergeCell ref="A2:AR2"/>
    <mergeCell ref="L5:AR5"/>
    <mergeCell ref="L11:AR11"/>
    <mergeCell ref="L8:AR8"/>
    <mergeCell ref="AJ37:AR37"/>
    <mergeCell ref="J83:K83"/>
    <mergeCell ref="Q50:AR50"/>
    <mergeCell ref="AD64:AE64"/>
    <mergeCell ref="AH64:AI64"/>
    <mergeCell ref="K48:AR48"/>
    <mergeCell ref="I61:L62"/>
    <mergeCell ref="J63:K63"/>
    <mergeCell ref="J64:K64"/>
    <mergeCell ref="Q61:T62"/>
    <mergeCell ref="B61:D62"/>
    <mergeCell ref="V63:W63"/>
    <mergeCell ref="Z63:AA63"/>
    <mergeCell ref="AD63:AE63"/>
    <mergeCell ref="AH63:AI63"/>
    <mergeCell ref="U61:X62"/>
    <mergeCell ref="Y61:AB62"/>
    <mergeCell ref="C77:D77"/>
    <mergeCell ref="C76:D76"/>
    <mergeCell ref="V78:W78"/>
    <mergeCell ref="Z78:AA78"/>
    <mergeCell ref="AD78:AE78"/>
    <mergeCell ref="AH79:AI79"/>
    <mergeCell ref="J75:K75"/>
    <mergeCell ref="J76:K76"/>
    <mergeCell ref="J77:K77"/>
    <mergeCell ref="C78:D78"/>
    <mergeCell ref="C79:D79"/>
    <mergeCell ref="C75:D75"/>
    <mergeCell ref="R63:S63"/>
    <mergeCell ref="M61:P62"/>
    <mergeCell ref="AH67:AI67"/>
    <mergeCell ref="V72:W72"/>
    <mergeCell ref="Z72:AA72"/>
    <mergeCell ref="AD72:AE72"/>
    <mergeCell ref="AH72:AI72"/>
    <mergeCell ref="AH73:AI73"/>
    <mergeCell ref="Z68:AA68"/>
    <mergeCell ref="AD68:AE68"/>
    <mergeCell ref="B63:B75"/>
    <mergeCell ref="C63:D63"/>
    <mergeCell ref="C64:D64"/>
    <mergeCell ref="C65:D65"/>
    <mergeCell ref="C66:D66"/>
    <mergeCell ref="J65:K65"/>
    <mergeCell ref="J66:K66"/>
    <mergeCell ref="J67:K67"/>
    <mergeCell ref="J68:K68"/>
    <mergeCell ref="J69:K69"/>
    <mergeCell ref="C72:D72"/>
    <mergeCell ref="C73:D73"/>
    <mergeCell ref="C74:D74"/>
    <mergeCell ref="F68:G68"/>
    <mergeCell ref="F65:G65"/>
    <mergeCell ref="F64:G64"/>
    <mergeCell ref="F70:G70"/>
    <mergeCell ref="F69:G69"/>
    <mergeCell ref="J70:K70"/>
    <mergeCell ref="C71:D71"/>
    <mergeCell ref="F72:G72"/>
    <mergeCell ref="AO61:AR62"/>
    <mergeCell ref="AL63:AM63"/>
    <mergeCell ref="AP63:AQ63"/>
    <mergeCell ref="C49:J49"/>
    <mergeCell ref="C48:J48"/>
    <mergeCell ref="K49:AR49"/>
    <mergeCell ref="AL68:AM68"/>
    <mergeCell ref="F67:G67"/>
    <mergeCell ref="N67:O67"/>
    <mergeCell ref="R67:S67"/>
    <mergeCell ref="V67:W67"/>
    <mergeCell ref="Z67:AA67"/>
    <mergeCell ref="F66:G66"/>
    <mergeCell ref="R68:S68"/>
    <mergeCell ref="V68:W68"/>
    <mergeCell ref="AC61:AF62"/>
    <mergeCell ref="AG61:AJ62"/>
    <mergeCell ref="AK61:AN62"/>
    <mergeCell ref="E61:H62"/>
    <mergeCell ref="AD67:AE67"/>
    <mergeCell ref="AH65:AI65"/>
    <mergeCell ref="AL65:AM65"/>
    <mergeCell ref="AD65:AE65"/>
    <mergeCell ref="N64:O64"/>
    <mergeCell ref="K43:AR43"/>
    <mergeCell ref="K45:AR45"/>
    <mergeCell ref="K47:AR47"/>
    <mergeCell ref="C45:J45"/>
    <mergeCell ref="C43:J43"/>
    <mergeCell ref="C47:J47"/>
    <mergeCell ref="C46:J46"/>
    <mergeCell ref="K46:AR46"/>
    <mergeCell ref="C41:J41"/>
    <mergeCell ref="K41:T41"/>
    <mergeCell ref="U41:AB41"/>
    <mergeCell ref="AC41:AR41"/>
    <mergeCell ref="L14:AR14"/>
    <mergeCell ref="L17:Z17"/>
    <mergeCell ref="AK17:AQ17"/>
    <mergeCell ref="K39:AR39"/>
    <mergeCell ref="C44:J44"/>
    <mergeCell ref="K44:AR44"/>
    <mergeCell ref="A14:J14"/>
    <mergeCell ref="C38:J38"/>
    <mergeCell ref="C39:J39"/>
    <mergeCell ref="B42:B53"/>
    <mergeCell ref="K42:AR42"/>
    <mergeCell ref="C51:J51"/>
    <mergeCell ref="C50:J50"/>
    <mergeCell ref="C52:J53"/>
    <mergeCell ref="A17:J17"/>
    <mergeCell ref="B38:B41"/>
    <mergeCell ref="K52:AR53"/>
    <mergeCell ref="K51:AR51"/>
    <mergeCell ref="AC38:AR38"/>
    <mergeCell ref="K38:T38"/>
    <mergeCell ref="C40:J40"/>
    <mergeCell ref="K40:T40"/>
    <mergeCell ref="U40:AB40"/>
    <mergeCell ref="AC40:AR40"/>
    <mergeCell ref="AO123:AR123"/>
    <mergeCell ref="AO120:AR122"/>
    <mergeCell ref="AO124:AR124"/>
    <mergeCell ref="AO126:AR126"/>
    <mergeCell ref="AO127:AR127"/>
    <mergeCell ref="AO128:AR128"/>
    <mergeCell ref="AO129:AR129"/>
    <mergeCell ref="AO130:AR130"/>
    <mergeCell ref="AD120:AF122"/>
    <mergeCell ref="AD123:AF123"/>
    <mergeCell ref="AO133:AR133"/>
    <mergeCell ref="AO134:AR134"/>
    <mergeCell ref="AO131:AR131"/>
    <mergeCell ref="AJ127:AN127"/>
    <mergeCell ref="AJ128:AN128"/>
    <mergeCell ref="AJ129:AN129"/>
    <mergeCell ref="AJ130:AN130"/>
    <mergeCell ref="AD124:AF124"/>
    <mergeCell ref="AD125:AF125"/>
    <mergeCell ref="AD126:AF126"/>
    <mergeCell ref="AD127:AF127"/>
    <mergeCell ref="AD128:AF128"/>
    <mergeCell ref="AD129:AF129"/>
    <mergeCell ref="AD130:AF130"/>
    <mergeCell ref="AD131:AF131"/>
    <mergeCell ref="AL67:AM67"/>
    <mergeCell ref="N68:O68"/>
    <mergeCell ref="N66:O66"/>
    <mergeCell ref="R66:S66"/>
    <mergeCell ref="V66:W66"/>
    <mergeCell ref="AO125:AR125"/>
    <mergeCell ref="AH69:AI69"/>
    <mergeCell ref="AL69:AM69"/>
    <mergeCell ref="N70:O70"/>
    <mergeCell ref="R70:S70"/>
    <mergeCell ref="V70:W70"/>
    <mergeCell ref="Z70:AA70"/>
    <mergeCell ref="AD70:AE70"/>
    <mergeCell ref="AH70:AI70"/>
    <mergeCell ref="AL70:AM70"/>
    <mergeCell ref="N69:O69"/>
    <mergeCell ref="R69:S69"/>
    <mergeCell ref="V69:W69"/>
    <mergeCell ref="Z69:AA69"/>
    <mergeCell ref="AD69:AE69"/>
    <mergeCell ref="AH71:AI71"/>
    <mergeCell ref="AL71:AM71"/>
    <mergeCell ref="N72:O72"/>
    <mergeCell ref="R72:S72"/>
    <mergeCell ref="C141:AR142"/>
    <mergeCell ref="AO132:AR132"/>
    <mergeCell ref="AJ132:AN132"/>
    <mergeCell ref="A11:J11"/>
    <mergeCell ref="A8:J8"/>
    <mergeCell ref="A5:J5"/>
    <mergeCell ref="B169:H169"/>
    <mergeCell ref="Q169:AR169"/>
    <mergeCell ref="I169:P169"/>
    <mergeCell ref="AL64:AM64"/>
    <mergeCell ref="F63:G63"/>
    <mergeCell ref="N63:O63"/>
    <mergeCell ref="G159:U159"/>
    <mergeCell ref="R64:S64"/>
    <mergeCell ref="V64:W64"/>
    <mergeCell ref="Z64:AA64"/>
    <mergeCell ref="Z66:AA66"/>
    <mergeCell ref="AD66:AE66"/>
    <mergeCell ref="AH66:AI66"/>
    <mergeCell ref="AL66:AM66"/>
    <mergeCell ref="N65:O65"/>
    <mergeCell ref="R65:S65"/>
    <mergeCell ref="V65:W65"/>
    <mergeCell ref="Z65:AA65"/>
    <mergeCell ref="AM182:AO183"/>
    <mergeCell ref="R182:T183"/>
    <mergeCell ref="AJ184:AL184"/>
    <mergeCell ref="AM184:AO184"/>
    <mergeCell ref="U182:W183"/>
    <mergeCell ref="X182:Z183"/>
    <mergeCell ref="AA182:AC183"/>
    <mergeCell ref="AD182:AF183"/>
    <mergeCell ref="AG182:AI183"/>
    <mergeCell ref="AJ182:AL183"/>
    <mergeCell ref="U185:W185"/>
    <mergeCell ref="H185:J185"/>
    <mergeCell ref="H186:J186"/>
    <mergeCell ref="K184:M184"/>
    <mergeCell ref="K185:M185"/>
    <mergeCell ref="K186:M186"/>
    <mergeCell ref="R184:T184"/>
    <mergeCell ref="R185:T185"/>
    <mergeCell ref="N186:Q186"/>
    <mergeCell ref="N185:Q185"/>
    <mergeCell ref="R186:T186"/>
    <mergeCell ref="U186:W186"/>
    <mergeCell ref="N184:Q184"/>
    <mergeCell ref="AP186:AR186"/>
    <mergeCell ref="AP184:AR184"/>
    <mergeCell ref="X185:Z185"/>
    <mergeCell ref="AA185:AC185"/>
    <mergeCell ref="AD185:AF185"/>
    <mergeCell ref="AG185:AI185"/>
    <mergeCell ref="AJ185:AL185"/>
    <mergeCell ref="AM185:AO185"/>
    <mergeCell ref="AP185:AR185"/>
    <mergeCell ref="X184:Z184"/>
    <mergeCell ref="AA184:AC184"/>
    <mergeCell ref="AD184:AF184"/>
    <mergeCell ref="X186:Z186"/>
    <mergeCell ref="AA186:AC186"/>
    <mergeCell ref="AD186:AF186"/>
    <mergeCell ref="G229:S229"/>
    <mergeCell ref="T229:AB229"/>
    <mergeCell ref="AC229:AH229"/>
    <mergeCell ref="AI229:AN229"/>
    <mergeCell ref="G224:S224"/>
    <mergeCell ref="T224:AB224"/>
    <mergeCell ref="AC224:AH224"/>
    <mergeCell ref="AI224:AN224"/>
    <mergeCell ref="AO224:AQ224"/>
    <mergeCell ref="G232:S232"/>
    <mergeCell ref="T232:AB232"/>
    <mergeCell ref="AC232:AH232"/>
    <mergeCell ref="AI232:AN232"/>
    <mergeCell ref="B229:F229"/>
    <mergeCell ref="Q204:R204"/>
    <mergeCell ref="Q205:R205"/>
    <mergeCell ref="L204:P204"/>
    <mergeCell ref="B228:F228"/>
    <mergeCell ref="G223:S223"/>
    <mergeCell ref="T223:AB223"/>
    <mergeCell ref="L205:P205"/>
    <mergeCell ref="Q206:R206"/>
    <mergeCell ref="L206:P206"/>
    <mergeCell ref="Q207:R207"/>
    <mergeCell ref="B224:F224"/>
    <mergeCell ref="B231:F231"/>
    <mergeCell ref="G231:S231"/>
    <mergeCell ref="T231:AB231"/>
    <mergeCell ref="AC231:AH231"/>
    <mergeCell ref="AI231:AN231"/>
    <mergeCell ref="L219:AR219"/>
    <mergeCell ref="L218:AR218"/>
    <mergeCell ref="L217:AR217"/>
    <mergeCell ref="AL72:AM72"/>
    <mergeCell ref="F71:G71"/>
    <mergeCell ref="N71:O71"/>
    <mergeCell ref="R71:S71"/>
    <mergeCell ref="V71:W71"/>
    <mergeCell ref="Z71:AA71"/>
    <mergeCell ref="AD71:AE71"/>
    <mergeCell ref="J71:K71"/>
    <mergeCell ref="J72:K72"/>
    <mergeCell ref="AL73:AM73"/>
    <mergeCell ref="F74:G74"/>
    <mergeCell ref="N74:O74"/>
    <mergeCell ref="R74:S74"/>
    <mergeCell ref="V74:W74"/>
    <mergeCell ref="Z74:AA74"/>
    <mergeCell ref="AD74:AE74"/>
    <mergeCell ref="AH74:AI74"/>
    <mergeCell ref="AL74:AM74"/>
    <mergeCell ref="F73:G73"/>
    <mergeCell ref="N73:O73"/>
    <mergeCell ref="R73:S73"/>
    <mergeCell ref="V73:W73"/>
    <mergeCell ref="Z73:AA73"/>
    <mergeCell ref="AD73:AE73"/>
    <mergeCell ref="J73:K73"/>
    <mergeCell ref="J74:K74"/>
    <mergeCell ref="AP70:AQ70"/>
    <mergeCell ref="AP71:AQ71"/>
    <mergeCell ref="AP72:AQ72"/>
    <mergeCell ref="AP73:AQ73"/>
    <mergeCell ref="AP74:AQ74"/>
    <mergeCell ref="AP64:AQ64"/>
    <mergeCell ref="AP65:AQ65"/>
    <mergeCell ref="AP66:AQ66"/>
    <mergeCell ref="AP67:AQ67"/>
    <mergeCell ref="AP68:AQ68"/>
    <mergeCell ref="AP69:AQ69"/>
    <mergeCell ref="AP79:AQ79"/>
    <mergeCell ref="AL76:AM76"/>
    <mergeCell ref="AP76:AQ76"/>
    <mergeCell ref="F77:G77"/>
    <mergeCell ref="N77:O77"/>
    <mergeCell ref="R77:S77"/>
    <mergeCell ref="V77:W77"/>
    <mergeCell ref="Z77:AA77"/>
    <mergeCell ref="AD77:AE77"/>
    <mergeCell ref="AH77:AI77"/>
    <mergeCell ref="AL77:AM77"/>
    <mergeCell ref="F76:G76"/>
    <mergeCell ref="N76:O76"/>
    <mergeCell ref="R76:S76"/>
    <mergeCell ref="V76:W76"/>
    <mergeCell ref="Z76:AA76"/>
    <mergeCell ref="AD76:AE76"/>
    <mergeCell ref="AH76:AI76"/>
    <mergeCell ref="AP77:AQ77"/>
    <mergeCell ref="F79:G79"/>
    <mergeCell ref="F78:G78"/>
    <mergeCell ref="N78:O78"/>
    <mergeCell ref="AL78:AM78"/>
    <mergeCell ref="AP78:AQ78"/>
    <mergeCell ref="AP80:AQ80"/>
    <mergeCell ref="F81:G81"/>
    <mergeCell ref="N81:O81"/>
    <mergeCell ref="R81:S81"/>
    <mergeCell ref="V81:W81"/>
    <mergeCell ref="Z81:AA81"/>
    <mergeCell ref="AD81:AE81"/>
    <mergeCell ref="AH81:AI81"/>
    <mergeCell ref="AL81:AM81"/>
    <mergeCell ref="AP81:AQ81"/>
    <mergeCell ref="R80:S80"/>
    <mergeCell ref="V80:W80"/>
    <mergeCell ref="Z80:AA80"/>
    <mergeCell ref="AD80:AE80"/>
    <mergeCell ref="AH80:AI80"/>
    <mergeCell ref="F80:G80"/>
    <mergeCell ref="N80:O80"/>
    <mergeCell ref="AL79:AM79"/>
    <mergeCell ref="F82:G82"/>
    <mergeCell ref="N82:O82"/>
    <mergeCell ref="R82:S82"/>
    <mergeCell ref="V82:W82"/>
    <mergeCell ref="Z82:AA82"/>
    <mergeCell ref="AD82:AE82"/>
    <mergeCell ref="AH82:AI82"/>
    <mergeCell ref="AL82:AM82"/>
    <mergeCell ref="AL80:AM80"/>
    <mergeCell ref="AP82:AQ82"/>
    <mergeCell ref="AL83:AM83"/>
    <mergeCell ref="AP83:AQ83"/>
    <mergeCell ref="F84:G84"/>
    <mergeCell ref="N84:O84"/>
    <mergeCell ref="R84:S84"/>
    <mergeCell ref="V84:W84"/>
    <mergeCell ref="Z84:AA84"/>
    <mergeCell ref="AD84:AE84"/>
    <mergeCell ref="AH84:AI84"/>
    <mergeCell ref="F83:G83"/>
    <mergeCell ref="N83:O83"/>
    <mergeCell ref="R83:S83"/>
    <mergeCell ref="V83:W83"/>
    <mergeCell ref="Z83:AA83"/>
    <mergeCell ref="AD83:AE83"/>
    <mergeCell ref="J84:K84"/>
    <mergeCell ref="AL86:AM86"/>
    <mergeCell ref="AP86:AQ86"/>
    <mergeCell ref="AL84:AM84"/>
    <mergeCell ref="AP84:AQ84"/>
    <mergeCell ref="F85:G85"/>
    <mergeCell ref="N85:O85"/>
    <mergeCell ref="R85:S85"/>
    <mergeCell ref="V85:W85"/>
    <mergeCell ref="Z85:AA85"/>
    <mergeCell ref="AD85:AE85"/>
    <mergeCell ref="AH85:AI85"/>
    <mergeCell ref="AL85:AM85"/>
    <mergeCell ref="J85:K85"/>
    <mergeCell ref="J86:K86"/>
    <mergeCell ref="AL88:AM88"/>
    <mergeCell ref="AL87:AM87"/>
    <mergeCell ref="AP87:AQ87"/>
    <mergeCell ref="F75:G75"/>
    <mergeCell ref="N75:O75"/>
    <mergeCell ref="R75:S75"/>
    <mergeCell ref="V75:W75"/>
    <mergeCell ref="Z75:AA75"/>
    <mergeCell ref="AD75:AE75"/>
    <mergeCell ref="AH75:AI75"/>
    <mergeCell ref="F87:G87"/>
    <mergeCell ref="N87:O87"/>
    <mergeCell ref="R87:S87"/>
    <mergeCell ref="V87:W87"/>
    <mergeCell ref="Z87:AA87"/>
    <mergeCell ref="AD87:AE87"/>
    <mergeCell ref="AP85:AQ85"/>
    <mergeCell ref="F86:G86"/>
    <mergeCell ref="N86:O86"/>
    <mergeCell ref="R86:S86"/>
    <mergeCell ref="V86:W86"/>
    <mergeCell ref="Z86:AA86"/>
    <mergeCell ref="AD86:AE86"/>
    <mergeCell ref="AH86:AI86"/>
    <mergeCell ref="L9:AR9"/>
    <mergeCell ref="R250:AF250"/>
    <mergeCell ref="H251:Q251"/>
    <mergeCell ref="R251:AF251"/>
    <mergeCell ref="K50:P50"/>
    <mergeCell ref="AP88:AQ88"/>
    <mergeCell ref="R248:AF248"/>
    <mergeCell ref="H248:Q248"/>
    <mergeCell ref="B248:G248"/>
    <mergeCell ref="B251:G251"/>
    <mergeCell ref="B250:G250"/>
    <mergeCell ref="B249:G249"/>
    <mergeCell ref="H249:Q249"/>
    <mergeCell ref="R249:AF249"/>
    <mergeCell ref="H250:Q250"/>
    <mergeCell ref="AL75:AM75"/>
    <mergeCell ref="AP75:AQ75"/>
    <mergeCell ref="F88:G88"/>
    <mergeCell ref="N88:O88"/>
    <mergeCell ref="R88:S88"/>
    <mergeCell ref="V88:W88"/>
    <mergeCell ref="Z88:AA88"/>
    <mergeCell ref="AD88:AE88"/>
    <mergeCell ref="AH88:AI88"/>
    <mergeCell ref="B137:G137"/>
    <mergeCell ref="B120:L121"/>
    <mergeCell ref="B122:G122"/>
    <mergeCell ref="H122:L122"/>
    <mergeCell ref="H123:L123"/>
    <mergeCell ref="B123:G123"/>
    <mergeCell ref="B124:G124"/>
    <mergeCell ref="H124:L124"/>
    <mergeCell ref="B125:G125"/>
    <mergeCell ref="B126:G126"/>
    <mergeCell ref="B127:G127"/>
    <mergeCell ref="B128:G128"/>
    <mergeCell ref="B129:G129"/>
    <mergeCell ref="B130:G130"/>
    <mergeCell ref="B131:G131"/>
    <mergeCell ref="B132:G132"/>
    <mergeCell ref="B133:G133"/>
    <mergeCell ref="B134:G134"/>
    <mergeCell ref="B135:G135"/>
    <mergeCell ref="B136:G136"/>
    <mergeCell ref="H134:L134"/>
    <mergeCell ref="H135:L135"/>
    <mergeCell ref="H136:L136"/>
    <mergeCell ref="H137:L137"/>
    <mergeCell ref="Q131:V131"/>
    <mergeCell ref="Q132:V132"/>
    <mergeCell ref="Q133:V133"/>
    <mergeCell ref="Q134:V134"/>
    <mergeCell ref="Q135:V135"/>
    <mergeCell ref="Q136:V136"/>
    <mergeCell ref="Q137:V137"/>
    <mergeCell ref="Q120:V122"/>
    <mergeCell ref="Q123:V123"/>
    <mergeCell ref="Q124:V124"/>
    <mergeCell ref="Q125:V125"/>
    <mergeCell ref="Q126:V126"/>
    <mergeCell ref="Q127:V127"/>
    <mergeCell ref="Q128:V128"/>
    <mergeCell ref="Q129:V129"/>
    <mergeCell ref="Q130:V130"/>
    <mergeCell ref="W120:X122"/>
    <mergeCell ref="W123:X123"/>
    <mergeCell ref="W124:X124"/>
    <mergeCell ref="W125:X125"/>
    <mergeCell ref="W126:X126"/>
    <mergeCell ref="W127:X127"/>
    <mergeCell ref="W128:X128"/>
    <mergeCell ref="W129:X129"/>
    <mergeCell ref="W130:X130"/>
    <mergeCell ref="AD135:AF135"/>
    <mergeCell ref="AD136:AF136"/>
    <mergeCell ref="W131:X131"/>
    <mergeCell ref="W132:X132"/>
    <mergeCell ref="W133:X133"/>
    <mergeCell ref="W134:X134"/>
    <mergeCell ref="W135:X135"/>
    <mergeCell ref="W136:X136"/>
    <mergeCell ref="W137:X137"/>
    <mergeCell ref="AD137:AF137"/>
    <mergeCell ref="Y131:AC131"/>
    <mergeCell ref="Y132:AC132"/>
    <mergeCell ref="Y133:AC133"/>
    <mergeCell ref="Y134:AC134"/>
    <mergeCell ref="Y135:AC135"/>
    <mergeCell ref="Y136:AC136"/>
    <mergeCell ref="Y137:AC137"/>
    <mergeCell ref="AJ137:AN137"/>
    <mergeCell ref="AG120:AI122"/>
    <mergeCell ref="AG123:AI123"/>
    <mergeCell ref="AG124:AI124"/>
    <mergeCell ref="AG125:AI125"/>
    <mergeCell ref="AG126:AI126"/>
    <mergeCell ref="AG127:AI127"/>
    <mergeCell ref="AG128:AI128"/>
    <mergeCell ref="AG129:AI129"/>
    <mergeCell ref="AG130:AI130"/>
    <mergeCell ref="AG131:AI131"/>
    <mergeCell ref="AG132:AI132"/>
    <mergeCell ref="AG133:AI133"/>
    <mergeCell ref="AG134:AI134"/>
    <mergeCell ref="AG135:AI135"/>
    <mergeCell ref="AG136:AI136"/>
    <mergeCell ref="AG137:AI137"/>
    <mergeCell ref="AJ120:AN122"/>
    <mergeCell ref="AJ123:AN123"/>
    <mergeCell ref="AJ124:AN124"/>
    <mergeCell ref="AJ125:AN125"/>
    <mergeCell ref="AJ126:AN126"/>
    <mergeCell ref="AJ135:AN135"/>
    <mergeCell ref="AJ136:AN136"/>
    <mergeCell ref="Y120:AC122"/>
    <mergeCell ref="Y123:AC123"/>
    <mergeCell ref="Y124:AC124"/>
    <mergeCell ref="Y125:AC125"/>
    <mergeCell ref="Y126:AC126"/>
    <mergeCell ref="Y127:AC127"/>
    <mergeCell ref="Y128:AC128"/>
    <mergeCell ref="Y129:AC129"/>
    <mergeCell ref="Y130:AC130"/>
    <mergeCell ref="M120:P122"/>
    <mergeCell ref="M123:P123"/>
    <mergeCell ref="M124:P124"/>
    <mergeCell ref="M125:P125"/>
    <mergeCell ref="M126:P126"/>
    <mergeCell ref="M127:P127"/>
    <mergeCell ref="M128:P128"/>
    <mergeCell ref="M129:P129"/>
    <mergeCell ref="M130:P130"/>
    <mergeCell ref="M131:P131"/>
    <mergeCell ref="M132:P132"/>
    <mergeCell ref="M133:P133"/>
    <mergeCell ref="M134:P134"/>
    <mergeCell ref="M135:P135"/>
    <mergeCell ref="M136:P136"/>
    <mergeCell ref="M137:P137"/>
    <mergeCell ref="H125:L125"/>
    <mergeCell ref="H126:L126"/>
    <mergeCell ref="H127:L127"/>
    <mergeCell ref="H128:L128"/>
    <mergeCell ref="H129:L129"/>
    <mergeCell ref="H130:L130"/>
    <mergeCell ref="H131:L131"/>
    <mergeCell ref="H132:L132"/>
    <mergeCell ref="H133:L133"/>
    <mergeCell ref="H162:U162"/>
    <mergeCell ref="H161:U161"/>
    <mergeCell ref="H160:U160"/>
    <mergeCell ref="B204:K204"/>
    <mergeCell ref="B205:K205"/>
    <mergeCell ref="T204:AR204"/>
    <mergeCell ref="T205:AR205"/>
    <mergeCell ref="Q203:S203"/>
    <mergeCell ref="T203:AR203"/>
    <mergeCell ref="B203:K203"/>
    <mergeCell ref="L203:P203"/>
    <mergeCell ref="U199:AR200"/>
    <mergeCell ref="P200:Q200"/>
    <mergeCell ref="U192:AR192"/>
    <mergeCell ref="U193:AR194"/>
    <mergeCell ref="U195:AR196"/>
    <mergeCell ref="P196:Q196"/>
    <mergeCell ref="U197:AR198"/>
    <mergeCell ref="P198:Q198"/>
    <mergeCell ref="P194:Q194"/>
    <mergeCell ref="B192:T192"/>
    <mergeCell ref="AG186:AI186"/>
    <mergeCell ref="AJ186:AL186"/>
    <mergeCell ref="AM186:AO186"/>
    <mergeCell ref="T206:AR206"/>
    <mergeCell ref="T207:AR207"/>
    <mergeCell ref="T208:AR208"/>
    <mergeCell ref="T209:AR209"/>
    <mergeCell ref="B223:F223"/>
    <mergeCell ref="O260:S260"/>
    <mergeCell ref="T260:AF260"/>
    <mergeCell ref="L254:N254"/>
    <mergeCell ref="L255:N255"/>
    <mergeCell ref="L256:N256"/>
    <mergeCell ref="L257:N257"/>
    <mergeCell ref="L258:N258"/>
    <mergeCell ref="L259:N259"/>
    <mergeCell ref="L260:N260"/>
    <mergeCell ref="B206:K206"/>
    <mergeCell ref="B207:K207"/>
    <mergeCell ref="L207:P207"/>
    <mergeCell ref="L208:P208"/>
    <mergeCell ref="Q208:R208"/>
    <mergeCell ref="Q209:R209"/>
    <mergeCell ref="B208:K208"/>
    <mergeCell ref="B209:K209"/>
    <mergeCell ref="L209:P209"/>
    <mergeCell ref="B232:F232"/>
    <mergeCell ref="L261:N261"/>
    <mergeCell ref="L262:N262"/>
    <mergeCell ref="L263:N263"/>
    <mergeCell ref="L264:N264"/>
    <mergeCell ref="B254:K254"/>
    <mergeCell ref="B255:K255"/>
    <mergeCell ref="B256:K256"/>
    <mergeCell ref="B257:K257"/>
    <mergeCell ref="B258:K258"/>
    <mergeCell ref="B259:K259"/>
    <mergeCell ref="B261:K261"/>
    <mergeCell ref="B262:K262"/>
    <mergeCell ref="B263:K263"/>
    <mergeCell ref="B264:K264"/>
  </mergeCells>
  <phoneticPr fontId="2"/>
  <hyperlinks>
    <hyperlink ref="A147:X147" location="'3-(2)従業者の勤務実績'!A1" display="　(2) 従業者の勤務実績（直近月：令和8年　　　月分）※３ヶ月分作成すること" xr:uid="{285A926E-1C65-4AED-A7C7-803355A52878}"/>
  </hyperlinks>
  <pageMargins left="0.23622047244094491" right="0.23622047244094491" top="0.74803149606299213" bottom="0.74803149606299213" header="0.31496062992125984" footer="0.31496062992125984"/>
  <pageSetup paperSize="9" scale="90" orientation="landscape" r:id="rId1"/>
  <rowBreaks count="10" manualBreakCount="10">
    <brk id="33" max="44" man="1"/>
    <brk id="57" max="44" man="1"/>
    <brk id="92" max="44" man="1"/>
    <brk id="116" max="44" man="1"/>
    <brk id="144" max="44" man="1"/>
    <brk id="149" max="44" man="1"/>
    <brk id="165" max="44" man="1"/>
    <brk id="189" max="44" man="1"/>
    <brk id="212" max="44" man="1"/>
    <brk id="233" max="44" man="1"/>
  </rowBreaks>
  <colBreaks count="1" manualBreakCount="1">
    <brk id="45" max="30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47CA4-E62E-4BFD-8AE8-69AFFBD63AFB}">
  <dimension ref="A1:AO72"/>
  <sheetViews>
    <sheetView showGridLines="0" view="pageBreakPreview" zoomScaleNormal="100" zoomScaleSheetLayoutView="100" workbookViewId="0">
      <selection activeCell="D18" sqref="D18"/>
    </sheetView>
  </sheetViews>
  <sheetFormatPr defaultColWidth="8.25" defaultRowHeight="21" customHeight="1" x14ac:dyDescent="0.15"/>
  <cols>
    <col min="1" max="1" width="3.625" style="84" customWidth="1"/>
    <col min="2" max="2" width="15.25" style="78" customWidth="1"/>
    <col min="3" max="3" width="6.625" style="84" customWidth="1"/>
    <col min="4" max="5" width="7.625" style="84" customWidth="1"/>
    <col min="6" max="36" width="2.625" style="84" customWidth="1"/>
    <col min="37" max="37" width="6.625" style="84" customWidth="1"/>
    <col min="38" max="39" width="7.625" style="84" customWidth="1"/>
    <col min="40" max="40" width="5.625" style="84" customWidth="1"/>
    <col min="41" max="16384" width="8.25" style="84"/>
  </cols>
  <sheetData>
    <row r="1" spans="1:41" ht="20.100000000000001" customHeight="1" x14ac:dyDescent="0.15">
      <c r="A1" s="77" t="s">
        <v>359</v>
      </c>
      <c r="C1" s="79"/>
      <c r="D1" s="79"/>
      <c r="E1" s="79"/>
      <c r="F1" s="79"/>
      <c r="G1" s="79"/>
      <c r="H1" s="79"/>
      <c r="I1" s="79"/>
      <c r="J1" s="79"/>
      <c r="K1" s="79"/>
      <c r="L1" s="79"/>
      <c r="M1" s="79"/>
      <c r="N1" s="79"/>
      <c r="O1" s="79"/>
      <c r="P1" s="79"/>
      <c r="Q1" s="79"/>
      <c r="R1" s="79"/>
      <c r="S1" s="79"/>
      <c r="T1" s="79"/>
      <c r="U1" s="79"/>
      <c r="V1" s="79"/>
      <c r="W1" s="79"/>
      <c r="X1" s="80"/>
      <c r="Y1" s="80"/>
      <c r="Z1" s="81"/>
      <c r="AA1" s="81"/>
      <c r="AB1" s="81"/>
      <c r="AC1" s="81"/>
      <c r="AD1" s="82"/>
      <c r="AE1" s="82"/>
      <c r="AF1" s="82"/>
      <c r="AG1" s="82"/>
      <c r="AH1" s="82"/>
      <c r="AI1" s="83" t="s">
        <v>288</v>
      </c>
      <c r="AJ1" s="83"/>
      <c r="AK1" s="329" t="s">
        <v>289</v>
      </c>
      <c r="AL1" s="329"/>
      <c r="AM1" s="329"/>
      <c r="AN1" s="329"/>
    </row>
    <row r="2" spans="1:41" ht="18" customHeight="1" x14ac:dyDescent="0.15">
      <c r="A2" s="81"/>
      <c r="B2" s="85"/>
      <c r="C2" s="85"/>
      <c r="D2" s="85"/>
      <c r="E2" s="85"/>
      <c r="F2" s="85"/>
      <c r="G2" s="85"/>
      <c r="H2" s="85"/>
      <c r="I2" s="85"/>
      <c r="J2" s="85"/>
      <c r="K2" s="85"/>
      <c r="L2" s="85"/>
      <c r="M2" s="330">
        <v>2026</v>
      </c>
      <c r="N2" s="330"/>
      <c r="O2" s="330"/>
      <c r="P2" s="330"/>
      <c r="Q2" s="331" t="s">
        <v>290</v>
      </c>
      <c r="R2" s="331"/>
      <c r="S2" s="330">
        <v>8</v>
      </c>
      <c r="T2" s="330"/>
      <c r="U2" s="331" t="s">
        <v>291</v>
      </c>
      <c r="V2" s="331"/>
      <c r="W2" s="85"/>
      <c r="X2" s="85"/>
      <c r="Y2" s="85"/>
      <c r="Z2" s="81"/>
      <c r="AA2" s="81"/>
      <c r="AC2" s="83"/>
      <c r="AD2" s="85"/>
      <c r="AE2" s="85"/>
      <c r="AF2" s="85"/>
      <c r="AG2" s="85"/>
      <c r="AH2" s="85"/>
      <c r="AI2" s="83" t="s">
        <v>292</v>
      </c>
      <c r="AJ2" s="83"/>
      <c r="AK2" s="332"/>
      <c r="AL2" s="332"/>
      <c r="AM2" s="332"/>
      <c r="AN2" s="332"/>
    </row>
    <row r="3" spans="1:41" ht="18" customHeight="1" x14ac:dyDescent="0.15">
      <c r="A3" s="86"/>
      <c r="B3" s="86"/>
      <c r="C3" s="86"/>
      <c r="D3" s="86"/>
      <c r="E3" s="86"/>
      <c r="F3" s="86"/>
      <c r="G3" s="86"/>
      <c r="H3" s="86"/>
      <c r="I3" s="86"/>
      <c r="J3" s="86"/>
      <c r="K3" s="86"/>
      <c r="L3" s="86"/>
      <c r="M3" s="86"/>
      <c r="N3" s="86"/>
      <c r="O3" s="86"/>
      <c r="P3" s="86"/>
      <c r="Q3" s="86"/>
      <c r="R3" s="86"/>
      <c r="S3" s="86"/>
      <c r="T3" s="86"/>
      <c r="U3" s="86"/>
      <c r="V3" s="86"/>
      <c r="W3" s="86"/>
      <c r="Y3" s="82"/>
      <c r="Z3" s="82"/>
      <c r="AA3" s="82"/>
      <c r="AB3" s="81"/>
      <c r="AC3" s="82"/>
      <c r="AD3" s="82"/>
      <c r="AE3" s="82"/>
      <c r="AF3" s="82"/>
      <c r="AG3" s="82"/>
      <c r="AH3" s="82"/>
      <c r="AI3" s="87" t="s">
        <v>293</v>
      </c>
      <c r="AJ3" s="83"/>
      <c r="AK3" s="333"/>
      <c r="AL3" s="333"/>
      <c r="AM3" s="333"/>
      <c r="AN3" s="333"/>
    </row>
    <row r="4" spans="1:41" ht="18" customHeight="1" x14ac:dyDescent="0.15">
      <c r="A4" s="86"/>
      <c r="B4" s="86"/>
      <c r="C4" s="86"/>
      <c r="D4" s="86"/>
      <c r="E4" s="86"/>
      <c r="F4" s="86"/>
      <c r="G4" s="86"/>
      <c r="H4" s="86"/>
      <c r="I4" s="86"/>
      <c r="J4" s="86"/>
      <c r="K4" s="86"/>
      <c r="L4" s="86"/>
      <c r="M4" s="86"/>
      <c r="N4" s="86"/>
      <c r="O4" s="86"/>
      <c r="P4" s="86"/>
      <c r="Q4" s="86"/>
      <c r="R4" s="86"/>
      <c r="S4" s="86"/>
      <c r="T4" s="86"/>
      <c r="U4" s="86"/>
      <c r="V4" s="86"/>
      <c r="W4" s="86"/>
      <c r="Y4" s="82"/>
      <c r="Z4" s="82"/>
      <c r="AA4" s="82"/>
      <c r="AB4" s="81"/>
      <c r="AC4" s="82"/>
      <c r="AD4" s="82"/>
      <c r="AE4" s="88"/>
      <c r="AF4" s="88"/>
      <c r="AG4" s="88"/>
      <c r="AH4" s="88"/>
      <c r="AI4" s="89" t="s">
        <v>360</v>
      </c>
      <c r="AJ4" s="83"/>
      <c r="AK4" s="333"/>
      <c r="AL4" s="333"/>
      <c r="AM4" s="333"/>
      <c r="AN4" s="333"/>
    </row>
    <row r="5" spans="1:41" ht="18" customHeight="1" x14ac:dyDescent="0.15">
      <c r="A5" s="86"/>
      <c r="B5" s="86"/>
      <c r="C5" s="86"/>
      <c r="D5" s="86"/>
      <c r="E5" s="86"/>
      <c r="F5" s="86"/>
      <c r="G5" s="86"/>
      <c r="H5" s="86"/>
      <c r="I5" s="86"/>
      <c r="J5" s="86"/>
      <c r="K5" s="86"/>
      <c r="L5" s="86"/>
      <c r="M5" s="86"/>
      <c r="N5" s="86"/>
      <c r="O5" s="86"/>
      <c r="P5" s="86"/>
      <c r="Q5" s="86"/>
      <c r="R5" s="86"/>
      <c r="S5" s="86"/>
      <c r="U5" s="86"/>
      <c r="V5" s="86"/>
      <c r="W5" s="86"/>
      <c r="Y5" s="82"/>
      <c r="Z5" s="82"/>
      <c r="AA5" s="82"/>
      <c r="AB5" s="81"/>
      <c r="AC5" s="82"/>
      <c r="AD5" s="82"/>
      <c r="AE5" s="82"/>
      <c r="AF5" s="82"/>
      <c r="AG5" s="87" t="s">
        <v>294</v>
      </c>
      <c r="AH5" s="334"/>
      <c r="AI5" s="334"/>
      <c r="AJ5" s="334"/>
      <c r="AK5" s="82" t="s">
        <v>295</v>
      </c>
      <c r="AL5" s="90"/>
      <c r="AM5" s="82" t="s">
        <v>296</v>
      </c>
      <c r="AN5" s="81"/>
    </row>
    <row r="6" spans="1:41" ht="9.9499999999999993" customHeight="1" x14ac:dyDescent="0.15">
      <c r="A6" s="81"/>
      <c r="B6" s="91"/>
      <c r="C6" s="91"/>
      <c r="D6" s="91"/>
      <c r="E6" s="91"/>
      <c r="F6" s="91"/>
      <c r="G6" s="91"/>
      <c r="H6" s="91"/>
      <c r="I6" s="91"/>
      <c r="J6" s="91"/>
      <c r="K6" s="91"/>
      <c r="L6" s="91"/>
      <c r="M6" s="91"/>
      <c r="N6" s="91"/>
      <c r="O6" s="91"/>
      <c r="P6" s="91"/>
      <c r="Q6" s="91"/>
      <c r="R6" s="91"/>
      <c r="S6" s="91"/>
      <c r="T6" s="91"/>
      <c r="U6" s="91"/>
      <c r="V6" s="91"/>
      <c r="W6" s="91"/>
      <c r="X6" s="85"/>
      <c r="Y6" s="85"/>
      <c r="Z6" s="85"/>
      <c r="AA6" s="85"/>
      <c r="AB6" s="85"/>
      <c r="AC6" s="85"/>
      <c r="AD6" s="85"/>
      <c r="AE6" s="85"/>
      <c r="AF6" s="85"/>
      <c r="AG6" s="85"/>
      <c r="AH6" s="85"/>
      <c r="AI6" s="85"/>
      <c r="AJ6" s="85"/>
      <c r="AK6" s="85"/>
      <c r="AL6" s="85"/>
      <c r="AM6" s="81"/>
      <c r="AN6" s="81"/>
    </row>
    <row r="7" spans="1:41" ht="15" customHeight="1" x14ac:dyDescent="0.15">
      <c r="A7" s="335" t="s">
        <v>297</v>
      </c>
      <c r="B7" s="336" t="s">
        <v>298</v>
      </c>
      <c r="C7" s="338" t="s">
        <v>299</v>
      </c>
      <c r="D7" s="341" t="s">
        <v>300</v>
      </c>
      <c r="E7" s="342" t="s">
        <v>301</v>
      </c>
      <c r="F7" s="343" t="s">
        <v>302</v>
      </c>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7" t="s">
        <v>303</v>
      </c>
      <c r="AL7" s="348" t="s">
        <v>304</v>
      </c>
      <c r="AM7" s="349" t="s">
        <v>305</v>
      </c>
      <c r="AN7" s="349"/>
    </row>
    <row r="8" spans="1:41" ht="15" customHeight="1" x14ac:dyDescent="0.15">
      <c r="A8" s="335"/>
      <c r="B8" s="337"/>
      <c r="C8" s="339"/>
      <c r="D8" s="341"/>
      <c r="E8" s="342"/>
      <c r="F8" s="341" t="s">
        <v>306</v>
      </c>
      <c r="G8" s="341"/>
      <c r="H8" s="341"/>
      <c r="I8" s="341"/>
      <c r="J8" s="341"/>
      <c r="K8" s="341"/>
      <c r="L8" s="341"/>
      <c r="M8" s="341" t="s">
        <v>307</v>
      </c>
      <c r="N8" s="341"/>
      <c r="O8" s="341"/>
      <c r="P8" s="341"/>
      <c r="Q8" s="341"/>
      <c r="R8" s="341"/>
      <c r="S8" s="341"/>
      <c r="T8" s="341" t="s">
        <v>308</v>
      </c>
      <c r="U8" s="341"/>
      <c r="V8" s="341"/>
      <c r="W8" s="341"/>
      <c r="X8" s="341"/>
      <c r="Y8" s="341"/>
      <c r="Z8" s="341"/>
      <c r="AA8" s="341" t="s">
        <v>309</v>
      </c>
      <c r="AB8" s="341"/>
      <c r="AC8" s="341"/>
      <c r="AD8" s="341"/>
      <c r="AE8" s="341"/>
      <c r="AF8" s="341"/>
      <c r="AG8" s="341"/>
      <c r="AH8" s="341" t="s">
        <v>310</v>
      </c>
      <c r="AI8" s="341"/>
      <c r="AJ8" s="341"/>
      <c r="AK8" s="347"/>
      <c r="AL8" s="348"/>
      <c r="AM8" s="349"/>
      <c r="AN8" s="349"/>
    </row>
    <row r="9" spans="1:41" ht="15" customHeight="1" x14ac:dyDescent="0.15">
      <c r="A9" s="335"/>
      <c r="B9" s="344" t="s">
        <v>311</v>
      </c>
      <c r="C9" s="339"/>
      <c r="D9" s="341"/>
      <c r="E9" s="342"/>
      <c r="F9" s="92">
        <f>DATE($M$2,$S$2,1)</f>
        <v>46235</v>
      </c>
      <c r="G9" s="92">
        <f>DATE($M$2,$S$2,2)</f>
        <v>46236</v>
      </c>
      <c r="H9" s="92">
        <f>DATE($M$2,$S$2,3)</f>
        <v>46237</v>
      </c>
      <c r="I9" s="92">
        <f>DATE($M$2,$S$2,4)</f>
        <v>46238</v>
      </c>
      <c r="J9" s="92">
        <f>DATE($M$2,$S$2,5)</f>
        <v>46239</v>
      </c>
      <c r="K9" s="92">
        <f>DATE($M$2,$S$2,6)</f>
        <v>46240</v>
      </c>
      <c r="L9" s="92">
        <f>DATE($M$2,$S$2,7)</f>
        <v>46241</v>
      </c>
      <c r="M9" s="92">
        <f>DATE($M$2,$S$2,8)</f>
        <v>46242</v>
      </c>
      <c r="N9" s="92">
        <f>DATE($M$2,$S$2,9)</f>
        <v>46243</v>
      </c>
      <c r="O9" s="92">
        <f>DATE($M$2,$S$2,10)</f>
        <v>46244</v>
      </c>
      <c r="P9" s="92">
        <f>DATE($M$2,$S$2,11)</f>
        <v>46245</v>
      </c>
      <c r="Q9" s="92">
        <f>DATE($M$2,$S$2,12)</f>
        <v>46246</v>
      </c>
      <c r="R9" s="92">
        <f>DATE($M$2,$S$2,13)</f>
        <v>46247</v>
      </c>
      <c r="S9" s="92">
        <f>DATE($M$2,$S$2,14)</f>
        <v>46248</v>
      </c>
      <c r="T9" s="92">
        <f>DATE($M$2,$S$2,15)</f>
        <v>46249</v>
      </c>
      <c r="U9" s="92">
        <f>DATE($M$2,$S$2,16)</f>
        <v>46250</v>
      </c>
      <c r="V9" s="92">
        <f>DATE($M$2,$S$2,17)</f>
        <v>46251</v>
      </c>
      <c r="W9" s="92">
        <f>DATE($M$2,$S$2,18)</f>
        <v>46252</v>
      </c>
      <c r="X9" s="92">
        <f>DATE($M$2,$S$2,19)</f>
        <v>46253</v>
      </c>
      <c r="Y9" s="92">
        <f>DATE($M$2,$S$2,20)</f>
        <v>46254</v>
      </c>
      <c r="Z9" s="92">
        <f>DATE($M$2,$S$2,21)</f>
        <v>46255</v>
      </c>
      <c r="AA9" s="92">
        <f>DATE($M$2,$S$2,22)</f>
        <v>46256</v>
      </c>
      <c r="AB9" s="92">
        <f>DATE($M$2,$S$2,23)</f>
        <v>46257</v>
      </c>
      <c r="AC9" s="92">
        <f>DATE($M$2,$S$2,24)</f>
        <v>46258</v>
      </c>
      <c r="AD9" s="92">
        <f>DATE($M$2,$S$2,25)</f>
        <v>46259</v>
      </c>
      <c r="AE9" s="92">
        <f>DATE($M$2,$S$2,26)</f>
        <v>46260</v>
      </c>
      <c r="AF9" s="92">
        <f>DATE($M$2,$S$2,27)</f>
        <v>46261</v>
      </c>
      <c r="AG9" s="92">
        <f>DATE($M$2,$S$2,28)</f>
        <v>46262</v>
      </c>
      <c r="AH9" s="92">
        <f>IF(DAY(EOMONTH(F9,0))&lt;29,"",DATE($M$2,$S$2,29))</f>
        <v>46263</v>
      </c>
      <c r="AI9" s="92">
        <f>IF(DAY(EOMONTH(F9,0))&lt;30,"",DATE($M$2,$S$2,30))</f>
        <v>46264</v>
      </c>
      <c r="AJ9" s="92">
        <f>IF(DAY(EOMONTH(F9,0))&lt;31,"",DATE($M$2,$S$2,31))</f>
        <v>46265</v>
      </c>
      <c r="AK9" s="347"/>
      <c r="AL9" s="348"/>
      <c r="AM9" s="349"/>
      <c r="AN9" s="349"/>
    </row>
    <row r="10" spans="1:41" ht="15" customHeight="1" x14ac:dyDescent="0.15">
      <c r="A10" s="335"/>
      <c r="B10" s="345"/>
      <c r="C10" s="340"/>
      <c r="D10" s="341"/>
      <c r="E10" s="342"/>
      <c r="F10" s="93">
        <f>DATE($M$2,$S$2,1)</f>
        <v>46235</v>
      </c>
      <c r="G10" s="93">
        <f>DATE($M$2,$S$2,2)</f>
        <v>46236</v>
      </c>
      <c r="H10" s="93">
        <f>DATE($M$2,$S$2,3)</f>
        <v>46237</v>
      </c>
      <c r="I10" s="93">
        <f>DATE($M$2,$S$2,4)</f>
        <v>46238</v>
      </c>
      <c r="J10" s="93">
        <f>DATE($M$2,$S$2,5)</f>
        <v>46239</v>
      </c>
      <c r="K10" s="93">
        <f>DATE($M$2,$S$2,6)</f>
        <v>46240</v>
      </c>
      <c r="L10" s="93">
        <f>DATE($M$2,$S$2,7)</f>
        <v>46241</v>
      </c>
      <c r="M10" s="93">
        <f>DATE($M$2,$S$2,8)</f>
        <v>46242</v>
      </c>
      <c r="N10" s="93">
        <f>DATE($M$2,$S$2,9)</f>
        <v>46243</v>
      </c>
      <c r="O10" s="93">
        <f>DATE($M$2,$S$2,10)</f>
        <v>46244</v>
      </c>
      <c r="P10" s="93">
        <f>DATE($M$2,$S$2,11)</f>
        <v>46245</v>
      </c>
      <c r="Q10" s="93">
        <f>DATE($M$2,$S$2,12)</f>
        <v>46246</v>
      </c>
      <c r="R10" s="93">
        <f>DATE($M$2,$S$2,13)</f>
        <v>46247</v>
      </c>
      <c r="S10" s="93">
        <f>DATE($M$2,$S$2,14)</f>
        <v>46248</v>
      </c>
      <c r="T10" s="93">
        <f>DATE($M$2,$S$2,15)</f>
        <v>46249</v>
      </c>
      <c r="U10" s="93">
        <f>DATE($M$2,$S$2,16)</f>
        <v>46250</v>
      </c>
      <c r="V10" s="93">
        <f>DATE($M$2,$S$2,17)</f>
        <v>46251</v>
      </c>
      <c r="W10" s="93">
        <f>DATE($M$2,$S$2,18)</f>
        <v>46252</v>
      </c>
      <c r="X10" s="93">
        <f>DATE($M$2,$S$2,19)</f>
        <v>46253</v>
      </c>
      <c r="Y10" s="93">
        <f>DATE($M$2,$S$2,20)</f>
        <v>46254</v>
      </c>
      <c r="Z10" s="93">
        <f>DATE($M$2,$S$2,21)</f>
        <v>46255</v>
      </c>
      <c r="AA10" s="93">
        <f>DATE($M$2,$S$2,22)</f>
        <v>46256</v>
      </c>
      <c r="AB10" s="93">
        <f>DATE($M$2,$S$2,23)</f>
        <v>46257</v>
      </c>
      <c r="AC10" s="93">
        <f>DATE($M$2,$S$2,24)</f>
        <v>46258</v>
      </c>
      <c r="AD10" s="93">
        <f>DATE($M$2,$S$2,25)</f>
        <v>46259</v>
      </c>
      <c r="AE10" s="93">
        <f>DATE($M$2,$S$2,26)</f>
        <v>46260</v>
      </c>
      <c r="AF10" s="93">
        <f>DATE($M$2,$S$2,27)</f>
        <v>46261</v>
      </c>
      <c r="AG10" s="93">
        <f>DATE($M$2,$S$2,28)</f>
        <v>46262</v>
      </c>
      <c r="AH10" s="93">
        <f>IF(DAY(EOMONTH(F10,0))&lt;29,"",DATE($M$2,$S$2,29))</f>
        <v>46263</v>
      </c>
      <c r="AI10" s="93">
        <f>IF(DAY(EOMONTH(F10,0))&lt;30,"",DATE($M$2,$S$2,30))</f>
        <v>46264</v>
      </c>
      <c r="AJ10" s="93">
        <f>IF(DAY(EOMONTH(F10,0))&lt;31,"",DATE($M$2,$S$2,31))</f>
        <v>46265</v>
      </c>
      <c r="AK10" s="347"/>
      <c r="AL10" s="348"/>
      <c r="AM10" s="349"/>
      <c r="AN10" s="349"/>
    </row>
    <row r="11" spans="1:41" ht="18" customHeight="1" x14ac:dyDescent="0.15">
      <c r="A11" s="94">
        <v>1</v>
      </c>
      <c r="B11" s="95" t="s">
        <v>312</v>
      </c>
      <c r="C11" s="96" t="s">
        <v>313</v>
      </c>
      <c r="D11" s="97"/>
      <c r="E11" s="98" t="s">
        <v>313</v>
      </c>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100">
        <f>+SUM(F11:AJ11)</f>
        <v>0</v>
      </c>
      <c r="AL11" s="101">
        <f t="shared" ref="AL11:AL31" si="0">IF($AK$3="４週",AK11/4,AK11/(DAY(EOMONTH($F$9,0))/7))</f>
        <v>0</v>
      </c>
      <c r="AM11" s="346"/>
      <c r="AN11" s="346"/>
      <c r="AO11" s="102" t="str">
        <f>IF(B11="","",IF(ISERROR(MATCH(B11,$C$38:$AM$38,0)),"その他職員",B11))</f>
        <v>管理者</v>
      </c>
    </row>
    <row r="12" spans="1:41" ht="18" customHeight="1" x14ac:dyDescent="0.15">
      <c r="A12" s="94">
        <v>2</v>
      </c>
      <c r="B12" s="95" t="s">
        <v>314</v>
      </c>
      <c r="C12" s="96" t="s">
        <v>315</v>
      </c>
      <c r="D12" s="97"/>
      <c r="E12" s="98" t="s">
        <v>315</v>
      </c>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100">
        <f t="shared" ref="AK12:AK31" si="1">+SUM(F12:AJ12)</f>
        <v>0</v>
      </c>
      <c r="AL12" s="101">
        <f t="shared" si="0"/>
        <v>0</v>
      </c>
      <c r="AM12" s="346"/>
      <c r="AN12" s="346"/>
      <c r="AO12" s="102" t="str">
        <f t="shared" ref="AO12:AO30" si="2">IF(B12="","",IF(ISERROR(MATCH(B12,$C$38:$AM$38,0)),"その他職員",B12))</f>
        <v>児童発達支援管理責任者</v>
      </c>
    </row>
    <row r="13" spans="1:41" ht="18" customHeight="1" x14ac:dyDescent="0.15">
      <c r="A13" s="94">
        <v>3</v>
      </c>
      <c r="B13" s="95" t="s">
        <v>316</v>
      </c>
      <c r="C13" s="96" t="s">
        <v>317</v>
      </c>
      <c r="D13" s="97"/>
      <c r="E13" s="98" t="s">
        <v>317</v>
      </c>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100">
        <f t="shared" si="1"/>
        <v>0</v>
      </c>
      <c r="AL13" s="101">
        <f t="shared" si="0"/>
        <v>0</v>
      </c>
      <c r="AM13" s="346"/>
      <c r="AN13" s="346"/>
      <c r="AO13" s="102" t="str">
        <f t="shared" si="2"/>
        <v>児童指導員</v>
      </c>
    </row>
    <row r="14" spans="1:41" ht="18" customHeight="1" x14ac:dyDescent="0.15">
      <c r="A14" s="94">
        <v>4</v>
      </c>
      <c r="B14" s="95" t="s">
        <v>318</v>
      </c>
      <c r="C14" s="96" t="s">
        <v>319</v>
      </c>
      <c r="D14" s="97"/>
      <c r="E14" s="98" t="s">
        <v>319</v>
      </c>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100">
        <f t="shared" si="1"/>
        <v>0</v>
      </c>
      <c r="AL14" s="101">
        <f t="shared" si="0"/>
        <v>0</v>
      </c>
      <c r="AM14" s="346"/>
      <c r="AN14" s="346"/>
      <c r="AO14" s="102" t="str">
        <f t="shared" si="2"/>
        <v>保育士</v>
      </c>
    </row>
    <row r="15" spans="1:41" ht="18" customHeight="1" x14ac:dyDescent="0.15">
      <c r="A15" s="94">
        <v>5</v>
      </c>
      <c r="B15" s="95" t="s">
        <v>320</v>
      </c>
      <c r="C15" s="96" t="s">
        <v>313</v>
      </c>
      <c r="D15" s="97"/>
      <c r="E15" s="98" t="s">
        <v>321</v>
      </c>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100">
        <f t="shared" si="1"/>
        <v>0</v>
      </c>
      <c r="AL15" s="101">
        <f t="shared" si="0"/>
        <v>0</v>
      </c>
      <c r="AM15" s="346"/>
      <c r="AN15" s="346"/>
      <c r="AO15" s="102" t="str">
        <f t="shared" si="2"/>
        <v>その他職員</v>
      </c>
    </row>
    <row r="16" spans="1:41" ht="18" customHeight="1" x14ac:dyDescent="0.15">
      <c r="A16" s="94">
        <v>6</v>
      </c>
      <c r="B16" s="95"/>
      <c r="C16" s="96"/>
      <c r="D16" s="97"/>
      <c r="E16" s="98"/>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100">
        <f t="shared" si="1"/>
        <v>0</v>
      </c>
      <c r="AL16" s="101">
        <f t="shared" si="0"/>
        <v>0</v>
      </c>
      <c r="AM16" s="346"/>
      <c r="AN16" s="346"/>
      <c r="AO16" s="102" t="str">
        <f t="shared" si="2"/>
        <v/>
      </c>
    </row>
    <row r="17" spans="1:41" ht="18" customHeight="1" x14ac:dyDescent="0.15">
      <c r="A17" s="94">
        <v>7</v>
      </c>
      <c r="B17" s="95"/>
      <c r="C17" s="96"/>
      <c r="D17" s="97"/>
      <c r="E17" s="98"/>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100">
        <f t="shared" si="1"/>
        <v>0</v>
      </c>
      <c r="AL17" s="101">
        <f t="shared" si="0"/>
        <v>0</v>
      </c>
      <c r="AM17" s="346"/>
      <c r="AN17" s="346"/>
      <c r="AO17" s="102" t="str">
        <f t="shared" si="2"/>
        <v/>
      </c>
    </row>
    <row r="18" spans="1:41" ht="18" customHeight="1" x14ac:dyDescent="0.15">
      <c r="A18" s="94">
        <v>8</v>
      </c>
      <c r="B18" s="95"/>
      <c r="C18" s="96"/>
      <c r="D18" s="97"/>
      <c r="E18" s="98"/>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100">
        <f t="shared" si="1"/>
        <v>0</v>
      </c>
      <c r="AL18" s="101">
        <f t="shared" si="0"/>
        <v>0</v>
      </c>
      <c r="AM18" s="346"/>
      <c r="AN18" s="346"/>
      <c r="AO18" s="102" t="str">
        <f t="shared" si="2"/>
        <v/>
      </c>
    </row>
    <row r="19" spans="1:41" ht="18" customHeight="1" x14ac:dyDescent="0.15">
      <c r="A19" s="94">
        <v>9</v>
      </c>
      <c r="B19" s="95"/>
      <c r="C19" s="96"/>
      <c r="D19" s="97"/>
      <c r="E19" s="98"/>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100">
        <f t="shared" si="1"/>
        <v>0</v>
      </c>
      <c r="AL19" s="101">
        <f t="shared" si="0"/>
        <v>0</v>
      </c>
      <c r="AM19" s="346"/>
      <c r="AN19" s="346"/>
      <c r="AO19" s="102" t="str">
        <f t="shared" si="2"/>
        <v/>
      </c>
    </row>
    <row r="20" spans="1:41" ht="18" customHeight="1" x14ac:dyDescent="0.15">
      <c r="A20" s="94">
        <v>10</v>
      </c>
      <c r="B20" s="95"/>
      <c r="C20" s="96"/>
      <c r="D20" s="97"/>
      <c r="E20" s="98"/>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100">
        <f t="shared" si="1"/>
        <v>0</v>
      </c>
      <c r="AL20" s="101">
        <f t="shared" si="0"/>
        <v>0</v>
      </c>
      <c r="AM20" s="346"/>
      <c r="AN20" s="346"/>
      <c r="AO20" s="102" t="str">
        <f t="shared" si="2"/>
        <v/>
      </c>
    </row>
    <row r="21" spans="1:41" ht="18" customHeight="1" x14ac:dyDescent="0.15">
      <c r="A21" s="94">
        <v>11</v>
      </c>
      <c r="B21" s="95"/>
      <c r="C21" s="96"/>
      <c r="D21" s="97"/>
      <c r="E21" s="98"/>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100">
        <f t="shared" si="1"/>
        <v>0</v>
      </c>
      <c r="AL21" s="101">
        <f t="shared" si="0"/>
        <v>0</v>
      </c>
      <c r="AM21" s="346"/>
      <c r="AN21" s="346"/>
      <c r="AO21" s="102" t="str">
        <f t="shared" si="2"/>
        <v/>
      </c>
    </row>
    <row r="22" spans="1:41" ht="18" customHeight="1" x14ac:dyDescent="0.15">
      <c r="A22" s="94">
        <v>12</v>
      </c>
      <c r="B22" s="95"/>
      <c r="C22" s="96"/>
      <c r="D22" s="97"/>
      <c r="E22" s="98"/>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100">
        <f t="shared" si="1"/>
        <v>0</v>
      </c>
      <c r="AL22" s="101">
        <f t="shared" si="0"/>
        <v>0</v>
      </c>
      <c r="AM22" s="346"/>
      <c r="AN22" s="346"/>
      <c r="AO22" s="102" t="str">
        <f t="shared" si="2"/>
        <v/>
      </c>
    </row>
    <row r="23" spans="1:41" ht="18" customHeight="1" x14ac:dyDescent="0.15">
      <c r="A23" s="94">
        <v>13</v>
      </c>
      <c r="B23" s="95"/>
      <c r="C23" s="96"/>
      <c r="D23" s="97"/>
      <c r="E23" s="98"/>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100">
        <f t="shared" si="1"/>
        <v>0</v>
      </c>
      <c r="AL23" s="101">
        <f t="shared" si="0"/>
        <v>0</v>
      </c>
      <c r="AM23" s="346"/>
      <c r="AN23" s="346"/>
      <c r="AO23" s="102" t="str">
        <f t="shared" si="2"/>
        <v/>
      </c>
    </row>
    <row r="24" spans="1:41" ht="18" customHeight="1" x14ac:dyDescent="0.15">
      <c r="A24" s="94">
        <v>14</v>
      </c>
      <c r="B24" s="95"/>
      <c r="C24" s="96"/>
      <c r="D24" s="97"/>
      <c r="E24" s="98"/>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100">
        <f t="shared" si="1"/>
        <v>0</v>
      </c>
      <c r="AL24" s="101">
        <f t="shared" si="0"/>
        <v>0</v>
      </c>
      <c r="AM24" s="346"/>
      <c r="AN24" s="346"/>
      <c r="AO24" s="102" t="str">
        <f t="shared" si="2"/>
        <v/>
      </c>
    </row>
    <row r="25" spans="1:41" ht="18" customHeight="1" x14ac:dyDescent="0.15">
      <c r="A25" s="94">
        <v>15</v>
      </c>
      <c r="B25" s="95"/>
      <c r="C25" s="96"/>
      <c r="D25" s="97"/>
      <c r="E25" s="98"/>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100">
        <f t="shared" si="1"/>
        <v>0</v>
      </c>
      <c r="AL25" s="101">
        <f t="shared" si="0"/>
        <v>0</v>
      </c>
      <c r="AM25" s="346"/>
      <c r="AN25" s="346"/>
      <c r="AO25" s="102" t="str">
        <f t="shared" si="2"/>
        <v/>
      </c>
    </row>
    <row r="26" spans="1:41" ht="18" customHeight="1" x14ac:dyDescent="0.15">
      <c r="A26" s="94">
        <v>16</v>
      </c>
      <c r="B26" s="95"/>
      <c r="C26" s="96"/>
      <c r="D26" s="97"/>
      <c r="E26" s="98"/>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100">
        <f t="shared" si="1"/>
        <v>0</v>
      </c>
      <c r="AL26" s="101">
        <f t="shared" si="0"/>
        <v>0</v>
      </c>
      <c r="AM26" s="346"/>
      <c r="AN26" s="346"/>
      <c r="AO26" s="102" t="str">
        <f t="shared" si="2"/>
        <v/>
      </c>
    </row>
    <row r="27" spans="1:41" ht="18" customHeight="1" x14ac:dyDescent="0.15">
      <c r="A27" s="94">
        <v>17</v>
      </c>
      <c r="B27" s="95"/>
      <c r="C27" s="96"/>
      <c r="D27" s="97"/>
      <c r="E27" s="98"/>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100">
        <f t="shared" si="1"/>
        <v>0</v>
      </c>
      <c r="AL27" s="101">
        <f t="shared" si="0"/>
        <v>0</v>
      </c>
      <c r="AM27" s="346"/>
      <c r="AN27" s="346"/>
      <c r="AO27" s="102" t="str">
        <f t="shared" si="2"/>
        <v/>
      </c>
    </row>
    <row r="28" spans="1:41" ht="18" customHeight="1" x14ac:dyDescent="0.15">
      <c r="A28" s="94">
        <v>18</v>
      </c>
      <c r="B28" s="95"/>
      <c r="C28" s="96"/>
      <c r="D28" s="97"/>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100">
        <f t="shared" si="1"/>
        <v>0</v>
      </c>
      <c r="AL28" s="101">
        <f t="shared" si="0"/>
        <v>0</v>
      </c>
      <c r="AM28" s="346"/>
      <c r="AN28" s="346"/>
      <c r="AO28" s="102" t="str">
        <f t="shared" si="2"/>
        <v/>
      </c>
    </row>
    <row r="29" spans="1:41" ht="18" customHeight="1" x14ac:dyDescent="0.15">
      <c r="A29" s="94">
        <v>19</v>
      </c>
      <c r="B29" s="95"/>
      <c r="C29" s="96"/>
      <c r="D29" s="97"/>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100">
        <f t="shared" si="1"/>
        <v>0</v>
      </c>
      <c r="AL29" s="101">
        <f t="shared" si="0"/>
        <v>0</v>
      </c>
      <c r="AM29" s="346"/>
      <c r="AN29" s="346"/>
      <c r="AO29" s="102" t="str">
        <f t="shared" si="2"/>
        <v/>
      </c>
    </row>
    <row r="30" spans="1:41" ht="18" customHeight="1" x14ac:dyDescent="0.15">
      <c r="A30" s="94">
        <v>20</v>
      </c>
      <c r="B30" s="95"/>
      <c r="C30" s="96"/>
      <c r="D30" s="97"/>
      <c r="E30" s="98"/>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100">
        <f t="shared" si="1"/>
        <v>0</v>
      </c>
      <c r="AL30" s="101">
        <f t="shared" si="0"/>
        <v>0</v>
      </c>
      <c r="AM30" s="346"/>
      <c r="AN30" s="346"/>
      <c r="AO30" s="102" t="str">
        <f t="shared" si="2"/>
        <v/>
      </c>
    </row>
    <row r="31" spans="1:41" ht="18" customHeight="1" x14ac:dyDescent="0.15">
      <c r="A31" s="342" t="s">
        <v>322</v>
      </c>
      <c r="B31" s="357"/>
      <c r="C31" s="357"/>
      <c r="D31" s="357"/>
      <c r="E31" s="357"/>
      <c r="F31" s="103">
        <f>+SUM(F11:F30)</f>
        <v>0</v>
      </c>
      <c r="G31" s="103">
        <f t="shared" ref="G31:AJ31" si="3">+SUM(G11:G30)</f>
        <v>0</v>
      </c>
      <c r="H31" s="103">
        <f t="shared" si="3"/>
        <v>0</v>
      </c>
      <c r="I31" s="103">
        <f t="shared" si="3"/>
        <v>0</v>
      </c>
      <c r="J31" s="103">
        <f t="shared" si="3"/>
        <v>0</v>
      </c>
      <c r="K31" s="103">
        <f t="shared" si="3"/>
        <v>0</v>
      </c>
      <c r="L31" s="103">
        <f t="shared" si="3"/>
        <v>0</v>
      </c>
      <c r="M31" s="103">
        <f t="shared" si="3"/>
        <v>0</v>
      </c>
      <c r="N31" s="103">
        <f t="shared" si="3"/>
        <v>0</v>
      </c>
      <c r="O31" s="103">
        <f t="shared" si="3"/>
        <v>0</v>
      </c>
      <c r="P31" s="103">
        <f t="shared" si="3"/>
        <v>0</v>
      </c>
      <c r="Q31" s="103">
        <f t="shared" si="3"/>
        <v>0</v>
      </c>
      <c r="R31" s="103">
        <f t="shared" si="3"/>
        <v>0</v>
      </c>
      <c r="S31" s="103">
        <f t="shared" si="3"/>
        <v>0</v>
      </c>
      <c r="T31" s="103">
        <f t="shared" si="3"/>
        <v>0</v>
      </c>
      <c r="U31" s="103">
        <f t="shared" si="3"/>
        <v>0</v>
      </c>
      <c r="V31" s="103">
        <f t="shared" si="3"/>
        <v>0</v>
      </c>
      <c r="W31" s="103">
        <f t="shared" si="3"/>
        <v>0</v>
      </c>
      <c r="X31" s="103">
        <f t="shared" si="3"/>
        <v>0</v>
      </c>
      <c r="Y31" s="103">
        <f t="shared" si="3"/>
        <v>0</v>
      </c>
      <c r="Z31" s="103">
        <f t="shared" si="3"/>
        <v>0</v>
      </c>
      <c r="AA31" s="103">
        <f t="shared" si="3"/>
        <v>0</v>
      </c>
      <c r="AB31" s="103">
        <f t="shared" si="3"/>
        <v>0</v>
      </c>
      <c r="AC31" s="103">
        <f t="shared" si="3"/>
        <v>0</v>
      </c>
      <c r="AD31" s="103">
        <f t="shared" si="3"/>
        <v>0</v>
      </c>
      <c r="AE31" s="103">
        <f t="shared" si="3"/>
        <v>0</v>
      </c>
      <c r="AF31" s="103">
        <f t="shared" si="3"/>
        <v>0</v>
      </c>
      <c r="AG31" s="103">
        <f t="shared" si="3"/>
        <v>0</v>
      </c>
      <c r="AH31" s="103">
        <f t="shared" si="3"/>
        <v>0</v>
      </c>
      <c r="AI31" s="103">
        <f t="shared" si="3"/>
        <v>0</v>
      </c>
      <c r="AJ31" s="103">
        <f t="shared" si="3"/>
        <v>0</v>
      </c>
      <c r="AK31" s="100">
        <f t="shared" si="1"/>
        <v>0</v>
      </c>
      <c r="AL31" s="101">
        <f t="shared" si="0"/>
        <v>0</v>
      </c>
      <c r="AM31" s="335"/>
      <c r="AN31" s="335"/>
      <c r="AO31" s="104"/>
    </row>
    <row r="32" spans="1:41" ht="18" customHeight="1" x14ac:dyDescent="0.15">
      <c r="A32" s="357" t="s">
        <v>323</v>
      </c>
      <c r="B32" s="357"/>
      <c r="C32" s="357"/>
      <c r="D32" s="357"/>
      <c r="E32" s="358"/>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3"/>
      <c r="AL32" s="106"/>
      <c r="AM32" s="335"/>
      <c r="AN32" s="335"/>
      <c r="AO32" s="104"/>
    </row>
    <row r="33" spans="1:40" ht="15" customHeight="1" x14ac:dyDescent="0.15">
      <c r="A33" s="91"/>
      <c r="B33" s="91"/>
      <c r="C33" s="91"/>
      <c r="D33" s="91"/>
      <c r="E33" s="91"/>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91"/>
      <c r="AL33" s="91"/>
      <c r="AM33" s="81"/>
    </row>
    <row r="34" spans="1:40" ht="15" customHeight="1" x14ac:dyDescent="0.15">
      <c r="A34" s="91"/>
      <c r="B34" s="91"/>
      <c r="C34" s="91"/>
      <c r="D34" s="91"/>
      <c r="E34" s="91"/>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91"/>
      <c r="AL34" s="91"/>
      <c r="AM34" s="81"/>
    </row>
    <row r="35" spans="1:40" ht="15" customHeight="1" x14ac:dyDescent="0.15">
      <c r="A35" s="91"/>
      <c r="B35" s="91"/>
      <c r="C35" s="91"/>
      <c r="D35" s="91"/>
      <c r="E35" s="91"/>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91"/>
      <c r="AL35" s="91"/>
      <c r="AM35" s="81"/>
    </row>
    <row r="36" spans="1:40" ht="5.0999999999999996" customHeight="1" x14ac:dyDescent="0.15">
      <c r="A36" s="108"/>
      <c r="B36" s="108"/>
      <c r="C36" s="108"/>
      <c r="D36" s="108"/>
      <c r="E36" s="108"/>
      <c r="F36" s="108"/>
      <c r="G36" s="108"/>
      <c r="H36" s="108"/>
      <c r="I36" s="108"/>
      <c r="J36" s="107"/>
      <c r="K36" s="107"/>
      <c r="L36" s="107"/>
      <c r="M36" s="109"/>
      <c r="N36" s="107"/>
      <c r="O36" s="107"/>
      <c r="P36" s="107"/>
      <c r="Q36" s="86"/>
      <c r="W36" s="91"/>
      <c r="X36" s="107"/>
      <c r="Y36" s="107"/>
      <c r="Z36" s="107"/>
      <c r="AA36" s="107"/>
      <c r="AB36" s="107"/>
      <c r="AC36" s="107"/>
      <c r="AD36" s="107"/>
      <c r="AE36" s="107"/>
      <c r="AF36" s="107"/>
      <c r="AG36" s="107"/>
      <c r="AH36" s="107"/>
      <c r="AI36" s="107"/>
      <c r="AJ36" s="109"/>
      <c r="AK36" s="107"/>
      <c r="AL36" s="91"/>
      <c r="AM36" s="91"/>
      <c r="AN36" s="81"/>
    </row>
    <row r="37" spans="1:40" ht="21" customHeight="1" x14ac:dyDescent="0.15">
      <c r="A37" s="80" t="s">
        <v>357</v>
      </c>
      <c r="B37" s="84"/>
      <c r="C37" s="85"/>
      <c r="D37" s="85"/>
      <c r="E37" s="85"/>
      <c r="F37" s="85"/>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5"/>
      <c r="AM37" s="85"/>
      <c r="AN37" s="81"/>
    </row>
    <row r="38" spans="1:40" ht="24.95" customHeight="1" x14ac:dyDescent="0.15">
      <c r="A38" s="81"/>
      <c r="B38" s="91"/>
      <c r="C38" s="353" t="str">
        <f>IF(VLOOKUP($AK$1,[1]選択肢!$A$1:$J$32,C43,FALSE)=0,"-",VLOOKUP($AK$1,[1]選択肢!$A$1:$J$32,C43,FALSE))</f>
        <v>管理者</v>
      </c>
      <c r="D38" s="354"/>
      <c r="E38" s="355" t="str">
        <f>IF(VLOOKUP($AK$1,[1]選択肢!$A$1:$J$32,E43,FALSE)=0,"-",VLOOKUP($AK$1,[1]選択肢!$A$1:$J$32,E43,FALSE))</f>
        <v>児童発達支援管理責任者</v>
      </c>
      <c r="F38" s="355"/>
      <c r="G38" s="355"/>
      <c r="H38" s="355"/>
      <c r="I38" s="353" t="str">
        <f>IF(VLOOKUP($AK$1,[1]選択肢!$A$1:$J$32,I43,FALSE)=0,"-",VLOOKUP($AK$1,[1]選択肢!$A$1:$J$32,I43,FALSE))</f>
        <v>児童指導員</v>
      </c>
      <c r="J38" s="354"/>
      <c r="K38" s="354"/>
      <c r="L38" s="354"/>
      <c r="M38" s="354"/>
      <c r="N38" s="356"/>
      <c r="O38" s="353" t="str">
        <f>IF(VLOOKUP($AK$1,[1]選択肢!$A$1:$J$32,O43,FALSE)=0,"-",VLOOKUP($AK$1,[1]選択肢!$A$1:$J$32,O43,FALSE))</f>
        <v>保育士</v>
      </c>
      <c r="P38" s="354"/>
      <c r="Q38" s="354"/>
      <c r="R38" s="354"/>
      <c r="S38" s="354"/>
      <c r="T38" s="356"/>
      <c r="U38" s="353" t="str">
        <f>IF(VLOOKUP($AK$1,[1]選択肢!$A$1:$J$32,U43,FALSE)=0,"-",VLOOKUP($AK$1,[1]選択肢!$A$1:$J$32,U43,FALSE))</f>
        <v>機能訓練担当職員</v>
      </c>
      <c r="V38" s="354"/>
      <c r="W38" s="354"/>
      <c r="X38" s="354"/>
      <c r="Y38" s="354"/>
      <c r="Z38" s="356"/>
      <c r="AA38" s="353" t="str">
        <f>IF(VLOOKUP($AK$1,[1]選択肢!$A$1:$J$32,AA43,FALSE)=0,"-",VLOOKUP($AK$1,[1]選択肢!$A$1:$J$32,AA43,FALSE))</f>
        <v>看護職員</v>
      </c>
      <c r="AB38" s="354"/>
      <c r="AC38" s="354"/>
      <c r="AD38" s="354"/>
      <c r="AE38" s="354"/>
      <c r="AF38" s="356"/>
      <c r="AG38" s="355" t="str">
        <f>IF(VLOOKUP($AK$1,[1]選択肢!$A$1:$J$32,AG43,FALSE)=0,"-",VLOOKUP($AK$1,[1]選択肢!$A$1:$J$32,AG43,FALSE))</f>
        <v>その他職員</v>
      </c>
      <c r="AH38" s="355"/>
      <c r="AI38" s="355"/>
      <c r="AJ38" s="355"/>
      <c r="AK38" s="355"/>
      <c r="AL38" s="355" t="str">
        <f>IF(VLOOKUP($AK$1,[1]選択肢!$A$1:$J$32,AL43,FALSE)=0,"-",VLOOKUP($AK$1,[1]選択肢!$A$1:$J$32,AL43,FALSE))</f>
        <v>-</v>
      </c>
      <c r="AM38" s="355"/>
      <c r="AN38" s="81"/>
    </row>
    <row r="39" spans="1:40" ht="18" customHeight="1" x14ac:dyDescent="0.15">
      <c r="A39" s="81"/>
      <c r="B39" s="91"/>
      <c r="C39" s="110" t="s">
        <v>325</v>
      </c>
      <c r="D39" s="110" t="s">
        <v>327</v>
      </c>
      <c r="E39" s="111" t="s">
        <v>325</v>
      </c>
      <c r="F39" s="360" t="s">
        <v>327</v>
      </c>
      <c r="G39" s="360"/>
      <c r="H39" s="360"/>
      <c r="I39" s="350" t="s">
        <v>325</v>
      </c>
      <c r="J39" s="351"/>
      <c r="K39" s="352"/>
      <c r="L39" s="350" t="s">
        <v>327</v>
      </c>
      <c r="M39" s="351"/>
      <c r="N39" s="352"/>
      <c r="O39" s="350" t="s">
        <v>325</v>
      </c>
      <c r="P39" s="351"/>
      <c r="Q39" s="352"/>
      <c r="R39" s="350" t="s">
        <v>327</v>
      </c>
      <c r="S39" s="351"/>
      <c r="T39" s="352"/>
      <c r="U39" s="350" t="s">
        <v>325</v>
      </c>
      <c r="V39" s="351"/>
      <c r="W39" s="352"/>
      <c r="X39" s="350" t="s">
        <v>327</v>
      </c>
      <c r="Y39" s="351"/>
      <c r="Z39" s="352"/>
      <c r="AA39" s="350" t="s">
        <v>325</v>
      </c>
      <c r="AB39" s="351"/>
      <c r="AC39" s="352"/>
      <c r="AD39" s="350" t="s">
        <v>327</v>
      </c>
      <c r="AE39" s="351"/>
      <c r="AF39" s="352"/>
      <c r="AG39" s="350" t="s">
        <v>325</v>
      </c>
      <c r="AH39" s="351"/>
      <c r="AI39" s="352"/>
      <c r="AJ39" s="350" t="s">
        <v>327</v>
      </c>
      <c r="AK39" s="352"/>
      <c r="AL39" s="111" t="s">
        <v>324</v>
      </c>
      <c r="AM39" s="111" t="s">
        <v>326</v>
      </c>
      <c r="AN39" s="81"/>
    </row>
    <row r="40" spans="1:40" ht="18" customHeight="1" x14ac:dyDescent="0.15">
      <c r="A40" s="81"/>
      <c r="B40" s="112" t="s">
        <v>328</v>
      </c>
      <c r="C40" s="111">
        <f>COUNTIFS($AO$11:$AO$30,C$38,$C$11:$C$30,"A",$E$11:$E$30,"*")</f>
        <v>1</v>
      </c>
      <c r="D40" s="111">
        <f>COUNTIFS($AO$11:$AO$30,C$38,$C$11:$C$30,"B",$E$11:$E$30,"*")</f>
        <v>0</v>
      </c>
      <c r="E40" s="111">
        <f>COUNTIFS($AO$11:$AO$30,E$38,$C$11:$C$30,"A",$E$11:$E$30,"*")</f>
        <v>0</v>
      </c>
      <c r="F40" s="350">
        <f>COUNTIFS($AO$11:$AO$30,E$38,$C$11:$C$30,"B",$E$11:$E$30,"*")</f>
        <v>1</v>
      </c>
      <c r="G40" s="351"/>
      <c r="H40" s="352"/>
      <c r="I40" s="350">
        <f>COUNTIFS($AO$11:$AO$30,I$38,$C$11:$C$30,"A",$E$11:$E$30,"*")</f>
        <v>0</v>
      </c>
      <c r="J40" s="351"/>
      <c r="K40" s="352"/>
      <c r="L40" s="350">
        <f>COUNTIFS($AO$11:$AO$30,I$38,$C$11:$C$30,"B",$E$11:$E$30,"*")</f>
        <v>0</v>
      </c>
      <c r="M40" s="351"/>
      <c r="N40" s="352"/>
      <c r="O40" s="350">
        <f>COUNTIFS($AO$11:$AO$30,O$38,$C$11:$C$30,"A",$E$11:$E$30,"*")</f>
        <v>0</v>
      </c>
      <c r="P40" s="351"/>
      <c r="Q40" s="352"/>
      <c r="R40" s="350">
        <f>COUNTIFS($AO$11:$AO$30,O$38,$C$11:$C$30,"B",$E$11:$E$30,"*")</f>
        <v>0</v>
      </c>
      <c r="S40" s="351"/>
      <c r="T40" s="352"/>
      <c r="U40" s="350">
        <f>COUNTIFS($AO$11:$AO$30,U$38,$C$11:$C$30,"A",$E$11:$E$30,"*")</f>
        <v>0</v>
      </c>
      <c r="V40" s="351"/>
      <c r="W40" s="352"/>
      <c r="X40" s="350">
        <f>COUNTIFS($AO$11:$AO$30,U$38,$C$11:$C$30,"B",$E$11:$E$30,"*")</f>
        <v>0</v>
      </c>
      <c r="Y40" s="351"/>
      <c r="Z40" s="352"/>
      <c r="AA40" s="350">
        <f>COUNTIFS($AO$11:$AO$30,AA$38,$C$11:$C$30,"A",$E$11:$E$30,"*")</f>
        <v>0</v>
      </c>
      <c r="AB40" s="351"/>
      <c r="AC40" s="352"/>
      <c r="AD40" s="350">
        <f>COUNTIFS($AO$11:$AO$30,AA$38,$C$11:$C$30,"B",$E$11:$E$30,"*")</f>
        <v>0</v>
      </c>
      <c r="AE40" s="351"/>
      <c r="AF40" s="352"/>
      <c r="AG40" s="350">
        <f>COUNTIFS($AO$11:$AO$30,AG$38,$C$11:$C$30,"A",$E$11:$E$30,"*")</f>
        <v>1</v>
      </c>
      <c r="AH40" s="351"/>
      <c r="AI40" s="352"/>
      <c r="AJ40" s="350">
        <f>COUNTIFS($AO$11:$AO$30,AG$38,$C$11:$C$30,"B",$E$11:$E$30,"*")</f>
        <v>0</v>
      </c>
      <c r="AK40" s="352"/>
      <c r="AL40" s="111">
        <f>COUNTIFS($AO$11:$AO$30,AL$38,$C$11:$C$30,"A",$E$11:$E$30,"*")</f>
        <v>0</v>
      </c>
      <c r="AM40" s="111">
        <f>COUNTIFS($AO$11:$AO$30,AL$38,$C$11:$C$30,"B",$E$11:$E$30,"*")</f>
        <v>0</v>
      </c>
      <c r="AN40" s="81"/>
    </row>
    <row r="41" spans="1:40" ht="18" customHeight="1" x14ac:dyDescent="0.15">
      <c r="A41" s="81"/>
      <c r="B41" s="113" t="s">
        <v>329</v>
      </c>
      <c r="C41" s="111">
        <f>COUNTIFS($AO$11:$AO$30,C$38,$C$11:$C$30,"C",$E$11:$E$30,"*")</f>
        <v>0</v>
      </c>
      <c r="D41" s="111">
        <f>COUNTIFS($AO$11:$AO$30,C$38,$C$11:$C$30,"D",$E$11:$E$30,"*")</f>
        <v>0</v>
      </c>
      <c r="E41" s="111">
        <f>COUNTIFS($AO$11:$AO$30,E$38,$C$11:$C$30,"C",$E$11:$E$30,"*")</f>
        <v>0</v>
      </c>
      <c r="F41" s="350">
        <f>COUNTIFS($AO$11:$AO$30,E$38,$C$11:$C$30,"D",$E$11:$E$30,"*")</f>
        <v>0</v>
      </c>
      <c r="G41" s="351"/>
      <c r="H41" s="352"/>
      <c r="I41" s="350">
        <f>COUNTIFS($AO$11:$AO$30,I$38,$C$11:$C$30,"C",$E$11:$E$30,"*")</f>
        <v>1</v>
      </c>
      <c r="J41" s="351"/>
      <c r="K41" s="352"/>
      <c r="L41" s="350">
        <f>COUNTIFS($AO$11:$AO$30,I$38,$C$11:$C$30,"D",$E$11:$E$30,"*")</f>
        <v>0</v>
      </c>
      <c r="M41" s="351"/>
      <c r="N41" s="352"/>
      <c r="O41" s="350">
        <f>COUNTIFS($AO$11:$AO$30,O$38,$C$11:$C$30,"C",$E$11:$E$30,"*")</f>
        <v>0</v>
      </c>
      <c r="P41" s="351"/>
      <c r="Q41" s="352"/>
      <c r="R41" s="350">
        <f>COUNTIFS($AO$11:$AO$30,O$38,$C$11:$C$30,"D",$E$11:$E$30,"*")</f>
        <v>1</v>
      </c>
      <c r="S41" s="351"/>
      <c r="T41" s="352"/>
      <c r="U41" s="350">
        <f>COUNTIFS($AO$11:$AO$30,U$38,$C$11:$C$30,"C",$E$11:$E$30,"*")</f>
        <v>0</v>
      </c>
      <c r="V41" s="351"/>
      <c r="W41" s="352"/>
      <c r="X41" s="350">
        <f>COUNTIFS($AO$11:$AO$30,U$38,$C$11:$C$30,"D",$E$11:$E$30,"*")</f>
        <v>0</v>
      </c>
      <c r="Y41" s="351"/>
      <c r="Z41" s="352"/>
      <c r="AA41" s="350">
        <f>COUNTIFS($AO$11:$AO$30,AA$38,$C$11:$C$30,"C",$E$11:$E$30,"*")</f>
        <v>0</v>
      </c>
      <c r="AB41" s="351"/>
      <c r="AC41" s="352"/>
      <c r="AD41" s="350">
        <f>COUNTIFS($AO$11:$AO$30,AA$38,$C$11:$C$30,"D",$E$11:$E$30,"*")</f>
        <v>0</v>
      </c>
      <c r="AE41" s="351"/>
      <c r="AF41" s="352"/>
      <c r="AG41" s="350">
        <f>COUNTIFS($AO$11:$AO$30,AG$38,$C$11:$C$30,"C",$E$11:$E$30,"*")</f>
        <v>0</v>
      </c>
      <c r="AH41" s="351"/>
      <c r="AI41" s="352"/>
      <c r="AJ41" s="350">
        <f>COUNTIFS($AO$11:$AO$30,AG$38,$C$11:$C$30,"D",$E$11:$E$30,"*")</f>
        <v>0</v>
      </c>
      <c r="AK41" s="352"/>
      <c r="AL41" s="111">
        <f>COUNTIFS($AO$11:$AO$30,AL$38,$C$11:$C$30,"C",$E$11:$E$30,"*")</f>
        <v>0</v>
      </c>
      <c r="AM41" s="111">
        <f>COUNTIFS($AO$11:$AO$30,AL$38,$C$11:$C$30,"D",$E$11:$E$30,"*")</f>
        <v>0</v>
      </c>
      <c r="AN41" s="81"/>
    </row>
    <row r="42" spans="1:40" ht="24.95" customHeight="1" x14ac:dyDescent="0.15">
      <c r="A42" s="81"/>
      <c r="B42" s="113" t="s">
        <v>330</v>
      </c>
      <c r="C42" s="353" t="str">
        <f>IF($AK$3="４週",SUMIFS($AK$11:$AK$30,$AO$11:$AO$30,C38)/4/$AH$5,IF($AK$3="歴月",SUMIFS($AK$11:$AK$30,$AO$11:$AO$30,C38)/$AL$5,"記載する期間を選択してください"))</f>
        <v>記載する期間を選択してください</v>
      </c>
      <c r="D42" s="356"/>
      <c r="E42" s="353" t="str">
        <f>IF($AK$3="４週",SUMIFS($AK$11:$AK$30,$AO$11:$AO$30,E38)/4/$AH$5,IF($AK$3="歴月",SUMIFS($AK$11:$AK$30,$AO$11:$AO$30,E38)/$AL$5,"記載する期間を選択してください"))</f>
        <v>記載する期間を選択してください</v>
      </c>
      <c r="F42" s="354"/>
      <c r="G42" s="354"/>
      <c r="H42" s="356"/>
      <c r="I42" s="353" t="str">
        <f>IF($AK$3="４週",SUMIFS($AK$11:$AK$30,$AO$11:$AO$30,I38)/4/$AH$5,IF($AK$3="歴月",SUMIFS($AK$11:$AK$30,$AO$11:$AO$30,I38)/$AL$5,"記載する期間を選択してください"))</f>
        <v>記載する期間を選択してください</v>
      </c>
      <c r="J42" s="354"/>
      <c r="K42" s="354"/>
      <c r="L42" s="354"/>
      <c r="M42" s="354"/>
      <c r="N42" s="356"/>
      <c r="O42" s="353" t="str">
        <f>IF($AK$3="４週",SUMIFS($AK$11:$AK$30,$AO$11:$AO$30,O38)/4/$AH$5,IF($AK$3="歴月",SUMIFS($AK$11:$AK$30,$AO$11:$AO$30,O38)/$AL$5,"記載する期間を選択してください"))</f>
        <v>記載する期間を選択してください</v>
      </c>
      <c r="P42" s="354"/>
      <c r="Q42" s="354"/>
      <c r="R42" s="354"/>
      <c r="S42" s="354"/>
      <c r="T42" s="356"/>
      <c r="U42" s="353" t="str">
        <f>IF($AK$3="４週",SUMIFS($AK$11:$AK$30,$AO$11:$AO$30,U38)/4/$AH$5,IF($AK$3="歴月",SUMIFS($AK$11:$AK$30,$AO$11:$AO$30,U38)/$AL$5,"記載する期間を選択してください"))</f>
        <v>記載する期間を選択してください</v>
      </c>
      <c r="V42" s="354"/>
      <c r="W42" s="354"/>
      <c r="X42" s="354"/>
      <c r="Y42" s="354"/>
      <c r="Z42" s="356"/>
      <c r="AA42" s="353" t="str">
        <f>IF($AK$3="４週",SUMIFS($AK$11:$AK$30,$AO$11:$AO$30,AA38)/4/$AH$5,IF($AK$3="歴月",SUMIFS($AK$11:$AK$30,$AO$11:$AO$30,AA38)/$AL$5,"記載する期間を選択してください"))</f>
        <v>記載する期間を選択してください</v>
      </c>
      <c r="AB42" s="354"/>
      <c r="AC42" s="354"/>
      <c r="AD42" s="354"/>
      <c r="AE42" s="354"/>
      <c r="AF42" s="356"/>
      <c r="AG42" s="353" t="str">
        <f>IF($AK$3="４週",SUMIFS($AK$11:$AK$30,$AO$11:$AO$30,AG38)/4/$AH$5,IF($AK$3="歴月",SUMIFS($AK$11:$AK$30,$AO$11:$AO$30,AG38)/$AL$5,"記載する期間を選択してください"))</f>
        <v>記載する期間を選択してください</v>
      </c>
      <c r="AH42" s="354"/>
      <c r="AI42" s="354"/>
      <c r="AJ42" s="354"/>
      <c r="AK42" s="356"/>
      <c r="AL42" s="353" t="str">
        <f>IF($AK$3="４週",SUMIFS($AK$11:$AK$30,$AO$11:$AO$30,AL38)/4/$AH$5,IF($AK$3="歴月",SUMIFS($AK$11:$AK$30,$AO$11:$AO$30,AL38)/$AL$5,"記載する期間を選択してください"))</f>
        <v>記載する期間を選択してください</v>
      </c>
      <c r="AM42" s="356"/>
      <c r="AN42" s="81"/>
    </row>
    <row r="43" spans="1:40" ht="5.0999999999999996" customHeight="1" x14ac:dyDescent="0.15">
      <c r="A43" s="81"/>
      <c r="B43" s="84"/>
      <c r="C43" s="114">
        <v>2</v>
      </c>
      <c r="D43" s="114"/>
      <c r="E43" s="114">
        <v>3</v>
      </c>
      <c r="F43" s="114"/>
      <c r="G43" s="114"/>
      <c r="H43" s="114"/>
      <c r="I43" s="114">
        <v>4</v>
      </c>
      <c r="J43" s="114"/>
      <c r="K43" s="114"/>
      <c r="L43" s="114"/>
      <c r="M43" s="114"/>
      <c r="N43" s="114"/>
      <c r="O43" s="114">
        <v>5</v>
      </c>
      <c r="P43" s="114"/>
      <c r="Q43" s="114"/>
      <c r="R43" s="114"/>
      <c r="S43" s="114"/>
      <c r="T43" s="114"/>
      <c r="U43" s="114">
        <v>6</v>
      </c>
      <c r="V43" s="114"/>
      <c r="W43" s="114"/>
      <c r="X43" s="114"/>
      <c r="Y43" s="114"/>
      <c r="Z43" s="114"/>
      <c r="AA43" s="114">
        <v>7</v>
      </c>
      <c r="AB43" s="114"/>
      <c r="AC43" s="114"/>
      <c r="AD43" s="114"/>
      <c r="AE43" s="114"/>
      <c r="AF43" s="114"/>
      <c r="AG43" s="114">
        <v>8</v>
      </c>
      <c r="AH43" s="114"/>
      <c r="AI43" s="114"/>
      <c r="AJ43" s="114"/>
      <c r="AK43" s="114"/>
      <c r="AL43" s="114">
        <v>9</v>
      </c>
      <c r="AM43" s="115"/>
      <c r="AN43" s="81"/>
    </row>
    <row r="44" spans="1:40" ht="15" customHeight="1" x14ac:dyDescent="0.15">
      <c r="A44" s="107" t="s">
        <v>331</v>
      </c>
      <c r="B44" s="116"/>
      <c r="C44" s="117"/>
      <c r="D44" s="117"/>
      <c r="E44" s="117"/>
      <c r="F44" s="118"/>
      <c r="G44" s="117"/>
      <c r="H44" s="114"/>
      <c r="I44" s="114"/>
      <c r="J44" s="114"/>
      <c r="K44" s="114"/>
      <c r="L44" s="114"/>
      <c r="M44" s="114"/>
      <c r="N44" s="114"/>
      <c r="O44" s="114"/>
      <c r="P44" s="114"/>
      <c r="Q44" s="114"/>
      <c r="R44" s="114">
        <v>6</v>
      </c>
      <c r="S44" s="114"/>
      <c r="T44" s="114"/>
      <c r="U44" s="114"/>
      <c r="V44" s="114"/>
      <c r="W44" s="114"/>
      <c r="X44" s="114">
        <v>7</v>
      </c>
      <c r="Y44" s="114"/>
      <c r="Z44" s="114"/>
      <c r="AA44" s="114"/>
      <c r="AB44" s="114"/>
      <c r="AC44" s="114"/>
      <c r="AD44" s="114">
        <v>8</v>
      </c>
      <c r="AE44" s="114"/>
      <c r="AF44" s="114"/>
      <c r="AG44" s="119"/>
      <c r="AH44" s="119"/>
      <c r="AI44" s="119"/>
      <c r="AJ44" s="119">
        <v>9</v>
      </c>
      <c r="AK44" s="120"/>
      <c r="AL44" s="120"/>
      <c r="AM44" s="81"/>
    </row>
    <row r="45" spans="1:40" s="107" customFormat="1" ht="15" customHeight="1" x14ac:dyDescent="0.15">
      <c r="A45" s="107" t="s">
        <v>332</v>
      </c>
      <c r="B45" s="108"/>
      <c r="C45" s="108"/>
      <c r="D45" s="108"/>
      <c r="E45" s="108"/>
      <c r="F45" s="108"/>
      <c r="G45" s="108"/>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row>
    <row r="46" spans="1:40" s="107" customFormat="1" ht="15" customHeight="1" x14ac:dyDescent="0.15">
      <c r="A46" s="108" t="s">
        <v>361</v>
      </c>
      <c r="C46" s="108"/>
      <c r="D46" s="108"/>
      <c r="E46" s="108"/>
      <c r="F46" s="108"/>
      <c r="G46" s="108"/>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row>
    <row r="47" spans="1:40" s="107" customFormat="1" ht="15" customHeight="1" x14ac:dyDescent="0.15">
      <c r="A47" s="107" t="s">
        <v>333</v>
      </c>
      <c r="B47" s="108"/>
      <c r="C47" s="108"/>
      <c r="D47" s="108"/>
      <c r="E47" s="108"/>
      <c r="F47" s="108"/>
      <c r="G47" s="108"/>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s="107" customFormat="1" ht="15" customHeight="1" x14ac:dyDescent="0.15">
      <c r="A48" s="107" t="s">
        <v>334</v>
      </c>
      <c r="B48" s="108"/>
      <c r="C48" s="108"/>
      <c r="D48" s="108"/>
      <c r="E48" s="108"/>
      <c r="F48" s="108"/>
      <c r="G48" s="108"/>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row>
    <row r="49" spans="1:7" ht="15" customHeight="1" x14ac:dyDescent="0.15">
      <c r="A49" s="107" t="s">
        <v>335</v>
      </c>
      <c r="B49" s="121"/>
      <c r="C49" s="107"/>
      <c r="D49" s="107"/>
      <c r="E49" s="107"/>
      <c r="F49" s="107"/>
      <c r="G49" s="107"/>
    </row>
    <row r="50" spans="1:7" ht="15" customHeight="1" x14ac:dyDescent="0.15">
      <c r="A50" s="107" t="s">
        <v>336</v>
      </c>
      <c r="B50" s="121"/>
      <c r="C50" s="107"/>
      <c r="D50" s="107"/>
      <c r="E50" s="107"/>
      <c r="F50" s="107"/>
      <c r="G50" s="107"/>
    </row>
    <row r="51" spans="1:7" ht="15" customHeight="1" x14ac:dyDescent="0.15">
      <c r="A51" s="107"/>
      <c r="B51" s="112" t="s">
        <v>337</v>
      </c>
      <c r="C51" s="341" t="s">
        <v>338</v>
      </c>
      <c r="D51" s="341"/>
      <c r="E51" s="341"/>
      <c r="F51" s="107"/>
      <c r="G51" s="107"/>
    </row>
    <row r="52" spans="1:7" ht="15" customHeight="1" x14ac:dyDescent="0.15">
      <c r="A52" s="107"/>
      <c r="B52" s="122" t="s">
        <v>313</v>
      </c>
      <c r="C52" s="359" t="s">
        <v>339</v>
      </c>
      <c r="D52" s="359"/>
      <c r="E52" s="359"/>
      <c r="F52" s="107"/>
      <c r="G52" s="107"/>
    </row>
    <row r="53" spans="1:7" ht="15" customHeight="1" x14ac:dyDescent="0.15">
      <c r="A53" s="107"/>
      <c r="B53" s="122" t="s">
        <v>315</v>
      </c>
      <c r="C53" s="359" t="s">
        <v>340</v>
      </c>
      <c r="D53" s="359"/>
      <c r="E53" s="359"/>
      <c r="F53" s="107"/>
      <c r="G53" s="107"/>
    </row>
    <row r="54" spans="1:7" ht="15" customHeight="1" x14ac:dyDescent="0.15">
      <c r="A54" s="107"/>
      <c r="B54" s="122" t="s">
        <v>317</v>
      </c>
      <c r="C54" s="359" t="s">
        <v>341</v>
      </c>
      <c r="D54" s="359"/>
      <c r="E54" s="359"/>
      <c r="F54" s="107"/>
      <c r="G54" s="107"/>
    </row>
    <row r="55" spans="1:7" ht="15" customHeight="1" x14ac:dyDescent="0.15">
      <c r="A55" s="107"/>
      <c r="B55" s="122" t="s">
        <v>319</v>
      </c>
      <c r="C55" s="359" t="s">
        <v>342</v>
      </c>
      <c r="D55" s="359"/>
      <c r="E55" s="359"/>
      <c r="F55" s="107"/>
      <c r="G55" s="107"/>
    </row>
    <row r="56" spans="1:7" ht="15" customHeight="1" x14ac:dyDescent="0.15">
      <c r="A56" s="107"/>
      <c r="B56" s="107" t="s">
        <v>343</v>
      </c>
      <c r="C56" s="107"/>
      <c r="D56" s="107"/>
      <c r="E56" s="107"/>
      <c r="F56" s="107"/>
      <c r="G56" s="107"/>
    </row>
    <row r="57" spans="1:7" ht="15" customHeight="1" x14ac:dyDescent="0.15">
      <c r="A57" s="107"/>
      <c r="B57" s="107" t="s">
        <v>358</v>
      </c>
      <c r="C57" s="107"/>
      <c r="D57" s="107"/>
      <c r="E57" s="107"/>
      <c r="F57" s="107"/>
      <c r="G57" s="107"/>
    </row>
    <row r="58" spans="1:7" ht="15" customHeight="1" x14ac:dyDescent="0.15">
      <c r="A58" s="107"/>
      <c r="B58" s="107" t="s">
        <v>344</v>
      </c>
      <c r="C58" s="107"/>
      <c r="D58" s="107"/>
      <c r="E58" s="107"/>
      <c r="F58" s="107"/>
      <c r="G58" s="107"/>
    </row>
    <row r="59" spans="1:7" ht="15" customHeight="1" x14ac:dyDescent="0.15">
      <c r="A59" s="107" t="s">
        <v>345</v>
      </c>
      <c r="B59" s="121"/>
      <c r="C59" s="107"/>
      <c r="D59" s="107"/>
      <c r="E59" s="107"/>
      <c r="F59" s="107"/>
      <c r="G59" s="107"/>
    </row>
    <row r="60" spans="1:7" ht="15" customHeight="1" x14ac:dyDescent="0.15">
      <c r="A60" s="107" t="s">
        <v>346</v>
      </c>
      <c r="B60" s="121"/>
      <c r="C60" s="107"/>
      <c r="D60" s="107"/>
      <c r="E60" s="107"/>
      <c r="F60" s="107"/>
      <c r="G60" s="107"/>
    </row>
    <row r="61" spans="1:7" ht="15" customHeight="1" x14ac:dyDescent="0.15">
      <c r="A61" s="107" t="s">
        <v>347</v>
      </c>
      <c r="B61" s="121"/>
      <c r="C61" s="107"/>
      <c r="D61" s="107"/>
      <c r="E61" s="107"/>
      <c r="F61" s="107"/>
      <c r="G61" s="107"/>
    </row>
    <row r="62" spans="1:7" ht="15" customHeight="1" x14ac:dyDescent="0.15">
      <c r="A62" s="107" t="s">
        <v>362</v>
      </c>
      <c r="B62" s="121"/>
      <c r="C62" s="107"/>
      <c r="D62" s="107"/>
      <c r="E62" s="107"/>
      <c r="F62" s="107"/>
      <c r="G62" s="107"/>
    </row>
    <row r="63" spans="1:7" ht="15" customHeight="1" x14ac:dyDescent="0.15">
      <c r="A63" s="107" t="s">
        <v>348</v>
      </c>
      <c r="B63" s="121"/>
      <c r="C63" s="107"/>
      <c r="D63" s="107"/>
      <c r="E63" s="107"/>
      <c r="F63" s="107"/>
      <c r="G63" s="107"/>
    </row>
    <row r="64" spans="1:7" ht="15" customHeight="1" x14ac:dyDescent="0.15">
      <c r="A64" s="107"/>
      <c r="B64" s="107" t="s">
        <v>349</v>
      </c>
      <c r="C64" s="107"/>
      <c r="D64" s="107"/>
      <c r="E64" s="107"/>
      <c r="F64" s="107"/>
      <c r="G64" s="107"/>
    </row>
    <row r="65" spans="1:7" ht="15" customHeight="1" x14ac:dyDescent="0.15">
      <c r="A65" s="107" t="s">
        <v>350</v>
      </c>
      <c r="B65" s="121"/>
      <c r="C65" s="107"/>
      <c r="D65" s="107"/>
      <c r="E65" s="107"/>
      <c r="F65" s="107"/>
      <c r="G65" s="107"/>
    </row>
    <row r="66" spans="1:7" ht="15" customHeight="1" x14ac:dyDescent="0.15">
      <c r="A66" s="107" t="s">
        <v>351</v>
      </c>
      <c r="B66" s="121"/>
      <c r="C66" s="107"/>
      <c r="D66" s="107"/>
      <c r="E66" s="107"/>
      <c r="F66" s="107"/>
      <c r="G66" s="107"/>
    </row>
    <row r="67" spans="1:7" ht="15" customHeight="1" x14ac:dyDescent="0.15">
      <c r="A67" s="107" t="s">
        <v>352</v>
      </c>
      <c r="B67" s="121"/>
      <c r="C67" s="107"/>
      <c r="D67" s="107"/>
      <c r="E67" s="107"/>
      <c r="F67" s="107"/>
      <c r="G67" s="107"/>
    </row>
    <row r="68" spans="1:7" ht="15" customHeight="1" x14ac:dyDescent="0.15">
      <c r="A68" s="107" t="s">
        <v>363</v>
      </c>
      <c r="B68" s="121"/>
      <c r="C68" s="107"/>
      <c r="D68" s="107"/>
      <c r="E68" s="107"/>
      <c r="F68" s="107"/>
      <c r="G68" s="107"/>
    </row>
    <row r="69" spans="1:7" ht="15" customHeight="1" x14ac:dyDescent="0.15">
      <c r="A69" s="107" t="s">
        <v>353</v>
      </c>
      <c r="B69" s="121"/>
      <c r="C69" s="107"/>
      <c r="D69" s="107"/>
      <c r="E69" s="107"/>
      <c r="F69" s="107"/>
      <c r="G69" s="107"/>
    </row>
    <row r="70" spans="1:7" ht="15" customHeight="1" x14ac:dyDescent="0.15">
      <c r="A70" s="107" t="s">
        <v>354</v>
      </c>
      <c r="B70" s="121"/>
      <c r="C70" s="107"/>
      <c r="D70" s="107"/>
      <c r="E70" s="107"/>
      <c r="F70" s="107"/>
      <c r="G70" s="107"/>
    </row>
    <row r="71" spans="1:7" ht="15" customHeight="1" x14ac:dyDescent="0.15">
      <c r="A71" s="107" t="s">
        <v>355</v>
      </c>
      <c r="B71" s="121"/>
      <c r="C71" s="107"/>
      <c r="D71" s="107"/>
      <c r="E71" s="107"/>
      <c r="F71" s="107"/>
      <c r="G71" s="107"/>
    </row>
    <row r="72" spans="1:7" ht="15" customHeight="1" x14ac:dyDescent="0.15">
      <c r="A72" s="107" t="s">
        <v>356</v>
      </c>
      <c r="B72" s="121"/>
      <c r="C72" s="107"/>
      <c r="D72" s="107"/>
      <c r="E72" s="107"/>
      <c r="F72" s="107"/>
      <c r="G72" s="107"/>
    </row>
  </sheetData>
  <mergeCells count="101">
    <mergeCell ref="AG42:AK42"/>
    <mergeCell ref="AL42:AM42"/>
    <mergeCell ref="C51:E51"/>
    <mergeCell ref="C52:E52"/>
    <mergeCell ref="C53:E53"/>
    <mergeCell ref="X41:Z4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54:E54"/>
    <mergeCell ref="C55:E55"/>
    <mergeCell ref="AA42:AF42"/>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F39:H39"/>
    <mergeCell ref="I39:K39"/>
    <mergeCell ref="L39:N39"/>
    <mergeCell ref="O39:Q39"/>
    <mergeCell ref="R39:T39"/>
    <mergeCell ref="U39:W39"/>
    <mergeCell ref="X39:Z39"/>
    <mergeCell ref="AA39:AC39"/>
    <mergeCell ref="AD39:AF39"/>
    <mergeCell ref="C38:D38"/>
    <mergeCell ref="E38:H38"/>
    <mergeCell ref="I38:N38"/>
    <mergeCell ref="O38:T38"/>
    <mergeCell ref="U38:Z38"/>
    <mergeCell ref="AA38:AF38"/>
    <mergeCell ref="AM28:AN28"/>
    <mergeCell ref="AM29:AN29"/>
    <mergeCell ref="AM30:AN30"/>
    <mergeCell ref="A31:E31"/>
    <mergeCell ref="AM31:AN32"/>
    <mergeCell ref="A32:E32"/>
    <mergeCell ref="AG38:AK38"/>
    <mergeCell ref="AL38:AM3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3:AN13"/>
    <mergeCell ref="AM14:AN14"/>
    <mergeCell ref="AM15:AN15"/>
    <mergeCell ref="AK7:AK10"/>
    <mergeCell ref="AL7:AL10"/>
    <mergeCell ref="AM7:AN10"/>
    <mergeCell ref="F8:L8"/>
    <mergeCell ref="M8:S8"/>
    <mergeCell ref="T8:Z8"/>
    <mergeCell ref="AA8:AG8"/>
    <mergeCell ref="AH8:AJ8"/>
    <mergeCell ref="A7:A10"/>
    <mergeCell ref="B7:B8"/>
    <mergeCell ref="C7:C10"/>
    <mergeCell ref="D7:D10"/>
    <mergeCell ref="E7:E10"/>
    <mergeCell ref="F7:AJ7"/>
    <mergeCell ref="B9:B10"/>
    <mergeCell ref="AM11:AN11"/>
    <mergeCell ref="AM12:AN12"/>
    <mergeCell ref="AK1:AN1"/>
    <mergeCell ref="M2:P2"/>
    <mergeCell ref="Q2:R2"/>
    <mergeCell ref="S2:T2"/>
    <mergeCell ref="U2:V2"/>
    <mergeCell ref="AK2:AN2"/>
    <mergeCell ref="AK3:AN3"/>
    <mergeCell ref="AK4:AN4"/>
    <mergeCell ref="AH5:AJ5"/>
  </mergeCells>
  <phoneticPr fontId="2"/>
  <dataValidations count="5">
    <dataValidation allowBlank="1" showInputMessage="1" sqref="B11:B12" xr:uid="{2A85C81F-C75A-46AB-90F0-355AA6D93A6B}"/>
    <dataValidation type="list" allowBlank="1" showInputMessage="1" showErrorMessage="1" sqref="C11:C30" xr:uid="{4EEB5FC0-DAB5-4111-95A6-344B987F9B54}">
      <formula1>"A,B,C,D"</formula1>
    </dataValidation>
    <dataValidation operator="greaterThanOrEqual" allowBlank="1" showInputMessage="1" showErrorMessage="1" sqref="I36 L36" xr:uid="{65255ABA-E7C9-4934-A06D-7C5B61AB75AD}"/>
    <dataValidation type="list" allowBlank="1" showInputMessage="1" showErrorMessage="1" sqref="AK3:AN3" xr:uid="{70AFAB40-0876-48C8-B699-FA1ABC761388}">
      <formula1>"４週,歴月"</formula1>
    </dataValidation>
    <dataValidation type="list" allowBlank="1" showInputMessage="1" sqref="B13:B30" xr:uid="{C4B82876-ED08-4B5E-8BD2-BD461EAEB325}">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事前調書</vt:lpstr>
      <vt:lpstr>3-(2)従業者の勤務実績</vt:lpstr>
      <vt:lpstr>'3-(2)従業者の勤務実績'!Print_Area</vt:lpstr>
      <vt:lpstr>事前調書!Print_Area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2026-08-14T02:21:18Z</cp:lastPrinted>
  <dcterms:created xsi:type="dcterms:W3CDTF">2018-05-07T02:14:50Z</dcterms:created>
  <dcterms:modified xsi:type="dcterms:W3CDTF">2026-08-14T03:06:56Z</dcterms:modified>
</cp:coreProperties>
</file>