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82"/>
  <workbookPr/>
  <xr:revisionPtr xr6:coauthVersionLast="36" xr6:coauthVersionMax="36" documentId="8_{D3C5AB54-D179-4528-840D-028D2596079F}" revIDLastSave="0" xr10:uidLastSave="{00000000-0000-0000-0000-000000000000}"/>
  <workbookProtection lockStructure="1" workbookAlgorithmName="SHA-512" workbookHashValue="4f1J/5KmWohxWWvq5jLgcKKReRV1ATqxf0BvPEdgGcYmw+jWUdsW7aapvKFp2eon3XgVwvNkorVmtSPnc8+u1g==" workbookSaltValue="vDR1K+b5XBa2y4HciOmK4A==" workbookSpinCount="100000"/>
  <bookViews>
    <workbookView xr2:uid="{00000000-000D-0000-FFFF-FFFF00000000}" windowHeight="13200" windowWidth="28800" xWindow="0" yWindow="0"/>
  </bookViews>
  <sheets>
    <sheet r:id="rId1" name="法適用_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H85" i="4"/>
  <c r="F85" i="4"/>
  <c r="E85" i="4"/>
  <c r="BB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<sst xmlns="http://schemas.openxmlformats.org/spreadsheetml/2006/main" count="228" uniqueCount="114">
  <si>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</si>
  <si>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</si>
  <si>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</si>
  <si>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</si>
  <si>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</si>
  <si>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</si>
  <si>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</si>
  <si>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</si>
  <si>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</si>
  <si>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</si>
  <si>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</si>
  <si>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</si>
  <si>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</si>
  <si>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</si>
  <si>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</si>
  <si>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</si>
  <si>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</si>
  <si>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</si>
  <si>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</si>
  <si>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</si>
  <si>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</si>
  <si>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</si>
  <si>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</si>
  <si>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</si>
  <si>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</si>
  <si>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</si>
  <si>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</si>
  <si>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</si>
  <si>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</si>
  <si>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</si>
  <si>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</si>
  <si>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</si>
  <si>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</si>
  <si>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</si>
  <si>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</si>
  <si>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</si>
  <si>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</si>
  <si>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</si>
  <si>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</si>
  <si>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</si>
  <si>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</si>
  <si>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</si>
  <si>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</si>
  <si>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</si>
  <si>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</si>
  <si>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</si>
  <si>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</si>
  <si>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</si>
  <si>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</si>
  <si>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</si>
  <si>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</si>
  <si>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</si>
  <si>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</si>
  <si>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</si>
  <si>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</si>
  <si>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</si>
  <si>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</si>
  <si>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</si>
  <si>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</si>
  <si>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</si>
  <si>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</si>
  <si>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</si>
  <si>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</si>
  <si>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</si>
  <si>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</si>
  <si>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</si>
  <si>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</si>
  <si>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</si>
  <si>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</si>
  <si>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</si>
  <si>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</si>
  <si>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</si>
  <si>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</si>
  <si>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</si>
  <si>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</si>
  <si>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</si>
  <si>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</si>
  <si>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</si>
  <si>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</si>
  <si>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</si>
  <si>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</si>
  <si>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</si>
  <si>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</si>
  <si>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</si>
  <si>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</si>
  <si>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</si>
  <si>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</si>
  <si>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</si>
  <si>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</si>
  <si>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</si>
  <si>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</si>
  <si>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</si>
  <si>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</si>
  <si>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那覇市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</si>
  <si>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</si>
  <si>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</si>
  <si>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</si>
  <si>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</si>
  <si>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</si>
  <si>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</si>
  <si>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</si>
  <si>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</si>
  <si>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</si>
  <si>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</si>
  <si>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</si>
  <si>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</si>
  <si>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</si>
  <si>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</si>
  <si>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</si>
  <si>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</si>
  <si>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</si>
  <si>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①経常収支比率は100％を上回っていることから、比較的良好である。
③短期的な債務に対する支払能力を表す指標の流動比率は類似団体平均値より高い値を維持しており、支払い能力は十分な状況である。
④長期的に企業債残高の縮減に取り組んでおり、企業債残高対給水収益比率は類似団体平均値より低い値で推移している。
⑤令和6年度料金回収率は、沖縄県企業局水道料金値上げに伴う本市水道料金改定の時期を遅らせた影響により、100％を下回った。
⑥自己水源が無く全給水量を県企業局からの浄水で賄っているため、給水原価は類似団体平均値より高い値となっている。
⑦施設利用率は一般的に高い数値であることが望まれ、類似団体平均値より高い値となっている。
⑧漏水防止対策等の取り組みにより、類似団体平均値に比べ高い値を維持している。</t>
    <rPh sb="1" eb="7">
      <t>ケイジョウシュウシヒリツ</t>
    </rPh>
    <rPh sb="13" eb="15">
      <t>ウワマワ</t>
    </rPh>
    <rPh sb="24" eb="29">
      <t>ヒカクテキリョウコウ</t>
    </rPh>
    <rPh sb="36" eb="39">
      <t>タンキテキ</t>
    </rPh>
    <rPh sb="40" eb="42">
      <t>サイム</t>
    </rPh>
    <rPh sb="43" eb="44">
      <t>タイ</t>
    </rPh>
    <rPh sb="46" eb="48">
      <t>シハラ</t>
    </rPh>
    <rPh sb="48" eb="50">
      <t>ノウリョク</t>
    </rPh>
    <rPh sb="51" eb="52">
      <t>アラワ</t>
    </rPh>
    <rPh sb="53" eb="55">
      <t>シヒョウ</t>
    </rPh>
    <rPh sb="56" eb="60">
      <t>リュウドウヒリツ</t>
    </rPh>
    <rPh sb="61" eb="68">
      <t>ルイジダンタイヘイキンチ</t>
    </rPh>
    <rPh sb="70" eb="71">
      <t>タカ</t>
    </rPh>
    <rPh sb="72" eb="73">
      <t>アタイ</t>
    </rPh>
    <rPh sb="74" eb="76">
      <t>イジ</t>
    </rPh>
    <rPh sb="81" eb="83">
      <t>シハラ</t>
    </rPh>
    <rPh sb="84" eb="86">
      <t>ノウリョク</t>
    </rPh>
    <rPh sb="87" eb="89">
      <t>ジュウブン</t>
    </rPh>
    <rPh sb="90" eb="92">
      <t>ジョウキョウ</t>
    </rPh>
    <rPh sb="99" eb="102">
      <t>チョウキテキ</t>
    </rPh>
    <rPh sb="103" eb="108">
      <t>キギョウサイザンダカ</t>
    </rPh>
    <rPh sb="109" eb="111">
      <t>シュクゲン</t>
    </rPh>
    <rPh sb="112" eb="113">
      <t>ト</t>
    </rPh>
    <rPh sb="114" eb="115">
      <t>ク</t>
    </rPh>
    <rPh sb="120" eb="125">
      <t>キギョウサイザンダカ</t>
    </rPh>
    <rPh sb="125" eb="126">
      <t>タイ</t>
    </rPh>
    <rPh sb="126" eb="132">
      <t>キュウスイシュウエキヒリツ</t>
    </rPh>
    <rPh sb="133" eb="140">
      <t>ルイジダンタイヘイキンチ</t>
    </rPh>
    <rPh sb="142" eb="143">
      <t>ヒク</t>
    </rPh>
    <rPh sb="144" eb="145">
      <t>アタイ</t>
    </rPh>
    <rPh sb="146" eb="148">
      <t>スイイ</t>
    </rPh>
    <rPh sb="156" eb="158">
      <t>レイワ</t>
    </rPh>
    <rPh sb="159" eb="161">
      <t>ネンド</t>
    </rPh>
    <rPh sb="161" eb="166">
      <t>リョウキンカイシュウリツ</t>
    </rPh>
    <rPh sb="168" eb="171">
      <t>オキナワケン</t>
    </rPh>
    <rPh sb="171" eb="174">
      <t>キギョウキョク</t>
    </rPh>
    <rPh sb="174" eb="178">
      <t>スイドウリョウキン</t>
    </rPh>
    <rPh sb="178" eb="180">
      <t>ネア</t>
    </rPh>
    <rPh sb="182" eb="183">
      <t>トモナ</t>
    </rPh>
    <rPh sb="184" eb="190">
      <t>ホンシスイドウリョウキン</t>
    </rPh>
    <rPh sb="190" eb="192">
      <t>カイテイ</t>
    </rPh>
    <rPh sb="193" eb="195">
      <t>ジキ</t>
    </rPh>
    <rPh sb="196" eb="197">
      <t>オク</t>
    </rPh>
    <rPh sb="200" eb="202">
      <t>エイキョウ</t>
    </rPh>
    <rPh sb="211" eb="213">
      <t>シタマワ</t>
    </rPh>
    <rPh sb="219" eb="223">
      <t>ジコスイゲン</t>
    </rPh>
    <rPh sb="224" eb="225">
      <t>ナ</t>
    </rPh>
    <rPh sb="226" eb="230">
      <t>ゼンキュウスイリョウ</t>
    </rPh>
    <rPh sb="231" eb="235">
      <t>ケンキギョウキョク</t>
    </rPh>
    <rPh sb="238" eb="240">
      <t>ジョウスイ</t>
    </rPh>
    <rPh sb="241" eb="242">
      <t>マカナ</t>
    </rPh>
    <rPh sb="249" eb="253">
      <t>キュウスイゲンカ</t>
    </rPh>
    <rPh sb="254" eb="261">
      <t>ルイジダンタイヘイキンチ</t>
    </rPh>
    <rPh sb="263" eb="264">
      <t>タカ</t>
    </rPh>
    <rPh sb="265" eb="266">
      <t>アタイ</t>
    </rPh>
    <rPh sb="276" eb="281">
      <t>シセツリヨウリツ</t>
    </rPh>
    <rPh sb="282" eb="285">
      <t>イッパンテキ</t>
    </rPh>
    <rPh sb="286" eb="287">
      <t>タカ</t>
    </rPh>
    <rPh sb="288" eb="290">
      <t>スウチ</t>
    </rPh>
    <rPh sb="296" eb="297">
      <t>ノゾ</t>
    </rPh>
    <rPh sb="300" eb="307">
      <t>ルイジダンタイヘイキンチ</t>
    </rPh>
    <rPh sb="309" eb="310">
      <t>タカ</t>
    </rPh>
    <rPh sb="311" eb="312">
      <t>アタイ</t>
    </rPh>
    <rPh sb="322" eb="329">
      <t>ロウスイボウシタイサクトウ</t>
    </rPh>
    <rPh sb="330" eb="331">
      <t>ト</t>
    </rPh>
    <rPh sb="332" eb="333">
      <t>ク</t>
    </rPh>
    <rPh sb="338" eb="345">
      <t>ルイジダン</t>
    </rPh>
    <rPh sb="346" eb="347">
      <t>クラ</t>
    </rPh>
    <rPh sb="348" eb="349">
      <t>タカ</t>
    </rPh>
    <rPh sb="350" eb="351">
      <t>アタイ</t>
    </rPh>
    <rPh sb="352" eb="354">
      <t>イジ</t>
    </rPh>
    <phoneticPr fontId="4"/>
  </si>
  <si>
    <t>①有形固定資産減価償却率は、一般的に数値が高いほど法定耐用年数に近い資産が多いことを示しており、昭和47年の本土復帰前後に集中して布設した管路が法定耐用年数を超えてきたことにより近年増加傾向にある。
②管路経年化率は法定耐用年数を超えた管路延長の割合を表す指標で、管路の老朽化度合を示している。類似団体平均値より低い値となっているが、①と同様の理由により増加傾向にある。なお、令和3年度からの数値の増加は集計方法見直しによるもの。
③管路更新率は類似団体平均値より低い値で推移しているが、管路経年化率が増加傾向にあり、今後も計画的な施設更新を推進していく。</t>
    <rPh sb="1" eb="12">
      <t>ユウケイコテイシサンゲンカショウキャクリツ</t>
    </rPh>
    <rPh sb="14" eb="17">
      <t>イッパンテキ</t>
    </rPh>
    <rPh sb="18" eb="20">
      <t>スウチ</t>
    </rPh>
    <rPh sb="21" eb="22">
      <t>タカ</t>
    </rPh>
    <rPh sb="25" eb="31">
      <t>ホウテイタイヨウネンスウ</t>
    </rPh>
    <rPh sb="32" eb="33">
      <t>チカ</t>
    </rPh>
    <rPh sb="34" eb="36">
      <t>シサン</t>
    </rPh>
    <rPh sb="37" eb="38">
      <t>オオ</t>
    </rPh>
    <rPh sb="42" eb="43">
      <t>シメ</t>
    </rPh>
    <rPh sb="48" eb="50">
      <t>ショウワ</t>
    </rPh>
    <rPh sb="52" eb="53">
      <t>ネン</t>
    </rPh>
    <rPh sb="54" eb="60">
      <t>ホンドフッキゼンゴ</t>
    </rPh>
    <rPh sb="61" eb="63">
      <t>シュウチュウ</t>
    </rPh>
    <rPh sb="65" eb="67">
      <t>フセツ</t>
    </rPh>
    <rPh sb="69" eb="71">
      <t>カンロ</t>
    </rPh>
    <rPh sb="72" eb="78">
      <t>ホウテイタイヨウネンスウ</t>
    </rPh>
    <rPh sb="79" eb="80">
      <t>コ</t>
    </rPh>
    <rPh sb="89" eb="95">
      <t>キンネンゾウカケイコウ</t>
    </rPh>
    <rPh sb="102" eb="108">
      <t>カンロケイネンカリツ</t>
    </rPh>
    <rPh sb="109" eb="115">
      <t>ホウテイタイヨウネンスウ</t>
    </rPh>
    <rPh sb="116" eb="117">
      <t>コ</t>
    </rPh>
    <rPh sb="119" eb="123">
      <t>カンロエンチョウ</t>
    </rPh>
    <rPh sb="124" eb="126">
      <t>ワリアイ</t>
    </rPh>
    <rPh sb="127" eb="128">
      <t>アラワ</t>
    </rPh>
    <rPh sb="129" eb="131">
      <t>シヒョウ</t>
    </rPh>
    <rPh sb="133" eb="135">
      <t>カンロ</t>
    </rPh>
    <rPh sb="136" eb="141">
      <t>ロウキュウカドア</t>
    </rPh>
    <rPh sb="142" eb="143">
      <t>シメ</t>
    </rPh>
    <rPh sb="148" eb="155">
      <t>ルイジダンタイヘイキンチ</t>
    </rPh>
    <rPh sb="157" eb="158">
      <t>ヒク</t>
    </rPh>
    <rPh sb="159" eb="160">
      <t>アタイ</t>
    </rPh>
    <rPh sb="170" eb="172">
      <t>ドウヨウ</t>
    </rPh>
    <rPh sb="173" eb="175">
      <t>リユウ</t>
    </rPh>
    <rPh sb="178" eb="182">
      <t>ゾウカケイコウ</t>
    </rPh>
    <rPh sb="189" eb="191">
      <t>レイワ</t>
    </rPh>
    <rPh sb="192" eb="194">
      <t>ネンド</t>
    </rPh>
    <rPh sb="197" eb="199">
      <t>スウチ</t>
    </rPh>
    <rPh sb="200" eb="202">
      <t>ゾウカ</t>
    </rPh>
    <rPh sb="219" eb="224">
      <t>カンロコウシンリツ</t>
    </rPh>
    <rPh sb="225" eb="232">
      <t>ルイジダンタイヘイキンチ</t>
    </rPh>
    <rPh sb="234" eb="235">
      <t>ヒク</t>
    </rPh>
    <rPh sb="236" eb="237">
      <t>アタイ</t>
    </rPh>
    <rPh sb="238" eb="240">
      <t>スイイ</t>
    </rPh>
    <rPh sb="246" eb="252">
      <t>カンロケイネンカリツ</t>
    </rPh>
    <rPh sb="253" eb="257">
      <t>ゾウカケイコウ</t>
    </rPh>
    <rPh sb="261" eb="263">
      <t>コンゴ</t>
    </rPh>
    <rPh sb="264" eb="267">
      <t>ケイカクテキ</t>
    </rPh>
    <rPh sb="268" eb="272">
      <t>シセツコウシン</t>
    </rPh>
    <rPh sb="273" eb="275">
      <t>スイシン</t>
    </rPh>
    <phoneticPr fontId="4"/>
  </si>
  <si>
    <t>　近年の新型コロナウイルス感染症の影響による給水収益の減少は回復傾向にあり、経常収支比率は100％以上を維持し、流動比率も高い水準で推移している。また、企業債残高も減少傾向であることから、収支のバランスが取れた良好な状態を維持している。
　一方、県の水道料金改定による受水費の増加や、多くの管路が法定耐用年数を超えることから更新費用の上昇も見込まれる。良好な収支バランス維持のため、本市水道料金改定も含め、引き続き事業の効率化に努める必要がある。
　今後も「那覇市水道事業経営戦略」などに基づき、経営基盤の強化に取り組む。</t>
    <rPh sb="1" eb="3">
      <t>キンネン</t>
    </rPh>
    <rPh sb="4" eb="6">
      <t>シンガタ</t>
    </rPh>
    <rPh sb="13" eb="16">
      <t>カンセンショウ</t>
    </rPh>
    <rPh sb="17" eb="19">
      <t>エイキョウ</t>
    </rPh>
    <rPh sb="22" eb="26">
      <t>キュウスイシュウエキ</t>
    </rPh>
    <rPh sb="27" eb="29">
      <t>ゲンショウ</t>
    </rPh>
    <rPh sb="30" eb="34">
      <t>カイフクケイコウ</t>
    </rPh>
    <rPh sb="38" eb="44">
      <t>ケイジョウシュウシヒリツ</t>
    </rPh>
    <rPh sb="49" eb="51">
      <t>イジョウ</t>
    </rPh>
    <rPh sb="52" eb="54">
      <t>イジ</t>
    </rPh>
    <rPh sb="56" eb="60">
      <t>リュウドウヒリツ</t>
    </rPh>
    <rPh sb="61" eb="62">
      <t>タカ</t>
    </rPh>
    <rPh sb="63" eb="65">
      <t>スイジュン</t>
    </rPh>
    <rPh sb="66" eb="68">
      <t>スイイ</t>
    </rPh>
    <rPh sb="76" eb="81">
      <t>キギョウサイザンダカ</t>
    </rPh>
    <rPh sb="82" eb="86">
      <t>ゲンショウケイコウ</t>
    </rPh>
    <rPh sb="94" eb="96">
      <t>シュウシ</t>
    </rPh>
    <rPh sb="102" eb="103">
      <t>ト</t>
    </rPh>
    <rPh sb="105" eb="107">
      <t>リョウコウ</t>
    </rPh>
    <rPh sb="108" eb="110">
      <t>ジョウタイ</t>
    </rPh>
    <rPh sb="111" eb="113">
      <t>イジ</t>
    </rPh>
    <rPh sb="120" eb="122">
      <t>イッポウ</t>
    </rPh>
    <rPh sb="123" eb="124">
      <t>ケン</t>
    </rPh>
    <rPh sb="125" eb="131">
      <t>スイドウリョウキンカイテイ</t>
    </rPh>
    <rPh sb="134" eb="137">
      <t>ジュスイヒ</t>
    </rPh>
    <rPh sb="138" eb="140">
      <t>ゾウカ</t>
    </rPh>
    <rPh sb="142" eb="143">
      <t>オオ</t>
    </rPh>
    <rPh sb="145" eb="147">
      <t>カンロ</t>
    </rPh>
    <rPh sb="148" eb="154">
      <t>ホウテイタイヨウネンスウ</t>
    </rPh>
    <rPh sb="155" eb="156">
      <t>コ</t>
    </rPh>
    <rPh sb="162" eb="166">
      <t>コウシンヒヨウ</t>
    </rPh>
    <rPh sb="167" eb="169">
      <t>ジョウショウ</t>
    </rPh>
    <rPh sb="170" eb="172">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</si>
</sst>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0.14000000000000001</c:v>
                </c:pt>
                <c:pt idx="1">
                  <c:v>0.18</c:v>
                </c:pt>
                <c:pt idx="2">
                  <c:v>0.31</c:v>
                </c:pt>
                <c:pt idx="3">
                  <c:v>0.26</c:v>
                </c:pt>
                <c:pt idx="4">
                  <c:v>0.25</c:v>
                </c:pt>
              </c:numCache>
            </c:numRef>
          </c:val>
          <c:extLst>
            <c:ext xmlns:c16="http://schemas.microsoft.com/office/drawing/2014/chart" uri="{C3380CC4-5D6E-409C-BE32-E72D297353CC}">
              <c16:uniqueId val="{00000000-7BAF-4D70-B818-3B349AE4F32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7BAF-4D70-B818-3B349AE4F32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72.48</c:v>
                </c:pt>
                <c:pt idx="1">
                  <c:v>71.73</c:v>
                </c:pt>
                <c:pt idx="2">
                  <c:v>73.55</c:v>
                </c:pt>
                <c:pt idx="3">
                  <c:v>73.75</c:v>
                </c:pt>
                <c:pt idx="4">
                  <c:v>74.069999999999993</c:v>
                </c:pt>
              </c:numCache>
            </c:numRef>
          </c:val>
          <c:extLst>
            <c:ext xmlns:c16="http://schemas.microsoft.com/office/drawing/2014/chart" uri="{C3380CC4-5D6E-409C-BE32-E72D297353CC}">
              <c16:uniqueId val="{00000000-F004-4A52-9F2D-86D8840F32A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F004-4A52-9F2D-86D8840F32A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96.5</c:v>
                </c:pt>
                <c:pt idx="1">
                  <c:v>95.97</c:v>
                </c:pt>
                <c:pt idx="2">
                  <c:v>95.26</c:v>
                </c:pt>
                <c:pt idx="3">
                  <c:v>95.63</c:v>
                </c:pt>
                <c:pt idx="4">
                  <c:v>95.16</c:v>
                </c:pt>
              </c:numCache>
            </c:numRef>
          </c:val>
          <c:extLst>
            <c:ext xmlns:c16="http://schemas.microsoft.com/office/drawing/2014/chart" uri="{C3380CC4-5D6E-409C-BE32-E72D297353CC}">
              <c16:uniqueId val="{00000000-2A42-48BC-A53C-F8370F43915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2A42-48BC-A53C-F8370F43915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100.76</c:v>
                </c:pt>
                <c:pt idx="1">
                  <c:v>108.26</c:v>
                </c:pt>
                <c:pt idx="2">
                  <c:v>108.35</c:v>
                </c:pt>
                <c:pt idx="3">
                  <c:v>111.22</c:v>
                </c:pt>
                <c:pt idx="4">
                  <c:v>104.74</c:v>
                </c:pt>
              </c:numCache>
            </c:numRef>
          </c:val>
          <c:extLst>
            <c:ext xmlns:c16="http://schemas.microsoft.com/office/drawing/2014/chart" uri="{C3380CC4-5D6E-409C-BE32-E72D297353CC}">
              <c16:uniqueId val="{00000000-447D-486B-B679-FD7DE075044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447D-486B-B679-FD7DE075044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52.11</c:v>
                </c:pt>
                <c:pt idx="1">
                  <c:v>52.88</c:v>
                </c:pt>
                <c:pt idx="2">
                  <c:v>54.15</c:v>
                </c:pt>
                <c:pt idx="3">
                  <c:v>54.9</c:v>
                </c:pt>
                <c:pt idx="4">
                  <c:v>55.6</c:v>
                </c:pt>
              </c:numCache>
            </c:numRef>
          </c:val>
          <c:extLst>
            <c:ext xmlns:c16="http://schemas.microsoft.com/office/drawing/2014/chart" uri="{C3380CC4-5D6E-409C-BE32-E72D297353CC}">
              <c16:uniqueId val="{00000000-4F9B-4E4C-9862-DBC68713606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4F9B-4E4C-9862-DBC68713606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1.1100000000000001</c:v>
                </c:pt>
                <c:pt idx="1">
                  <c:v>19.61</c:v>
                </c:pt>
                <c:pt idx="2">
                  <c:v>21.42</c:v>
                </c:pt>
                <c:pt idx="3">
                  <c:v>23.47</c:v>
                </c:pt>
                <c:pt idx="4">
                  <c:v>25.66</c:v>
                </c:pt>
              </c:numCache>
            </c:numRef>
          </c:val>
          <c:extLst>
            <c:ext xmlns:c16="http://schemas.microsoft.com/office/drawing/2014/chart" uri="{C3380CC4-5D6E-409C-BE32-E72D297353CC}">
              <c16:uniqueId val="{00000000-464E-4497-BFB0-DAE58E3C3F2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464E-4497-BFB0-DAE58E3C3F2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EB-4576-9131-A3FAC0F8678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9EB-4576-9131-A3FAC0F8678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1015.93</c:v>
                </c:pt>
                <c:pt idx="1">
                  <c:v>885.79</c:v>
                </c:pt>
                <c:pt idx="2">
                  <c:v>1102</c:v>
                </c:pt>
                <c:pt idx="3">
                  <c:v>949.13</c:v>
                </c:pt>
                <c:pt idx="4">
                  <c:v>867.03</c:v>
                </c:pt>
              </c:numCache>
            </c:numRef>
          </c:val>
          <c:extLst>
            <c:ext xmlns:c16="http://schemas.microsoft.com/office/drawing/2014/chart" uri="{C3380CC4-5D6E-409C-BE32-E72D297353CC}">
              <c16:uniqueId val="{00000000-3A1A-4BE7-88B7-B762598304B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3A1A-4BE7-88B7-B762598304B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22.16</c:v>
                </c:pt>
                <c:pt idx="1">
                  <c:v>16.600000000000001</c:v>
                </c:pt>
                <c:pt idx="2">
                  <c:v>12.71</c:v>
                </c:pt>
                <c:pt idx="3">
                  <c:v>8.8000000000000007</c:v>
                </c:pt>
                <c:pt idx="4">
                  <c:v>6.27</c:v>
                </c:pt>
              </c:numCache>
            </c:numRef>
          </c:val>
          <c:extLst>
            <c:ext xmlns:c16="http://schemas.microsoft.com/office/drawing/2014/chart" uri="{C3380CC4-5D6E-409C-BE32-E72D297353CC}">
              <c16:uniqueId val="{00000000-3D25-493D-9AE9-B4595AD782F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3D25-493D-9AE9-B4595AD782F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94.24</c:v>
                </c:pt>
                <c:pt idx="1">
                  <c:v>103.17</c:v>
                </c:pt>
                <c:pt idx="2">
                  <c:v>98.46</c:v>
                </c:pt>
                <c:pt idx="3">
                  <c:v>105.71</c:v>
                </c:pt>
                <c:pt idx="4">
                  <c:v>98.94</c:v>
                </c:pt>
              </c:numCache>
            </c:numRef>
          </c:val>
          <c:extLst>
            <c:ext xmlns:c16="http://schemas.microsoft.com/office/drawing/2014/chart" uri="{C3380CC4-5D6E-409C-BE32-E72D297353CC}">
              <c16:uniqueId val="{00000000-121B-475F-B28E-DEC355441B7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121B-475F-B28E-DEC355441B7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173.71</c:v>
                </c:pt>
                <c:pt idx="1">
                  <c:v>170.99</c:v>
                </c:pt>
                <c:pt idx="2">
                  <c:v>173.64</c:v>
                </c:pt>
                <c:pt idx="3">
                  <c:v>172.25</c:v>
                </c:pt>
                <c:pt idx="4">
                  <c:v>185.53</c:v>
                </c:pt>
              </c:numCache>
            </c:numRef>
          </c:val>
          <c:extLst>
            <c:ext xmlns:c16="http://schemas.microsoft.com/office/drawing/2014/chart" uri="{C3380CC4-5D6E-409C-BE32-E72D297353CC}">
              <c16:uniqueId val="{00000000-8734-4796-831E-38578A81064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8734-4796-831E-38578A81064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AP36" sqref="AP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row>
    <row r="3" spans="1:78" ht="9.75" customHeight="1" x14ac:dyDescent="0.15">
      <c r="A3" s="2"/>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row>
    <row r="4" spans="1:78" ht="9.75" customHeight="1" x14ac:dyDescent="0.15">
      <c r="A4" s="2"/>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7" t="str">
        <f>データ!H6</f>
        <v>沖縄県　那覇市</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8"/>
      <c r="AE6" s="38"/>
      <c r="AF6" s="38"/>
      <c r="AG6" s="3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9" t="s">
        <v>1</v>
      </c>
      <c r="C7" s="40"/>
      <c r="D7" s="40"/>
      <c r="E7" s="40"/>
      <c r="F7" s="40"/>
      <c r="G7" s="40"/>
      <c r="H7" s="40"/>
      <c r="I7" s="39" t="s">
        <v>2</v>
      </c>
      <c r="J7" s="40"/>
      <c r="K7" s="40"/>
      <c r="L7" s="40"/>
      <c r="M7" s="40"/>
      <c r="N7" s="40"/>
      <c r="O7" s="41"/>
      <c r="P7" s="42" t="s">
        <v>3</v>
      </c>
      <c r="Q7" s="42"/>
      <c r="R7" s="42"/>
      <c r="S7" s="42"/>
      <c r="T7" s="42"/>
      <c r="U7" s="42"/>
      <c r="V7" s="42"/>
      <c r="W7" s="42" t="s">
        <v>4</v>
      </c>
      <c r="X7" s="42"/>
      <c r="Y7" s="42"/>
      <c r="Z7" s="42"/>
      <c r="AA7" s="42"/>
      <c r="AB7" s="42"/>
      <c r="AC7" s="42"/>
      <c r="AD7" s="42" t="s">
        <v>5</v>
      </c>
      <c r="AE7" s="42"/>
      <c r="AF7" s="42"/>
      <c r="AG7" s="42"/>
      <c r="AH7" s="42"/>
      <c r="AI7" s="42"/>
      <c r="AJ7" s="42"/>
      <c r="AK7" s="2"/>
      <c r="AL7" s="42" t="s">
        <v>6</v>
      </c>
      <c r="AM7" s="42"/>
      <c r="AN7" s="42"/>
      <c r="AO7" s="42"/>
      <c r="AP7" s="42"/>
      <c r="AQ7" s="42"/>
      <c r="AR7" s="42"/>
      <c r="AS7" s="42"/>
      <c r="AT7" s="39" t="s">
        <v>7</v>
      </c>
      <c r="AU7" s="40"/>
      <c r="AV7" s="40"/>
      <c r="AW7" s="40"/>
      <c r="AX7" s="40"/>
      <c r="AY7" s="40"/>
      <c r="AZ7" s="40"/>
      <c r="BA7" s="40"/>
      <c r="BB7" s="42" t="s">
        <v>8</v>
      </c>
      <c r="BC7" s="42"/>
      <c r="BD7" s="42"/>
      <c r="BE7" s="42"/>
      <c r="BF7" s="42"/>
      <c r="BG7" s="42"/>
      <c r="BH7" s="42"/>
      <c r="BI7" s="42"/>
      <c r="BJ7" s="3"/>
      <c r="BK7" s="3"/>
      <c r="BL7" s="43" t="s">
        <v>9</v>
      </c>
      <c r="BM7" s="44"/>
      <c r="BN7" s="44"/>
      <c r="BO7" s="44"/>
      <c r="BP7" s="44"/>
      <c r="BQ7" s="44"/>
      <c r="BR7" s="44"/>
      <c r="BS7" s="44"/>
      <c r="BT7" s="44"/>
      <c r="BU7" s="44"/>
      <c r="BV7" s="44"/>
      <c r="BW7" s="44"/>
      <c r="BX7" s="44"/>
      <c r="BY7" s="45"/>
    </row>
    <row r="8" spans="1:78" ht="18.75" customHeight="1" x14ac:dyDescent="0.15">
      <c r="A8" s="2"/>
      <c r="B8" s="46" t="str">
        <f>データ!$I$6</f>
        <v>法適用</v>
      </c>
      <c r="C8" s="47"/>
      <c r="D8" s="47"/>
      <c r="E8" s="47"/>
      <c r="F8" s="47"/>
      <c r="G8" s="47"/>
      <c r="H8" s="47"/>
      <c r="I8" s="46" t="str">
        <f>データ!$J$6</f>
        <v>水道事業</v>
      </c>
      <c r="J8" s="47"/>
      <c r="K8" s="47"/>
      <c r="L8" s="47"/>
      <c r="M8" s="47"/>
      <c r="N8" s="47"/>
      <c r="O8" s="48"/>
      <c r="P8" s="49" t="str">
        <f>データ!$K$6</f>
        <v>末端給水事業</v>
      </c>
      <c r="Q8" s="49"/>
      <c r="R8" s="49"/>
      <c r="S8" s="49"/>
      <c r="T8" s="49"/>
      <c r="U8" s="49"/>
      <c r="V8" s="49"/>
      <c r="W8" s="49" t="str">
        <f>データ!$L$6</f>
        <v>A1</v>
      </c>
      <c r="X8" s="49"/>
      <c r="Y8" s="49"/>
      <c r="Z8" s="49"/>
      <c r="AA8" s="49"/>
      <c r="AB8" s="49"/>
      <c r="AC8" s="49"/>
      <c r="AD8" s="49" t="str">
        <f>データ!$M$6</f>
        <v>自治体職員</v>
      </c>
      <c r="AE8" s="49"/>
      <c r="AF8" s="49"/>
      <c r="AG8" s="49"/>
      <c r="AH8" s="49"/>
      <c r="AI8" s="49"/>
      <c r="AJ8" s="49"/>
      <c r="AK8" s="2"/>
      <c r="AL8" s="50">
        <f>データ!$R$6</f>
        <v>313424</v>
      </c>
      <c r="AM8" s="50"/>
      <c r="AN8" s="50"/>
      <c r="AO8" s="50"/>
      <c r="AP8" s="50"/>
      <c r="AQ8" s="50"/>
      <c r="AR8" s="50"/>
      <c r="AS8" s="50"/>
      <c r="AT8" s="51">
        <f>データ!$S$6</f>
        <v>41.46</v>
      </c>
      <c r="AU8" s="52"/>
      <c r="AV8" s="52"/>
      <c r="AW8" s="52"/>
      <c r="AX8" s="52"/>
      <c r="AY8" s="52"/>
      <c r="AZ8" s="52"/>
      <c r="BA8" s="52"/>
      <c r="BB8" s="53">
        <f>データ!$T$6</f>
        <v>7559.67</v>
      </c>
      <c r="BC8" s="53"/>
      <c r="BD8" s="53"/>
      <c r="BE8" s="53"/>
      <c r="BF8" s="53"/>
      <c r="BG8" s="53"/>
      <c r="BH8" s="53"/>
      <c r="BI8" s="53"/>
      <c r="BJ8" s="3"/>
      <c r="BK8" s="3"/>
      <c r="BL8" s="54" t="s">
        <v>10</v>
      </c>
      <c r="BM8" s="55"/>
      <c r="BN8" s="56" t="s">
        <v>11</v>
      </c>
      <c r="BO8" s="56"/>
      <c r="BP8" s="56"/>
      <c r="BQ8" s="56"/>
      <c r="BR8" s="56"/>
      <c r="BS8" s="56"/>
      <c r="BT8" s="56"/>
      <c r="BU8" s="56"/>
      <c r="BV8" s="56"/>
      <c r="BW8" s="56"/>
      <c r="BX8" s="56"/>
      <c r="BY8" s="57"/>
    </row>
    <row r="9" spans="1:78" ht="18.75" customHeight="1" x14ac:dyDescent="0.15">
      <c r="A9" s="2"/>
      <c r="B9" s="39" t="s">
        <v>12</v>
      </c>
      <c r="C9" s="40"/>
      <c r="D9" s="40"/>
      <c r="E9" s="40"/>
      <c r="F9" s="40"/>
      <c r="G9" s="40"/>
      <c r="H9" s="40"/>
      <c r="I9" s="39" t="s">
        <v>13</v>
      </c>
      <c r="J9" s="40"/>
      <c r="K9" s="40"/>
      <c r="L9" s="40"/>
      <c r="M9" s="40"/>
      <c r="N9" s="40"/>
      <c r="O9" s="41"/>
      <c r="P9" s="42" t="s">
        <v>14</v>
      </c>
      <c r="Q9" s="42"/>
      <c r="R9" s="42"/>
      <c r="S9" s="42"/>
      <c r="T9" s="42"/>
      <c r="U9" s="42"/>
      <c r="V9" s="42"/>
      <c r="W9" s="42" t="s">
        <v>15</v>
      </c>
      <c r="X9" s="42"/>
      <c r="Y9" s="42"/>
      <c r="Z9" s="42"/>
      <c r="AA9" s="42"/>
      <c r="AB9" s="42"/>
      <c r="AC9" s="42"/>
      <c r="AD9" s="2"/>
      <c r="AE9" s="2"/>
      <c r="AF9" s="2"/>
      <c r="AG9" s="2"/>
      <c r="AH9" s="2"/>
      <c r="AI9" s="2"/>
      <c r="AJ9" s="2"/>
      <c r="AK9" s="2"/>
      <c r="AL9" s="42" t="s">
        <v>16</v>
      </c>
      <c r="AM9" s="42"/>
      <c r="AN9" s="42"/>
      <c r="AO9" s="42"/>
      <c r="AP9" s="42"/>
      <c r="AQ9" s="42"/>
      <c r="AR9" s="42"/>
      <c r="AS9" s="42"/>
      <c r="AT9" s="39" t="s">
        <v>17</v>
      </c>
      <c r="AU9" s="40"/>
      <c r="AV9" s="40"/>
      <c r="AW9" s="40"/>
      <c r="AX9" s="40"/>
      <c r="AY9" s="40"/>
      <c r="AZ9" s="40"/>
      <c r="BA9" s="40"/>
      <c r="BB9" s="42" t="s">
        <v>18</v>
      </c>
      <c r="BC9" s="42"/>
      <c r="BD9" s="42"/>
      <c r="BE9" s="42"/>
      <c r="BF9" s="42"/>
      <c r="BG9" s="42"/>
      <c r="BH9" s="42"/>
      <c r="BI9" s="42"/>
      <c r="BJ9" s="3"/>
      <c r="BK9" s="3"/>
      <c r="BL9" s="58" t="s">
        <v>19</v>
      </c>
      <c r="BM9" s="59"/>
      <c r="BN9" s="60" t="s">
        <v>20</v>
      </c>
      <c r="BO9" s="60"/>
      <c r="BP9" s="60"/>
      <c r="BQ9" s="60"/>
      <c r="BR9" s="60"/>
      <c r="BS9" s="60"/>
      <c r="BT9" s="60"/>
      <c r="BU9" s="60"/>
      <c r="BV9" s="60"/>
      <c r="BW9" s="60"/>
      <c r="BX9" s="60"/>
      <c r="BY9" s="61"/>
    </row>
    <row r="10" spans="1:78" ht="18.75" customHeight="1" x14ac:dyDescent="0.15">
      <c r="A10" s="2"/>
      <c r="B10" s="51" t="str">
        <f>データ!$N$6</f>
        <v>-</v>
      </c>
      <c r="C10" s="52"/>
      <c r="D10" s="52"/>
      <c r="E10" s="52"/>
      <c r="F10" s="52"/>
      <c r="G10" s="52"/>
      <c r="H10" s="52"/>
      <c r="I10" s="51">
        <f>データ!$O$6</f>
        <v>93.51</v>
      </c>
      <c r="J10" s="52"/>
      <c r="K10" s="52"/>
      <c r="L10" s="52"/>
      <c r="M10" s="52"/>
      <c r="N10" s="52"/>
      <c r="O10" s="80"/>
      <c r="P10" s="53">
        <f>データ!$P$6</f>
        <v>100</v>
      </c>
      <c r="Q10" s="53"/>
      <c r="R10" s="53"/>
      <c r="S10" s="53"/>
      <c r="T10" s="53"/>
      <c r="U10" s="53"/>
      <c r="V10" s="53"/>
      <c r="W10" s="50">
        <f>データ!$Q$6</f>
        <v>3041</v>
      </c>
      <c r="X10" s="50"/>
      <c r="Y10" s="50"/>
      <c r="Z10" s="50"/>
      <c r="AA10" s="50"/>
      <c r="AB10" s="50"/>
      <c r="AC10" s="50"/>
      <c r="AD10" s="2"/>
      <c r="AE10" s="2"/>
      <c r="AF10" s="2"/>
      <c r="AG10" s="2"/>
      <c r="AH10" s="2"/>
      <c r="AI10" s="2"/>
      <c r="AJ10" s="2"/>
      <c r="AK10" s="2"/>
      <c r="AL10" s="50">
        <f>データ!$U$6</f>
        <v>312021</v>
      </c>
      <c r="AM10" s="50"/>
      <c r="AN10" s="50"/>
      <c r="AO10" s="50"/>
      <c r="AP10" s="50"/>
      <c r="AQ10" s="50"/>
      <c r="AR10" s="50"/>
      <c r="AS10" s="50"/>
      <c r="AT10" s="51">
        <f>データ!$V$6</f>
        <v>41.46</v>
      </c>
      <c r="AU10" s="52"/>
      <c r="AV10" s="52"/>
      <c r="AW10" s="52"/>
      <c r="AX10" s="52"/>
      <c r="AY10" s="52"/>
      <c r="AZ10" s="52"/>
      <c r="BA10" s="52"/>
      <c r="BB10" s="53">
        <f>データ!$W$6</f>
        <v>7525.83</v>
      </c>
      <c r="BC10" s="53"/>
      <c r="BD10" s="53"/>
      <c r="BE10" s="53"/>
      <c r="BF10" s="53"/>
      <c r="BG10" s="53"/>
      <c r="BH10" s="53"/>
      <c r="BI10" s="53"/>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81"/>
      <c r="BN16" s="81"/>
      <c r="BO16" s="81"/>
      <c r="BP16" s="81"/>
      <c r="BQ16" s="81"/>
      <c r="BR16" s="81"/>
      <c r="BS16" s="81"/>
      <c r="BT16" s="81"/>
      <c r="BU16" s="81"/>
      <c r="BV16" s="81"/>
      <c r="BW16" s="81"/>
      <c r="BX16" s="81"/>
      <c r="BY16" s="8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81"/>
      <c r="BN17" s="81"/>
      <c r="BO17" s="81"/>
      <c r="BP17" s="81"/>
      <c r="BQ17" s="81"/>
      <c r="BR17" s="81"/>
      <c r="BS17" s="81"/>
      <c r="BT17" s="81"/>
      <c r="BU17" s="81"/>
      <c r="BV17" s="81"/>
      <c r="BW17" s="81"/>
      <c r="BX17" s="81"/>
      <c r="BY17" s="8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81"/>
      <c r="BN18" s="81"/>
      <c r="BO18" s="81"/>
      <c r="BP18" s="81"/>
      <c r="BQ18" s="81"/>
      <c r="BR18" s="81"/>
      <c r="BS18" s="81"/>
      <c r="BT18" s="81"/>
      <c r="BU18" s="81"/>
      <c r="BV18" s="81"/>
      <c r="BW18" s="81"/>
      <c r="BX18" s="81"/>
      <c r="BY18" s="8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81"/>
      <c r="BN19" s="81"/>
      <c r="BO19" s="81"/>
      <c r="BP19" s="81"/>
      <c r="BQ19" s="81"/>
      <c r="BR19" s="81"/>
      <c r="BS19" s="81"/>
      <c r="BT19" s="81"/>
      <c r="BU19" s="81"/>
      <c r="BV19" s="81"/>
      <c r="BW19" s="81"/>
      <c r="BX19" s="81"/>
      <c r="BY19" s="8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81"/>
      <c r="BN20" s="81"/>
      <c r="BO20" s="81"/>
      <c r="BP20" s="81"/>
      <c r="BQ20" s="81"/>
      <c r="BR20" s="81"/>
      <c r="BS20" s="81"/>
      <c r="BT20" s="81"/>
      <c r="BU20" s="81"/>
      <c r="BV20" s="81"/>
      <c r="BW20" s="81"/>
      <c r="BX20" s="81"/>
      <c r="BY20" s="8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81"/>
      <c r="BN21" s="81"/>
      <c r="BO21" s="81"/>
      <c r="BP21" s="81"/>
      <c r="BQ21" s="81"/>
      <c r="BR21" s="81"/>
      <c r="BS21" s="81"/>
      <c r="BT21" s="81"/>
      <c r="BU21" s="81"/>
      <c r="BV21" s="81"/>
      <c r="BW21" s="81"/>
      <c r="BX21" s="81"/>
      <c r="BY21" s="8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81"/>
      <c r="BN22" s="81"/>
      <c r="BO22" s="81"/>
      <c r="BP22" s="81"/>
      <c r="BQ22" s="81"/>
      <c r="BR22" s="81"/>
      <c r="BS22" s="81"/>
      <c r="BT22" s="81"/>
      <c r="BU22" s="81"/>
      <c r="BV22" s="81"/>
      <c r="BW22" s="81"/>
      <c r="BX22" s="81"/>
      <c r="BY22" s="8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81"/>
      <c r="BN23" s="81"/>
      <c r="BO23" s="81"/>
      <c r="BP23" s="81"/>
      <c r="BQ23" s="81"/>
      <c r="BR23" s="81"/>
      <c r="BS23" s="81"/>
      <c r="BT23" s="81"/>
      <c r="BU23" s="81"/>
      <c r="BV23" s="81"/>
      <c r="BW23" s="81"/>
      <c r="BX23" s="81"/>
      <c r="BY23" s="8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81"/>
      <c r="BN24" s="81"/>
      <c r="BO24" s="81"/>
      <c r="BP24" s="81"/>
      <c r="BQ24" s="81"/>
      <c r="BR24" s="81"/>
      <c r="BS24" s="81"/>
      <c r="BT24" s="81"/>
      <c r="BU24" s="81"/>
      <c r="BV24" s="81"/>
      <c r="BW24" s="81"/>
      <c r="BX24" s="81"/>
      <c r="BY24" s="8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81"/>
      <c r="BN25" s="81"/>
      <c r="BO25" s="81"/>
      <c r="BP25" s="81"/>
      <c r="BQ25" s="81"/>
      <c r="BR25" s="81"/>
      <c r="BS25" s="81"/>
      <c r="BT25" s="81"/>
      <c r="BU25" s="81"/>
      <c r="BV25" s="81"/>
      <c r="BW25" s="81"/>
      <c r="BX25" s="81"/>
      <c r="BY25" s="8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81"/>
      <c r="BN26" s="81"/>
      <c r="BO26" s="81"/>
      <c r="BP26" s="81"/>
      <c r="BQ26" s="81"/>
      <c r="BR26" s="81"/>
      <c r="BS26" s="81"/>
      <c r="BT26" s="81"/>
      <c r="BU26" s="81"/>
      <c r="BV26" s="81"/>
      <c r="BW26" s="81"/>
      <c r="BX26" s="81"/>
      <c r="BY26" s="8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81"/>
      <c r="BN27" s="81"/>
      <c r="BO27" s="81"/>
      <c r="BP27" s="81"/>
      <c r="BQ27" s="81"/>
      <c r="BR27" s="81"/>
      <c r="BS27" s="81"/>
      <c r="BT27" s="81"/>
      <c r="BU27" s="81"/>
      <c r="BV27" s="81"/>
      <c r="BW27" s="81"/>
      <c r="BX27" s="81"/>
      <c r="BY27" s="8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81"/>
      <c r="BN28" s="81"/>
      <c r="BO28" s="81"/>
      <c r="BP28" s="81"/>
      <c r="BQ28" s="81"/>
      <c r="BR28" s="81"/>
      <c r="BS28" s="81"/>
      <c r="BT28" s="81"/>
      <c r="BU28" s="81"/>
      <c r="BV28" s="81"/>
      <c r="BW28" s="81"/>
      <c r="BX28" s="81"/>
      <c r="BY28" s="8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81"/>
      <c r="BN29" s="81"/>
      <c r="BO29" s="81"/>
      <c r="BP29" s="81"/>
      <c r="BQ29" s="81"/>
      <c r="BR29" s="81"/>
      <c r="BS29" s="81"/>
      <c r="BT29" s="81"/>
      <c r="BU29" s="81"/>
      <c r="BV29" s="81"/>
      <c r="BW29" s="81"/>
      <c r="BX29" s="81"/>
      <c r="BY29" s="8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81"/>
      <c r="BN30" s="81"/>
      <c r="BO30" s="81"/>
      <c r="BP30" s="81"/>
      <c r="BQ30" s="81"/>
      <c r="BR30" s="81"/>
      <c r="BS30" s="81"/>
      <c r="BT30" s="81"/>
      <c r="BU30" s="81"/>
      <c r="BV30" s="81"/>
      <c r="BW30" s="81"/>
      <c r="BX30" s="81"/>
      <c r="BY30" s="8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81"/>
      <c r="BN31" s="81"/>
      <c r="BO31" s="81"/>
      <c r="BP31" s="81"/>
      <c r="BQ31" s="81"/>
      <c r="BR31" s="81"/>
      <c r="BS31" s="81"/>
      <c r="BT31" s="81"/>
      <c r="BU31" s="81"/>
      <c r="BV31" s="81"/>
      <c r="BW31" s="81"/>
      <c r="BX31" s="81"/>
      <c r="BY31" s="8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81"/>
      <c r="BN32" s="81"/>
      <c r="BO32" s="81"/>
      <c r="BP32" s="81"/>
      <c r="BQ32" s="81"/>
      <c r="BR32" s="81"/>
      <c r="BS32" s="81"/>
      <c r="BT32" s="81"/>
      <c r="BU32" s="81"/>
      <c r="BV32" s="81"/>
      <c r="BW32" s="81"/>
      <c r="BX32" s="81"/>
      <c r="BY32" s="8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81"/>
      <c r="BN33" s="81"/>
      <c r="BO33" s="81"/>
      <c r="BP33" s="81"/>
      <c r="BQ33" s="81"/>
      <c r="BR33" s="81"/>
      <c r="BS33" s="81"/>
      <c r="BT33" s="81"/>
      <c r="BU33" s="81"/>
      <c r="BV33" s="81"/>
      <c r="BW33" s="81"/>
      <c r="BX33" s="81"/>
      <c r="BY33" s="8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81"/>
      <c r="BN34" s="81"/>
      <c r="BO34" s="81"/>
      <c r="BP34" s="81"/>
      <c r="BQ34" s="81"/>
      <c r="BR34" s="81"/>
      <c r="BS34" s="81"/>
      <c r="BT34" s="81"/>
      <c r="BU34" s="81"/>
      <c r="BV34" s="81"/>
      <c r="BW34" s="81"/>
      <c r="BX34" s="81"/>
      <c r="BY34" s="8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81"/>
      <c r="BN35" s="81"/>
      <c r="BO35" s="81"/>
      <c r="BP35" s="81"/>
      <c r="BQ35" s="81"/>
      <c r="BR35" s="81"/>
      <c r="BS35" s="81"/>
      <c r="BT35" s="81"/>
      <c r="BU35" s="81"/>
      <c r="BV35" s="81"/>
      <c r="BW35" s="81"/>
      <c r="BX35" s="81"/>
      <c r="BY35" s="8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81"/>
      <c r="BN36" s="81"/>
      <c r="BO36" s="81"/>
      <c r="BP36" s="81"/>
      <c r="BQ36" s="81"/>
      <c r="BR36" s="81"/>
      <c r="BS36" s="81"/>
      <c r="BT36" s="81"/>
      <c r="BU36" s="81"/>
      <c r="BV36" s="81"/>
      <c r="BW36" s="81"/>
      <c r="BX36" s="81"/>
      <c r="BY36" s="8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81"/>
      <c r="BN37" s="81"/>
      <c r="BO37" s="81"/>
      <c r="BP37" s="81"/>
      <c r="BQ37" s="81"/>
      <c r="BR37" s="81"/>
      <c r="BS37" s="81"/>
      <c r="BT37" s="81"/>
      <c r="BU37" s="81"/>
      <c r="BV37" s="81"/>
      <c r="BW37" s="81"/>
      <c r="BX37" s="81"/>
      <c r="BY37" s="8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81"/>
      <c r="BN38" s="81"/>
      <c r="BO38" s="81"/>
      <c r="BP38" s="81"/>
      <c r="BQ38" s="81"/>
      <c r="BR38" s="81"/>
      <c r="BS38" s="81"/>
      <c r="BT38" s="81"/>
      <c r="BU38" s="81"/>
      <c r="BV38" s="81"/>
      <c r="BW38" s="81"/>
      <c r="BX38" s="81"/>
      <c r="BY38" s="8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81"/>
      <c r="BN39" s="81"/>
      <c r="BO39" s="81"/>
      <c r="BP39" s="81"/>
      <c r="BQ39" s="81"/>
      <c r="BR39" s="81"/>
      <c r="BS39" s="81"/>
      <c r="BT39" s="81"/>
      <c r="BU39" s="81"/>
      <c r="BV39" s="81"/>
      <c r="BW39" s="81"/>
      <c r="BX39" s="81"/>
      <c r="BY39" s="8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81"/>
      <c r="BN40" s="81"/>
      <c r="BO40" s="81"/>
      <c r="BP40" s="81"/>
      <c r="BQ40" s="81"/>
      <c r="BR40" s="81"/>
      <c r="BS40" s="81"/>
      <c r="BT40" s="81"/>
      <c r="BU40" s="81"/>
      <c r="BV40" s="81"/>
      <c r="BW40" s="81"/>
      <c r="BX40" s="81"/>
      <c r="BY40" s="8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81"/>
      <c r="BN41" s="81"/>
      <c r="BO41" s="81"/>
      <c r="BP41" s="81"/>
      <c r="BQ41" s="81"/>
      <c r="BR41" s="81"/>
      <c r="BS41" s="81"/>
      <c r="BT41" s="81"/>
      <c r="BU41" s="81"/>
      <c r="BV41" s="81"/>
      <c r="BW41" s="81"/>
      <c r="BX41" s="81"/>
      <c r="BY41" s="8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81"/>
      <c r="BN42" s="81"/>
      <c r="BO42" s="81"/>
      <c r="BP42" s="81"/>
      <c r="BQ42" s="81"/>
      <c r="BR42" s="81"/>
      <c r="BS42" s="81"/>
      <c r="BT42" s="81"/>
      <c r="BU42" s="81"/>
      <c r="BV42" s="81"/>
      <c r="BW42" s="81"/>
      <c r="BX42" s="81"/>
      <c r="BY42" s="8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81"/>
      <c r="BN43" s="81"/>
      <c r="BO43" s="81"/>
      <c r="BP43" s="81"/>
      <c r="BQ43" s="81"/>
      <c r="BR43" s="81"/>
      <c r="BS43" s="81"/>
      <c r="BT43" s="81"/>
      <c r="BU43" s="81"/>
      <c r="BV43" s="81"/>
      <c r="BW43" s="81"/>
      <c r="BX43" s="81"/>
      <c r="BY43" s="8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30"/>
      <c r="BM60" s="31"/>
      <c r="BN60" s="31"/>
      <c r="BO60" s="31"/>
      <c r="BP60" s="31"/>
      <c r="BQ60" s="31"/>
      <c r="BR60" s="31"/>
      <c r="BS60" s="31"/>
      <c r="BT60" s="31"/>
      <c r="BU60" s="31"/>
      <c r="BV60" s="31"/>
      <c r="BW60" s="31"/>
      <c r="BX60" s="31"/>
      <c r="BY60" s="31"/>
      <c r="BZ60" s="32"/>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4Q2OrF2Pc0T3KJ/ZiWq33GglqhiVzjRpNsdq9aW/Qn2lcvt232Ips9DW4ueij3NwqgvgUwaW1JgzhJgugzcWNw==" saltValue="FtLODfZZlWJzROWe57OSLw==" spinCount="100000" sheet="1" objects="1" scenarios="1" formatCells="0" formatColumns="0" formatRows="0"/>
  <mergeCells count="48">
    <mergeCell ref="BL16:BZ44"/>
    <mergeCell ref="BL47:BZ63"/>
    <mergeCell ref="BL45:BZ46"/>
    <mergeCell ref="B60:BJ61"/>
    <mergeCell ref="BL64:BZ65"/>
    <mergeCell ref="BB10:BI10"/>
    <mergeCell ref="BL10:BM10"/>
    <mergeCell ref="BN10:BY10"/>
    <mergeCell ref="BL11:BZ13"/>
    <mergeCell ref="B14:BJ15"/>
    <mergeCell ref="BL14:BZ15"/>
    <mergeCell ref="B10:H10"/>
    <mergeCell ref="I10:O10"/>
    <mergeCell ref="P10:V10"/>
    <mergeCell ref="W10:AC10"/>
    <mergeCell ref="AL10:AS10"/>
    <mergeCell ref="AT10:BA10"/>
    <mergeCell ref="BN8:BY8"/>
    <mergeCell ref="B9:H9"/>
    <mergeCell ref="I9:O9"/>
    <mergeCell ref="P9:V9"/>
    <mergeCell ref="W9:AC9"/>
    <mergeCell ref="AL9:AS9"/>
    <mergeCell ref="AT9:BA9"/>
    <mergeCell ref="BB9:BI9"/>
    <mergeCell ref="BL9:BM9"/>
    <mergeCell ref="BN9:BY9"/>
    <mergeCell ref="AD8:AJ8"/>
    <mergeCell ref="AL8:AS8"/>
    <mergeCell ref="AT8:BA8"/>
    <mergeCell ref="BB8:BI8"/>
    <mergeCell ref="BL8:BM8"/>
    <mergeCell ref="BL66:BZ82"/>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472018</v>
      </c>
      <c r="D6" s="20">
        <f t="shared" si="3"/>
        <v>46</v>
      </c>
      <c r="E6" s="20">
        <f t="shared" si="3"/>
        <v>1</v>
      </c>
      <c r="F6" s="20">
        <f t="shared" si="3"/>
        <v>0</v>
      </c>
      <c r="G6" s="20">
        <f t="shared" si="3"/>
        <v>1</v>
      </c>
      <c r="H6" s="20" t="str">
        <f t="shared" si="3"/>
        <v>沖縄県　那覇市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93.51</v>
      </c>
      <c r="P6" s="21">
        <f t="shared" si="3"/>
        <v>100</v>
      </c>
      <c r="Q6" s="21">
        <f t="shared" si="3"/>
        <v>3041</v>
      </c>
      <c r="R6" s="21">
        <f t="shared" si="3"/>
        <v>313424</v>
      </c>
      <c r="S6" s="21">
        <f t="shared" si="3"/>
        <v>41.46</v>
      </c>
      <c r="T6" s="21">
        <f t="shared" si="3"/>
        <v>7559.67</v>
      </c>
      <c r="U6" s="21">
        <f t="shared" si="3"/>
        <v>312021</v>
      </c>
      <c r="V6" s="21">
        <f t="shared" si="3"/>
        <v>41.46</v>
      </c>
      <c r="W6" s="21">
        <f t="shared" si="3"/>
        <v>7525.83</v>
      </c>
      <c r="X6" s="22">
        <f>IF(X7="",NA(),X7)</f>
        <v>100.76</v>
      </c>
      <c r="Y6" s="22">
        <f t="shared" ref="Y6:AG6" si="4">IF(Y7="",NA(),Y7)</f>
        <v>108.26</v>
      </c>
      <c r="Z6" s="22">
        <f t="shared" si="4"/>
        <v>108.35</v>
      </c>
      <c r="AA6" s="22">
        <f t="shared" si="4"/>
        <v>111.22</v>
      </c>
      <c r="AB6" s="22">
        <f t="shared" si="4"/>
        <v>104.74</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1015.93</v>
      </c>
      <c r="AU6" s="22">
        <f t="shared" ref="AU6:BC6" si="6">IF(AU7="",NA(),AU7)</f>
        <v>885.79</v>
      </c>
      <c r="AV6" s="22">
        <f t="shared" si="6"/>
        <v>1102</v>
      </c>
      <c r="AW6" s="22">
        <f t="shared" si="6"/>
        <v>949.13</v>
      </c>
      <c r="AX6" s="22">
        <f t="shared" si="6"/>
        <v>867.03</v>
      </c>
      <c r="AY6" s="22">
        <f t="shared" si="6"/>
        <v>239.45</v>
      </c>
      <c r="AZ6" s="22">
        <f t="shared" si="6"/>
        <v>246.01</v>
      </c>
      <c r="BA6" s="22">
        <f t="shared" si="6"/>
        <v>228.89</v>
      </c>
      <c r="BB6" s="22">
        <f t="shared" si="6"/>
        <v>232.66</v>
      </c>
      <c r="BC6" s="22">
        <f t="shared" si="6"/>
        <v>217.12</v>
      </c>
      <c r="BD6" s="21" t="str">
        <f>IF(BD7="","",IF(BD7="-","【-】","【"&amp;SUBSTITUTE(TEXT(BD7,"#,##0.00"),"-","△")&amp;"】"))</f>
        <v>【239.69】</v>
      </c>
      <c r="BE6" s="22">
        <f>IF(BE7="",NA(),BE7)</f>
        <v>22.16</v>
      </c>
      <c r="BF6" s="22">
        <f t="shared" ref="BF6:BN6" si="7">IF(BF7="",NA(),BF7)</f>
        <v>16.600000000000001</v>
      </c>
      <c r="BG6" s="22">
        <f t="shared" si="7"/>
        <v>12.71</v>
      </c>
      <c r="BH6" s="22">
        <f t="shared" si="7"/>
        <v>8.8000000000000007</v>
      </c>
      <c r="BI6" s="22">
        <f t="shared" si="7"/>
        <v>6.27</v>
      </c>
      <c r="BJ6" s="22">
        <f t="shared" si="7"/>
        <v>259.56</v>
      </c>
      <c r="BK6" s="22">
        <f t="shared" si="7"/>
        <v>248.92</v>
      </c>
      <c r="BL6" s="22">
        <f t="shared" si="7"/>
        <v>251.26</v>
      </c>
      <c r="BM6" s="22">
        <f t="shared" si="7"/>
        <v>255.84</v>
      </c>
      <c r="BN6" s="22">
        <f t="shared" si="7"/>
        <v>253.22</v>
      </c>
      <c r="BO6" s="21" t="str">
        <f>IF(BO7="","",IF(BO7="-","【-】","【"&amp;SUBSTITUTE(TEXT(BO7,"#,##0.00"),"-","△")&amp;"】"))</f>
        <v>【264.86】</v>
      </c>
      <c r="BP6" s="22">
        <f>IF(BP7="",NA(),BP7)</f>
        <v>94.24</v>
      </c>
      <c r="BQ6" s="22">
        <f t="shared" ref="BQ6:BY6" si="8">IF(BQ7="",NA(),BQ7)</f>
        <v>103.17</v>
      </c>
      <c r="BR6" s="22">
        <f t="shared" si="8"/>
        <v>98.46</v>
      </c>
      <c r="BS6" s="22">
        <f t="shared" si="8"/>
        <v>105.71</v>
      </c>
      <c r="BT6" s="22">
        <f t="shared" si="8"/>
        <v>98.94</v>
      </c>
      <c r="BU6" s="22">
        <f t="shared" si="8"/>
        <v>105.07</v>
      </c>
      <c r="BV6" s="22">
        <f t="shared" si="8"/>
        <v>107.54</v>
      </c>
      <c r="BW6" s="22">
        <f t="shared" si="8"/>
        <v>101.93</v>
      </c>
      <c r="BX6" s="22">
        <f t="shared" si="8"/>
        <v>102.36</v>
      </c>
      <c r="BY6" s="22">
        <f t="shared" si="8"/>
        <v>101.56</v>
      </c>
      <c r="BZ6" s="21" t="str">
        <f>IF(BZ7="","",IF(BZ7="-","【-】","【"&amp;SUBSTITUTE(TEXT(BZ7,"#,##0.00"),"-","△")&amp;"】"))</f>
        <v>【97.59】</v>
      </c>
      <c r="CA6" s="22">
        <f>IF(CA7="",NA(),CA7)</f>
        <v>173.71</v>
      </c>
      <c r="CB6" s="22">
        <f t="shared" ref="CB6:CJ6" si="9">IF(CB7="",NA(),CB7)</f>
        <v>170.99</v>
      </c>
      <c r="CC6" s="22">
        <f t="shared" si="9"/>
        <v>173.64</v>
      </c>
      <c r="CD6" s="22">
        <f t="shared" si="9"/>
        <v>172.25</v>
      </c>
      <c r="CE6" s="22">
        <f t="shared" si="9"/>
        <v>185.53</v>
      </c>
      <c r="CF6" s="22">
        <f t="shared" si="9"/>
        <v>153.71</v>
      </c>
      <c r="CG6" s="22">
        <f t="shared" si="9"/>
        <v>155.9</v>
      </c>
      <c r="CH6" s="22">
        <f t="shared" si="9"/>
        <v>162.47</v>
      </c>
      <c r="CI6" s="22">
        <f t="shared" si="9"/>
        <v>165.52</v>
      </c>
      <c r="CJ6" s="22">
        <f t="shared" si="9"/>
        <v>169.99</v>
      </c>
      <c r="CK6" s="21" t="str">
        <f>IF(CK7="","",IF(CK7="-","【-】","【"&amp;SUBSTITUTE(TEXT(CK7,"#,##0.00"),"-","△")&amp;"】"))</f>
        <v>【181.66】</v>
      </c>
      <c r="CL6" s="22">
        <f>IF(CL7="",NA(),CL7)</f>
        <v>72.48</v>
      </c>
      <c r="CM6" s="22">
        <f t="shared" ref="CM6:CU6" si="10">IF(CM7="",NA(),CM7)</f>
        <v>71.73</v>
      </c>
      <c r="CN6" s="22">
        <f t="shared" si="10"/>
        <v>73.55</v>
      </c>
      <c r="CO6" s="22">
        <f t="shared" si="10"/>
        <v>73.75</v>
      </c>
      <c r="CP6" s="22">
        <f t="shared" si="10"/>
        <v>74.069999999999993</v>
      </c>
      <c r="CQ6" s="22">
        <f t="shared" si="10"/>
        <v>64.41</v>
      </c>
      <c r="CR6" s="22">
        <f t="shared" si="10"/>
        <v>64.11</v>
      </c>
      <c r="CS6" s="22">
        <f t="shared" si="10"/>
        <v>63.81</v>
      </c>
      <c r="CT6" s="22">
        <f t="shared" si="10"/>
        <v>63.58</v>
      </c>
      <c r="CU6" s="22">
        <f t="shared" si="10"/>
        <v>64.13</v>
      </c>
      <c r="CV6" s="21" t="str">
        <f>IF(CV7="","",IF(CV7="-","【-】","【"&amp;SUBSTITUTE(TEXT(CV7,"#,##0.00"),"-","△")&amp;"】"))</f>
        <v>【60.21】</v>
      </c>
      <c r="CW6" s="22">
        <f>IF(CW7="",NA(),CW7)</f>
        <v>96.5</v>
      </c>
      <c r="CX6" s="22">
        <f t="shared" ref="CX6:DF6" si="11">IF(CX7="",NA(),CX7)</f>
        <v>95.97</v>
      </c>
      <c r="CY6" s="22">
        <f t="shared" si="11"/>
        <v>95.26</v>
      </c>
      <c r="CZ6" s="22">
        <f t="shared" si="11"/>
        <v>95.63</v>
      </c>
      <c r="DA6" s="22">
        <f t="shared" si="11"/>
        <v>95.16</v>
      </c>
      <c r="DB6" s="22">
        <f t="shared" si="11"/>
        <v>91.64</v>
      </c>
      <c r="DC6" s="22">
        <f t="shared" si="11"/>
        <v>92.09</v>
      </c>
      <c r="DD6" s="22">
        <f t="shared" si="11"/>
        <v>91.76</v>
      </c>
      <c r="DE6" s="22">
        <f t="shared" si="11"/>
        <v>91.22</v>
      </c>
      <c r="DF6" s="22">
        <f t="shared" si="11"/>
        <v>90.98</v>
      </c>
      <c r="DG6" s="21" t="str">
        <f>IF(DG7="","",IF(DG7="-","【-】","【"&amp;SUBSTITUTE(TEXT(DG7,"#,##0.00"),"-","△")&amp;"】"))</f>
        <v>【89.21】</v>
      </c>
      <c r="DH6" s="22">
        <f>IF(DH7="",NA(),DH7)</f>
        <v>52.11</v>
      </c>
      <c r="DI6" s="22">
        <f t="shared" ref="DI6:DQ6" si="12">IF(DI7="",NA(),DI7)</f>
        <v>52.88</v>
      </c>
      <c r="DJ6" s="22">
        <f t="shared" si="12"/>
        <v>54.15</v>
      </c>
      <c r="DK6" s="22">
        <f t="shared" si="12"/>
        <v>54.9</v>
      </c>
      <c r="DL6" s="22">
        <f t="shared" si="12"/>
        <v>55.6</v>
      </c>
      <c r="DM6" s="22">
        <f t="shared" si="12"/>
        <v>51.62</v>
      </c>
      <c r="DN6" s="22">
        <f t="shared" si="12"/>
        <v>52.16</v>
      </c>
      <c r="DO6" s="22">
        <f t="shared" si="12"/>
        <v>52.59</v>
      </c>
      <c r="DP6" s="22">
        <f t="shared" si="12"/>
        <v>52.74</v>
      </c>
      <c r="DQ6" s="22">
        <f t="shared" si="12"/>
        <v>53.15</v>
      </c>
      <c r="DR6" s="21" t="str">
        <f>IF(DR7="","",IF(DR7="-","【-】","【"&amp;SUBSTITUTE(TEXT(DR7,"#,##0.00"),"-","△")&amp;"】"))</f>
        <v>【52.41】</v>
      </c>
      <c r="DS6" s="22">
        <f>IF(DS7="",NA(),DS7)</f>
        <v>1.1100000000000001</v>
      </c>
      <c r="DT6" s="22">
        <f t="shared" ref="DT6:EB6" si="13">IF(DT7="",NA(),DT7)</f>
        <v>19.61</v>
      </c>
      <c r="DU6" s="22">
        <f t="shared" si="13"/>
        <v>21.42</v>
      </c>
      <c r="DV6" s="22">
        <f t="shared" si="13"/>
        <v>23.47</v>
      </c>
      <c r="DW6" s="22">
        <f t="shared" si="13"/>
        <v>25.66</v>
      </c>
      <c r="DX6" s="22">
        <f t="shared" si="13"/>
        <v>23.68</v>
      </c>
      <c r="DY6" s="22">
        <f t="shared" si="13"/>
        <v>25.76</v>
      </c>
      <c r="DZ6" s="22">
        <f t="shared" si="13"/>
        <v>27.51</v>
      </c>
      <c r="EA6" s="22">
        <f t="shared" si="13"/>
        <v>28.57</v>
      </c>
      <c r="EB6" s="22">
        <f t="shared" si="13"/>
        <v>29.7</v>
      </c>
      <c r="EC6" s="21" t="str">
        <f>IF(EC7="","",IF(EC7="-","【-】","【"&amp;SUBSTITUTE(TEXT(EC7,"#,##0.00"),"-","△")&amp;"】"))</f>
        <v>【26.78】</v>
      </c>
      <c r="ED6" s="22">
        <f>IF(ED7="",NA(),ED7)</f>
        <v>0.14000000000000001</v>
      </c>
      <c r="EE6" s="22">
        <f t="shared" ref="EE6:EM6" si="14">IF(EE7="",NA(),EE7)</f>
        <v>0.18</v>
      </c>
      <c r="EF6" s="22">
        <f t="shared" si="14"/>
        <v>0.31</v>
      </c>
      <c r="EG6" s="22">
        <f t="shared" si="14"/>
        <v>0.26</v>
      </c>
      <c r="EH6" s="22">
        <f t="shared" si="14"/>
        <v>0.25</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15">
      <c r="A7" s="15"/>
      <c r="B7" s="24">
        <v>2024</v>
      </c>
      <c r="C7" s="24">
        <v>472018</v>
      </c>
      <c r="D7" s="24">
        <v>46</v>
      </c>
      <c r="E7" s="24">
        <v>1</v>
      </c>
      <c r="F7" s="24">
        <v>0</v>
      </c>
      <c r="G7" s="24">
        <v>1</v>
      </c>
      <c r="H7" s="24" t="s">
        <v>93</v>
      </c>
      <c r="I7" s="24" t="s">
        <v>94</v>
      </c>
      <c r="J7" s="24" t="s">
        <v>95</v>
      </c>
      <c r="K7" s="24" t="s">
        <v>96</v>
      </c>
      <c r="L7" s="24" t="s">
        <v>97</v>
      </c>
      <c r="M7" s="24" t="s">
        <v>98</v>
      </c>
      <c r="N7" s="25" t="s">
        <v>99</v>
      </c>
      <c r="O7" s="25">
        <v>93.51</v>
      </c>
      <c r="P7" s="25">
        <v>100</v>
      </c>
      <c r="Q7" s="25">
        <v>3041</v>
      </c>
      <c r="R7" s="25">
        <v>313424</v>
      </c>
      <c r="S7" s="25">
        <v>41.46</v>
      </c>
      <c r="T7" s="25">
        <v>7559.67</v>
      </c>
      <c r="U7" s="25">
        <v>312021</v>
      </c>
      <c r="V7" s="25">
        <v>41.46</v>
      </c>
      <c r="W7" s="25">
        <v>7525.83</v>
      </c>
      <c r="X7" s="25">
        <v>100.76</v>
      </c>
      <c r="Y7" s="25">
        <v>108.26</v>
      </c>
      <c r="Z7" s="25">
        <v>108.35</v>
      </c>
      <c r="AA7" s="25">
        <v>111.22</v>
      </c>
      <c r="AB7" s="25">
        <v>104.74</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1015.93</v>
      </c>
      <c r="AU7" s="25">
        <v>885.79</v>
      </c>
      <c r="AV7" s="25">
        <v>1102</v>
      </c>
      <c r="AW7" s="25">
        <v>949.13</v>
      </c>
      <c r="AX7" s="25">
        <v>867.03</v>
      </c>
      <c r="AY7" s="25">
        <v>239.45</v>
      </c>
      <c r="AZ7" s="25">
        <v>246.01</v>
      </c>
      <c r="BA7" s="25">
        <v>228.89</v>
      </c>
      <c r="BB7" s="25">
        <v>232.66</v>
      </c>
      <c r="BC7" s="25">
        <v>217.12</v>
      </c>
      <c r="BD7" s="25">
        <v>239.69</v>
      </c>
      <c r="BE7" s="25">
        <v>22.16</v>
      </c>
      <c r="BF7" s="25">
        <v>16.600000000000001</v>
      </c>
      <c r="BG7" s="25">
        <v>12.71</v>
      </c>
      <c r="BH7" s="25">
        <v>8.8000000000000007</v>
      </c>
      <c r="BI7" s="25">
        <v>6.27</v>
      </c>
      <c r="BJ7" s="25">
        <v>259.56</v>
      </c>
      <c r="BK7" s="25">
        <v>248.92</v>
      </c>
      <c r="BL7" s="25">
        <v>251.26</v>
      </c>
      <c r="BM7" s="25">
        <v>255.84</v>
      </c>
      <c r="BN7" s="25">
        <v>253.22</v>
      </c>
      <c r="BO7" s="25">
        <v>264.86</v>
      </c>
      <c r="BP7" s="25">
        <v>94.24</v>
      </c>
      <c r="BQ7" s="25">
        <v>103.17</v>
      </c>
      <c r="BR7" s="25">
        <v>98.46</v>
      </c>
      <c r="BS7" s="25">
        <v>105.71</v>
      </c>
      <c r="BT7" s="25">
        <v>98.94</v>
      </c>
      <c r="BU7" s="25">
        <v>105.07</v>
      </c>
      <c r="BV7" s="25">
        <v>107.54</v>
      </c>
      <c r="BW7" s="25">
        <v>101.93</v>
      </c>
      <c r="BX7" s="25">
        <v>102.36</v>
      </c>
      <c r="BY7" s="25">
        <v>101.56</v>
      </c>
      <c r="BZ7" s="25">
        <v>97.59</v>
      </c>
      <c r="CA7" s="25">
        <v>173.71</v>
      </c>
      <c r="CB7" s="25">
        <v>170.99</v>
      </c>
      <c r="CC7" s="25">
        <v>173.64</v>
      </c>
      <c r="CD7" s="25">
        <v>172.25</v>
      </c>
      <c r="CE7" s="25">
        <v>185.53</v>
      </c>
      <c r="CF7" s="25">
        <v>153.71</v>
      </c>
      <c r="CG7" s="25">
        <v>155.9</v>
      </c>
      <c r="CH7" s="25">
        <v>162.47</v>
      </c>
      <c r="CI7" s="25">
        <v>165.52</v>
      </c>
      <c r="CJ7" s="25">
        <v>169.99</v>
      </c>
      <c r="CK7" s="25">
        <v>181.66</v>
      </c>
      <c r="CL7" s="25">
        <v>72.48</v>
      </c>
      <c r="CM7" s="25">
        <v>71.73</v>
      </c>
      <c r="CN7" s="25">
        <v>73.55</v>
      </c>
      <c r="CO7" s="25">
        <v>73.75</v>
      </c>
      <c r="CP7" s="25">
        <v>74.069999999999993</v>
      </c>
      <c r="CQ7" s="25">
        <v>64.41</v>
      </c>
      <c r="CR7" s="25">
        <v>64.11</v>
      </c>
      <c r="CS7" s="25">
        <v>63.81</v>
      </c>
      <c r="CT7" s="25">
        <v>63.58</v>
      </c>
      <c r="CU7" s="25">
        <v>64.13</v>
      </c>
      <c r="CV7" s="25">
        <v>60.21</v>
      </c>
      <c r="CW7" s="25">
        <v>96.5</v>
      </c>
      <c r="CX7" s="25">
        <v>95.97</v>
      </c>
      <c r="CY7" s="25">
        <v>95.26</v>
      </c>
      <c r="CZ7" s="25">
        <v>95.63</v>
      </c>
      <c r="DA7" s="25">
        <v>95.16</v>
      </c>
      <c r="DB7" s="25">
        <v>91.64</v>
      </c>
      <c r="DC7" s="25">
        <v>92.09</v>
      </c>
      <c r="DD7" s="25">
        <v>91.76</v>
      </c>
      <c r="DE7" s="25">
        <v>91.22</v>
      </c>
      <c r="DF7" s="25">
        <v>90.98</v>
      </c>
      <c r="DG7" s="25">
        <v>89.21</v>
      </c>
      <c r="DH7" s="25">
        <v>52.11</v>
      </c>
      <c r="DI7" s="25">
        <v>52.88</v>
      </c>
      <c r="DJ7" s="25">
        <v>54.15</v>
      </c>
      <c r="DK7" s="25">
        <v>54.9</v>
      </c>
      <c r="DL7" s="25">
        <v>55.6</v>
      </c>
      <c r="DM7" s="25">
        <v>51.62</v>
      </c>
      <c r="DN7" s="25">
        <v>52.16</v>
      </c>
      <c r="DO7" s="25">
        <v>52.59</v>
      </c>
      <c r="DP7" s="25">
        <v>52.74</v>
      </c>
      <c r="DQ7" s="25">
        <v>53.15</v>
      </c>
      <c r="DR7" s="25">
        <v>52.41</v>
      </c>
      <c r="DS7" s="25">
        <v>1.1100000000000001</v>
      </c>
      <c r="DT7" s="25">
        <v>19.61</v>
      </c>
      <c r="DU7" s="25">
        <v>21.42</v>
      </c>
      <c r="DV7" s="25">
        <v>23.47</v>
      </c>
      <c r="DW7" s="25">
        <v>25.66</v>
      </c>
      <c r="DX7" s="25">
        <v>23.68</v>
      </c>
      <c r="DY7" s="25">
        <v>25.76</v>
      </c>
      <c r="DZ7" s="25">
        <v>27.51</v>
      </c>
      <c r="EA7" s="25">
        <v>28.57</v>
      </c>
      <c r="EB7" s="25">
        <v>29.7</v>
      </c>
      <c r="EC7" s="25">
        <v>26.78</v>
      </c>
      <c r="ED7" s="25">
        <v>0.14000000000000001</v>
      </c>
      <c r="EE7" s="25">
        <v>0.18</v>
      </c>
      <c r="EF7" s="25">
        <v>0.31</v>
      </c>
      <c r="EG7" s="25">
        <v>0.26</v>
      </c>
      <c r="EH7" s="25">
        <v>0.25</v>
      </c>
      <c r="EI7" s="25">
        <v>0.79</v>
      </c>
      <c r="EJ7" s="25">
        <v>0.75</v>
      </c>
      <c r="EK7" s="25">
        <v>0.78</v>
      </c>
      <c r="EL7" s="25">
        <v>0.73</v>
      </c>
      <c r="EM7" s="25">
        <v>0.69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2025-12-12T09:25:31Z</dcterms:created>
  <dcterms:modified xsi:type="dcterms:W3CDTF">2026-01-22T06:55:13Z</dcterms:modified>
</cp:coreProperties>
</file>