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2"/>
  <workbookPr/>
  <xr:revisionPtr xr6:coauthVersionLast="36" xr6:coauthVersionMax="36" documentId="8_{DA11B2D9-934A-4CE9-9189-FAC0BF18C708}" revIDLastSave="0" xr10:uidLastSave="{00000000-0000-0000-0000-000000000000}"/>
  <workbookProtection lockStructure="1" workbookAlgorithmName="SHA-512" workbookHashValue="Em783XwBZ8LEpXaHkfLWrEDnO0csT1bkmWg1bVyPOXqBWBxcNZApDmYTGrslmb+ewQesg67Eh3VCWpZXfuHopA==" workbookSaltValue="waqWbNefieB0INdCwAe/bQ==" workbookSpinCount="100000"/>
  <bookViews>
    <workbookView xr2:uid="{00000000-000D-0000-FFFF-FFFF00000000}" windowHeight="12135" windowWidth="2880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G85" i="4"/>
  <c r="AT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<sst xmlns="http://schemas.openxmlformats.org/spreadsheetml/2006/main" count="236" uniqueCount="116">
  <si>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</si>
  <si>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</si>
  <si>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</si>
  <si>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</si>
  <si>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</si>
  <si>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</si>
  <si>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</si>
  <si>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</si>
  <si>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</si>
  <si>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</si>
  <si>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</si>
  <si>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</si>
  <si>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</si>
  <si>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</si>
  <si>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</si>
  <si>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</si>
  <si>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</si>
  <si>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</si>
  <si>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</si>
  <si>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</si>
  <si>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</si>
  <si>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</si>
  <si>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</si>
  <si>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</si>
  <si>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</si>
  <si>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</si>
  <si>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</si>
  <si>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</si>
  <si>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</si>
  <si>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</si>
  <si>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</si>
  <si>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</si>
  <si>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</si>
  <si>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</si>
  <si>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</si>
  <si>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</si>
  <si>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</si>
  <si>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</si>
  <si>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</si>
  <si>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</si>
  <si>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</si>
  <si>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</si>
  <si>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</si>
  <si>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</si>
  <si>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</si>
  <si>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</si>
  <si>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</si>
  <si>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</si>
  <si>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</si>
  <si>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</si>
  <si>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</si>
  <si>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</si>
  <si>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</si>
  <si>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</si>
  <si>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</si>
  <si>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</si>
  <si>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</si>
  <si>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</si>
  <si>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</si>
  <si>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</si>
  <si>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</si>
  <si>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</si>
  <si>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</si>
  <si>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</si>
  <si>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</si>
  <si>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</si>
  <si>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</si>
  <si>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</si>
  <si>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</si>
  <si>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</si>
  <si>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</si>
  <si>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</si>
  <si>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</si>
  <si>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</si>
  <si>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</si>
  <si>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</si>
  <si>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</si>
  <si>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</si>
  <si>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</si>
  <si>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</si>
  <si>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</si>
  <si>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</si>
  <si>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</si>
  <si>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</si>
  <si>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</si>
  <si>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</si>
  <si>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</si>
  <si>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</si>
  <si>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</si>
  <si>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</si>
  <si>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</si>
  <si>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</si>
  <si>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</si>
  <si>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</si>
  <si>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</si>
  <si>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</si>
  <si>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那覇市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</si>
  <si>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</si>
  <si>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</si>
  <si>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</si>
  <si>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</si>
  <si>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</si>
  <si>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</si>
  <si>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</si>
  <si>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</si>
  <si>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</si>
  <si>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</si>
  <si>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</si>
  <si>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</si>
  <si>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</si>
  <si>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</si>
  <si>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</si>
  <si>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</si>
  <si>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一般的に数値が高いほど法定耐用年数に近い資産が多いことを示しており、昭和47年の本土復帰前後に集中して布設した多くの管渠が法定耐用年数を超えてきたことにより近年増加傾向にある。
②管路老朽化率は、法定耐用年数を超えた管渠延長の割合を表す指標で、管渠の老朽化度合を示している。類似団体平均値より高い傾向にあり、①と同様の理由により増加傾向にある。
③管渠改善率は類似団体平均値より低い値となっているが、ストックマネジメントに基づき、管路の老朽化度合いを実際に調査確認しながら計画的に更新を行っていく。</t>
    <rPh sb="1" eb="12">
      <t>ユウケイコテイシサンゲンカショウキャクリツ</t>
    </rPh>
    <rPh sb="14" eb="17">
      <t>イッパンテキ</t>
    </rPh>
    <rPh sb="18" eb="20">
      <t>スウチ</t>
    </rPh>
    <rPh sb="21" eb="22">
      <t>タカ</t>
    </rPh>
    <rPh sb="25" eb="31">
      <t>ホウテイタイヨウネンスウ</t>
    </rPh>
    <rPh sb="32" eb="33">
      <t>チカ</t>
    </rPh>
    <rPh sb="34" eb="36">
      <t>シサン</t>
    </rPh>
    <rPh sb="37" eb="38">
      <t>オオ</t>
    </rPh>
    <rPh sb="42" eb="43">
      <t>シメ</t>
    </rPh>
    <rPh sb="48" eb="50">
      <t>ショウワ</t>
    </rPh>
    <rPh sb="52" eb="53">
      <t>ネン</t>
    </rPh>
    <rPh sb="54" eb="60">
      <t>ホンドフッキゼンゴ</t>
    </rPh>
    <rPh sb="61" eb="63">
      <t>シュウチュウ</t>
    </rPh>
    <rPh sb="65" eb="67">
      <t>フセツ</t>
    </rPh>
    <rPh sb="69" eb="70">
      <t>オオ</t>
    </rPh>
    <rPh sb="72" eb="74">
      <t>カンキョ</t>
    </rPh>
    <rPh sb="75" eb="81">
      <t>ホウテイタイヨウネンスウ</t>
    </rPh>
    <rPh sb="82" eb="83">
      <t>コ</t>
    </rPh>
    <rPh sb="92" eb="98">
      <t>キンネンゾウカケイコウ</t>
    </rPh>
    <rPh sb="105" eb="111">
      <t>カンロロウキュウカリツ</t>
    </rPh>
    <rPh sb="113" eb="119">
      <t>ホウテイタイヨウネンスウ</t>
    </rPh>
    <rPh sb="120" eb="121">
      <t>コ</t>
    </rPh>
    <rPh sb="123" eb="127">
      <t>カンキョエンチョウ</t>
    </rPh>
    <rPh sb="128" eb="130">
      <t>ワリアイ</t>
    </rPh>
    <rPh sb="131" eb="132">
      <t>アラワ</t>
    </rPh>
    <rPh sb="133" eb="135">
      <t>シヒョウ</t>
    </rPh>
    <rPh sb="137" eb="139">
      <t>カンキョ</t>
    </rPh>
    <phoneticPr fontId="4"/>
  </si>
  <si>
    <t>　近年の新型コロナウイルス感染症の影響による収益の減少は回復傾向にある。費用の増があったものの、それを上回る収入増により経常収支比率も徐々に増加してきてる。支払い能力を示す流動比率は高い水準で推移し、企業債残高対事業規模比率も類似団体平均値より低い値で推移しており、健全経営を維持している。
　一方、今後多くの管渠が法定耐用年数を迎え更新費用などの増加が見込まれることから、継続して経営基盤の強化に取り組む。</t>
    <rPh sb="36" eb="38">
      <t>ヒヨウ</t>
    </rPh>
    <rPh sb="39" eb="40">
      <t>ゾウ</t>
    </rPh>
    <rPh sb="51" eb="53">
      <t>ウワマワ</t>
    </rPh>
    <rPh sb="54" eb="57">
      <t>シュウニュウゾウ</t>
    </rPh>
    <rPh sb="60" eb="62">
      <t>ケイジョウ</t>
    </rPh>
    <rPh sb="62" eb="66">
      <t>シュウシヒリツ</t>
    </rPh>
    <rPh sb="67" eb="69">
      <t>ジョジョ</t>
    </rPh>
    <rPh sb="70" eb="72">
      <t>ゾウカ</t>
    </rPh>
    <rPh sb="78" eb="80">
      <t>シハラ</t>
    </rPh>
    <rPh sb="81" eb="83">
      <t>ノウリョク</t>
    </rPh>
    <rPh sb="84" eb="85">
      <t>シメ</t>
    </rPh>
    <rPh sb="86" eb="90">
      <t>リュウドウヒリツ</t>
    </rPh>
    <rPh sb="91" eb="92">
      <t>タカ</t>
    </rPh>
    <rPh sb="93" eb="95">
      <t>スイジュン</t>
    </rPh>
    <rPh sb="96" eb="98">
      <t>スイイ</t>
    </rPh>
    <rPh sb="100" eb="106">
      <t>キギョウサイザンダカタイ</t>
    </rPh>
    <rPh sb="106" eb="112">
      <t>ジギョウキボヒリツ</t>
    </rPh>
    <rPh sb="113" eb="120">
      <t>ルイジダンタイヘイキンチ</t>
    </rPh>
    <rPh sb="122" eb="123">
      <t>ヒク</t>
    </rPh>
    <rPh sb="124" eb="125">
      <t>アタイ</t>
    </rPh>
    <rPh sb="126" eb="128">
      <t>スイイ</t>
    </rPh>
    <rPh sb="133" eb="137">
      <t>ケンゼンケイエイ</t>
    </rPh>
    <rPh sb="138" eb="140">
      <t>イジ</t>
    </rPh>
    <rPh sb="147" eb="149">
      <t>イッポウ</t>
    </rPh>
    <rPh sb="150" eb="153">
      <t>コンゴオオ</t>
    </rPh>
    <rPh sb="155" eb="157">
      <t>カンキョ</t>
    </rPh>
    <rPh sb="158" eb="164">
      <t>ホウテイタイヨウネンスウ</t>
    </rPh>
    <rPh sb="165" eb="166">
      <t>ムカ</t>
    </rPh>
    <rPh sb="167" eb="171">
      <t>コウシンヒヨウ</t>
    </rPh>
    <rPh sb="174" eb="176">
      <t>ゾウカ</t>
    </rPh>
    <rPh sb="177" eb="179">
      <t>ミコ</t>
    </rPh>
    <rPh sb="187" eb="189">
      <t>ケイゾク</t>
    </rPh>
    <rPh sb="191" eb="195">
      <t>ケイエイキバン</t>
    </rPh>
    <rPh sb="196" eb="198">
      <t>キョウカ</t>
    </rPh>
    <rPh sb="199" eb="200">
      <t>ト</t>
    </rPh>
    <rPh sb="201" eb="202">
      <t>ク</t>
    </rPh>
    <phoneticPr fontId="4"/>
  </si>
  <si>
    <t>①収益の増加率が営業費用の増加率を上回り、経常収支比率は前年度より増加した。
③短期的な債務に対する支払い能力を表す指標である流動性比率は300％を上回り、支払い能力は十分な状況である。
④企業債残高対事業規模比率は使用料収入に対する企業債残高の割合で、類似団体平均値より低い値となっている。今後も企業債残高の縮減を進める。
⑤使用料で回収すべき経費をどの程度使用料で賄えているかを表した指標である経費回収率は、100％を下回っているが、コロナ禍からの回復などにより今後回復を見込んでいる。
⑥汚水処理原価は汚水処理に係るコストを表した指標であり、高い人口密度による施設の効率的な利用や、沖縄県流域下水道による汚水処理の効率的運営などもあり類似団体平均値より低い値となっている。
⑧水洗化率は類似団体平均値と比較すると低い値であるものの毎年増加傾向にある。今後も継続して下水道接続の促進に務める。</t>
    <rPh sb="1" eb="3">
      <t>シュウエキ</t>
    </rPh>
    <rPh sb="4" eb="6">
      <t>ゾウカ</t>
    </rPh>
    <rPh sb="6" eb="7">
      <t>リツ</t>
    </rPh>
    <rPh sb="8" eb="10">
      <t>エイギョウ</t>
    </rPh>
    <rPh sb="10" eb="12">
      <t>ヒヨウ</t>
    </rPh>
    <rPh sb="13" eb="15">
      <t>ゾウカ</t>
    </rPh>
    <rPh sb="15" eb="16">
      <t>リツ</t>
    </rPh>
    <rPh sb="17" eb="19">
      <t>ウワマワ</t>
    </rPh>
    <rPh sb="21" eb="27">
      <t>ケイジョウシュウシヒリツ</t>
    </rPh>
    <rPh sb="28" eb="31">
      <t>ゼンネンド</t>
    </rPh>
    <rPh sb="33" eb="35">
      <t>ゾウカ</t>
    </rPh>
    <rPh sb="41" eb="44">
      <t>タンキテキ</t>
    </rPh>
    <rPh sb="45" eb="47">
      <t>サイム</t>
    </rPh>
    <rPh sb="48" eb="49">
      <t>タイ</t>
    </rPh>
    <rPh sb="51" eb="53">
      <t>シハラ</t>
    </rPh>
    <rPh sb="54" eb="56">
      <t>ノウリョク</t>
    </rPh>
    <rPh sb="57" eb="58">
      <t>アラワ</t>
    </rPh>
    <rPh sb="59" eb="61">
      <t>シヒョウ</t>
    </rPh>
    <rPh sb="64" eb="69">
      <t>リュウドウセイヒリツ</t>
    </rPh>
    <rPh sb="75" eb="77">
      <t>ウワマワ</t>
    </rPh>
    <rPh sb="79" eb="81">
      <t>シハラ</t>
    </rPh>
    <rPh sb="82" eb="84">
      <t>ノウリョク</t>
    </rPh>
    <rPh sb="85" eb="87">
      <t>ジュウブン</t>
    </rPh>
    <rPh sb="88" eb="90">
      <t>ジョウキョウ</t>
    </rPh>
    <rPh sb="97" eb="100">
      <t>キギョウサイ</t>
    </rPh>
    <rPh sb="100" eb="109">
      <t>ザンダカタイジギョウキボヒリツ</t>
    </rPh>
    <rPh sb="110" eb="113">
      <t>シヨウリョウ</t>
    </rPh>
    <rPh sb="113" eb="115">
      <t>シュウニュウ</t>
    </rPh>
    <rPh sb="116" eb="117">
      <t>タイ</t>
    </rPh>
    <rPh sb="119" eb="124">
      <t>キギョウサイザンダカ</t>
    </rPh>
    <rPh sb="125" eb="127">
      <t>ワリアイ</t>
    </rPh>
    <rPh sb="129" eb="136">
      <t>ルイジダンタイヘイキンチ</t>
    </rPh>
    <rPh sb="138" eb="139">
      <t>ヒク</t>
    </rPh>
    <rPh sb="140" eb="141">
      <t>アタイ</t>
    </rPh>
    <rPh sb="148" eb="150">
      <t>コンゴ</t>
    </rPh>
    <rPh sb="151" eb="156">
      <t>キギョウサイザンダカ</t>
    </rPh>
    <rPh sb="157" eb="159">
      <t>シュクゲン</t>
    </rPh>
    <rPh sb="160" eb="161">
      <t>スス</t>
    </rPh>
    <rPh sb="171" eb="173">
      <t>カイシュウ</t>
    </rPh>
    <rPh sb="176" eb="178">
      <t>ケイヒ</t>
    </rPh>
    <rPh sb="181" eb="183">
      <t>テイド</t>
    </rPh>
    <rPh sb="194" eb="195">
      <t>アラワ</t>
    </rPh>
    <rPh sb="197" eb="199">
      <t>シヒョウ</t>
    </rPh>
    <rPh sb="202" eb="207">
      <t>ケイヒカイシュウリツ</t>
    </rPh>
    <rPh sb="214" eb="216">
      <t>シタマワ</t>
    </rPh>
    <rPh sb="225" eb="226">
      <t>カ</t>
    </rPh>
    <rPh sb="229" eb="231">
      <t>カイフク</t>
    </rPh>
    <rPh sb="236" eb="238">
      <t>コンゴ</t>
    </rPh>
    <rPh sb="238" eb="240">
      <t>カイフク</t>
    </rPh>
    <rPh sb="241" eb="243">
      <t>ミコ</t>
    </rPh>
    <rPh sb="251" eb="257">
      <t>オスイショリゲンカ</t>
    </rPh>
    <rPh sb="258" eb="262">
      <t>オスイショリ</t>
    </rPh>
    <rPh sb="263" eb="264">
      <t>カカ</t>
    </rPh>
    <rPh sb="269" eb="270">
      <t>アラワ</t>
    </rPh>
    <rPh sb="272" eb="274">
      <t>シヒョウ</t>
    </rPh>
    <rPh sb="278" eb="279">
      <t>タカ</t>
    </rPh>
    <rPh sb="280" eb="284">
      <t>ジンコウミツド</t>
    </rPh>
    <rPh sb="287" eb="289">
      <t>シセツ</t>
    </rPh>
    <rPh sb="290" eb="293">
      <t>コウリツテキ</t>
    </rPh>
    <rPh sb="294" eb="296">
      <t>リヨウ</t>
    </rPh>
    <rPh sb="298" eb="301">
      <t>オキナワケン</t>
    </rPh>
    <rPh sb="301" eb="306">
      <t>リュウイキゲスイドウ</t>
    </rPh>
    <rPh sb="309" eb="313">
      <t>オスイショリ</t>
    </rPh>
    <rPh sb="314" eb="319">
      <t>コウリツテキウンエイ</t>
    </rPh>
    <rPh sb="324" eb="331">
      <t>ルイジダンタイヘイキンチ</t>
    </rPh>
    <rPh sb="333" eb="334">
      <t>ヒク</t>
    </rPh>
    <rPh sb="335" eb="336">
      <t>アタイ</t>
    </rPh>
    <rPh sb="346" eb="350">
      <t>スイセンカリツ</t>
    </rPh>
    <rPh sb="351" eb="358">
      <t>ルイジダンタイヘイキンチ</t>
    </rPh>
    <rPh sb="359" eb="361">
      <t>ヒカク</t>
    </rPh>
    <rPh sb="364" eb="365">
      <t>ヒク</t>
    </rPh>
    <rPh sb="366" eb="367">
      <t>アタイ</t>
    </rPh>
    <rPh sb="373" eb="379">
      <t>マイトシゾウカケイコウ</t>
    </rPh>
    <rPh sb="383" eb="385">
      <t>コンゴ</t>
    </rPh>
    <rPh sb="386" eb="388">
      <t>ケイゾク</t>
    </rPh>
    <rPh sb="390" eb="395">
      <t>ゲスイドウセツゾク</t>
    </rPh>
    <rPh sb="396" eb="398">
      <t>ソクシン</t>
    </rPh>
    <rPh sb="399" eb="40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</si>
</sst>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7.0000000000000007E-2</c:v>
                </c:pt>
                <c:pt idx="1">
                  <c:v>0.03</c:v>
                </c:pt>
                <c:pt idx="2">
                  <c:v>7.0000000000000007E-2</c:v>
                </c:pt>
                <c:pt idx="3">
                  <c:v>7.0000000000000007E-2</c:v>
                </c:pt>
                <c:pt idx="4">
                  <c:v>0.06</c:v>
                </c:pt>
              </c:numCache>
            </c:numRef>
          </c:val>
          <c:extLst>
            <c:ext xmlns:c16="http://schemas.microsoft.com/office/drawing/2014/chart" uri="{C3380CC4-5D6E-409C-BE32-E72D297353CC}">
              <c16:uniqueId val="{00000000-C5C3-455E-AC50-B85AA6232C8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C5C3-455E-AC50-B85AA6232C8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73-4EA3-B504-E300C7F4C3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F173-4EA3-B504-E300C7F4C3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96.47</c:v>
                </c:pt>
                <c:pt idx="1">
                  <c:v>96.64</c:v>
                </c:pt>
                <c:pt idx="2">
                  <c:v>96.76</c:v>
                </c:pt>
                <c:pt idx="3">
                  <c:v>97</c:v>
                </c:pt>
                <c:pt idx="4">
                  <c:v>97.11</c:v>
                </c:pt>
              </c:numCache>
            </c:numRef>
          </c:val>
          <c:extLst>
            <c:ext xmlns:c16="http://schemas.microsoft.com/office/drawing/2014/chart" uri="{C3380CC4-5D6E-409C-BE32-E72D297353CC}">
              <c16:uniqueId val="{00000000-BC6F-4EDB-964A-3273A03C09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BC6F-4EDB-964A-3273A03C09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102.58</c:v>
                </c:pt>
                <c:pt idx="1">
                  <c:v>99.95</c:v>
                </c:pt>
                <c:pt idx="2">
                  <c:v>102.15</c:v>
                </c:pt>
                <c:pt idx="3">
                  <c:v>104.35</c:v>
                </c:pt>
                <c:pt idx="4">
                  <c:v>105.73</c:v>
                </c:pt>
              </c:numCache>
            </c:numRef>
          </c:val>
          <c:extLst>
            <c:ext xmlns:c16="http://schemas.microsoft.com/office/drawing/2014/chart" uri="{C3380CC4-5D6E-409C-BE32-E72D297353CC}">
              <c16:uniqueId val="{00000000-C130-4728-A759-253965B9C7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C130-4728-A759-253965B9C7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40.53</c:v>
                </c:pt>
                <c:pt idx="1">
                  <c:v>42.47</c:v>
                </c:pt>
                <c:pt idx="2">
                  <c:v>44.19</c:v>
                </c:pt>
                <c:pt idx="3">
                  <c:v>45.7</c:v>
                </c:pt>
                <c:pt idx="4">
                  <c:v>46.32</c:v>
                </c:pt>
              </c:numCache>
            </c:numRef>
          </c:val>
          <c:extLst>
            <c:ext xmlns:c16="http://schemas.microsoft.com/office/drawing/2014/chart" uri="{C3380CC4-5D6E-409C-BE32-E72D297353CC}">
              <c16:uniqueId val="{00000000-E874-46EF-9B10-63DD22CAE86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E874-46EF-9B10-63DD22CAE86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7.89</c:v>
                </c:pt>
                <c:pt idx="1">
                  <c:v>9.76</c:v>
                </c:pt>
                <c:pt idx="2">
                  <c:v>11.05</c:v>
                </c:pt>
                <c:pt idx="3">
                  <c:v>12.61</c:v>
                </c:pt>
                <c:pt idx="4">
                  <c:v>15.82</c:v>
                </c:pt>
              </c:numCache>
            </c:numRef>
          </c:val>
          <c:extLst>
            <c:ext xmlns:c16="http://schemas.microsoft.com/office/drawing/2014/chart" uri="{C3380CC4-5D6E-409C-BE32-E72D297353CC}">
              <c16:uniqueId val="{00000000-ABC3-4136-9813-7DF500CA6E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ABC3-4136-9813-7DF500CA6E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4C-4A1E-B799-E0485F30AB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54C-4A1E-B799-E0485F30AB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316.93</c:v>
                </c:pt>
                <c:pt idx="1">
                  <c:v>326.06</c:v>
                </c:pt>
                <c:pt idx="2">
                  <c:v>328.11</c:v>
                </c:pt>
                <c:pt idx="3">
                  <c:v>352.32</c:v>
                </c:pt>
                <c:pt idx="4">
                  <c:v>345.55</c:v>
                </c:pt>
              </c:numCache>
            </c:numRef>
          </c:val>
          <c:extLst>
            <c:ext xmlns:c16="http://schemas.microsoft.com/office/drawing/2014/chart" uri="{C3380CC4-5D6E-409C-BE32-E72D297353CC}">
              <c16:uniqueId val="{00000000-8D9B-4375-94AB-AB60F96A89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8D9B-4375-94AB-AB60F96A89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177.28</c:v>
                </c:pt>
                <c:pt idx="1">
                  <c:v>169.53</c:v>
                </c:pt>
                <c:pt idx="2">
                  <c:v>149.52000000000001</c:v>
                </c:pt>
                <c:pt idx="3">
                  <c:v>128.58000000000001</c:v>
                </c:pt>
                <c:pt idx="4">
                  <c:v>116.75</c:v>
                </c:pt>
              </c:numCache>
            </c:numRef>
          </c:val>
          <c:extLst>
            <c:ext xmlns:c16="http://schemas.microsoft.com/office/drawing/2014/chart" uri="{C3380CC4-5D6E-409C-BE32-E72D297353CC}">
              <c16:uniqueId val="{00000000-CBD7-4FD9-A362-158ADCAC63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CBD7-4FD9-A362-158ADCAC63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92.82</c:v>
                </c:pt>
                <c:pt idx="1">
                  <c:v>90.49</c:v>
                </c:pt>
                <c:pt idx="2">
                  <c:v>93.15</c:v>
                </c:pt>
                <c:pt idx="3">
                  <c:v>97.5</c:v>
                </c:pt>
                <c:pt idx="4">
                  <c:v>99.43</c:v>
                </c:pt>
              </c:numCache>
            </c:numRef>
          </c:val>
          <c:extLst>
            <c:ext xmlns:c16="http://schemas.microsoft.com/office/drawing/2014/chart" uri="{C3380CC4-5D6E-409C-BE32-E72D297353CC}">
              <c16:uniqueId val="{00000000-BF9D-427E-BDE4-54062DE5C0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BF9D-427E-BDE4-54062DE5C0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97.03</c:v>
                </c:pt>
                <c:pt idx="1">
                  <c:v>99.42</c:v>
                </c:pt>
                <c:pt idx="2">
                  <c:v>99.88</c:v>
                </c:pt>
                <c:pt idx="3">
                  <c:v>102.77</c:v>
                </c:pt>
                <c:pt idx="4">
                  <c:v>103.14</c:v>
                </c:pt>
              </c:numCache>
            </c:numRef>
          </c:val>
          <c:extLst>
            <c:ext xmlns:c16="http://schemas.microsoft.com/office/drawing/2014/chart" uri="{C3380CC4-5D6E-409C-BE32-E72D297353CC}">
              <c16:uniqueId val="{00000000-7AAC-4259-97AD-41724DC8F3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7AAC-4259-97AD-41724DC8F3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那覇市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Ab</v>
      </c>
      <c r="X8" s="34"/>
      <c r="Y8" s="34"/>
      <c r="Z8" s="34"/>
      <c r="AA8" s="34"/>
      <c r="AB8" s="34"/>
      <c r="AC8" s="34"/>
      <c r="AD8" s="35" t="str">
        <f>データ!$M$6</f>
        <v>自治体職員</v>
      </c>
      <c r="AE8" s="35"/>
      <c r="AF8" s="35"/>
      <c r="AG8" s="35"/>
      <c r="AH8" s="35"/>
      <c r="AI8" s="35"/>
      <c r="AJ8" s="35"/>
      <c r="AK8" s="3"/>
      <c r="AL8" s="36">
        <f>データ!S6</f>
        <v>313424</v>
      </c>
      <c r="AM8" s="36"/>
      <c r="AN8" s="36"/>
      <c r="AO8" s="36"/>
      <c r="AP8" s="36"/>
      <c r="AQ8" s="36"/>
      <c r="AR8" s="36"/>
      <c r="AS8" s="36"/>
      <c r="AT8" s="37">
        <f>データ!T6</f>
        <v>41.46</v>
      </c>
      <c r="AU8" s="37"/>
      <c r="AV8" s="37"/>
      <c r="AW8" s="37"/>
      <c r="AX8" s="37"/>
      <c r="AY8" s="37"/>
      <c r="AZ8" s="37"/>
      <c r="BA8" s="37"/>
      <c r="BB8" s="37">
        <f>データ!U6</f>
        <v>7559.67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75.819999999999993</v>
      </c>
      <c r="J10" s="37"/>
      <c r="K10" s="37"/>
      <c r="L10" s="37"/>
      <c r="M10" s="37"/>
      <c r="N10" s="37"/>
      <c r="O10" s="37"/>
      <c r="P10" s="37">
        <f>データ!P6</f>
        <v>98.34</v>
      </c>
      <c r="Q10" s="37"/>
      <c r="R10" s="37"/>
      <c r="S10" s="37"/>
      <c r="T10" s="37"/>
      <c r="U10" s="37"/>
      <c r="V10" s="37"/>
      <c r="W10" s="37">
        <f>データ!Q6</f>
        <v>100</v>
      </c>
      <c r="X10" s="37"/>
      <c r="Y10" s="37"/>
      <c r="Z10" s="37"/>
      <c r="AA10" s="37"/>
      <c r="AB10" s="37"/>
      <c r="AC10" s="37"/>
      <c r="AD10" s="36">
        <f>データ!R6</f>
        <v>1641</v>
      </c>
      <c r="AE10" s="36"/>
      <c r="AF10" s="36"/>
      <c r="AG10" s="36"/>
      <c r="AH10" s="36"/>
      <c r="AI10" s="36"/>
      <c r="AJ10" s="36"/>
      <c r="AK10" s="2"/>
      <c r="AL10" s="36">
        <f>データ!V6</f>
        <v>306851</v>
      </c>
      <c r="AM10" s="36"/>
      <c r="AN10" s="36"/>
      <c r="AO10" s="36"/>
      <c r="AP10" s="36"/>
      <c r="AQ10" s="36"/>
      <c r="AR10" s="36"/>
      <c r="AS10" s="36"/>
      <c r="AT10" s="37">
        <f>データ!W6</f>
        <v>35.31</v>
      </c>
      <c r="AU10" s="37"/>
      <c r="AV10" s="37"/>
      <c r="AW10" s="37"/>
      <c r="AX10" s="37"/>
      <c r="AY10" s="37"/>
      <c r="AZ10" s="37"/>
      <c r="BA10" s="37"/>
      <c r="BB10" s="37">
        <f>データ!X6</f>
        <v>8690.2000000000007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70"/>
      <c r="BN47" s="70"/>
      <c r="BO47" s="70"/>
      <c r="BP47" s="70"/>
      <c r="BQ47" s="70"/>
      <c r="BR47" s="70"/>
      <c r="BS47" s="70"/>
      <c r="BT47" s="70"/>
      <c r="BU47" s="70"/>
      <c r="BV47" s="70"/>
      <c r="BW47" s="70"/>
      <c r="BX47" s="70"/>
      <c r="BY47" s="70"/>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70"/>
      <c r="BN48" s="70"/>
      <c r="BO48" s="70"/>
      <c r="BP48" s="70"/>
      <c r="BQ48" s="70"/>
      <c r="BR48" s="70"/>
      <c r="BS48" s="70"/>
      <c r="BT48" s="70"/>
      <c r="BU48" s="70"/>
      <c r="BV48" s="70"/>
      <c r="BW48" s="70"/>
      <c r="BX48" s="70"/>
      <c r="BY48" s="70"/>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70"/>
      <c r="BN49" s="70"/>
      <c r="BO49" s="70"/>
      <c r="BP49" s="70"/>
      <c r="BQ49" s="70"/>
      <c r="BR49" s="70"/>
      <c r="BS49" s="70"/>
      <c r="BT49" s="70"/>
      <c r="BU49" s="70"/>
      <c r="BV49" s="70"/>
      <c r="BW49" s="70"/>
      <c r="BX49" s="70"/>
      <c r="BY49" s="70"/>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70"/>
      <c r="BN50" s="70"/>
      <c r="BO50" s="70"/>
      <c r="BP50" s="70"/>
      <c r="BQ50" s="70"/>
      <c r="BR50" s="70"/>
      <c r="BS50" s="70"/>
      <c r="BT50" s="70"/>
      <c r="BU50" s="70"/>
      <c r="BV50" s="70"/>
      <c r="BW50" s="70"/>
      <c r="BX50" s="70"/>
      <c r="BY50" s="70"/>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70"/>
      <c r="BN51" s="70"/>
      <c r="BO51" s="70"/>
      <c r="BP51" s="70"/>
      <c r="BQ51" s="70"/>
      <c r="BR51" s="70"/>
      <c r="BS51" s="70"/>
      <c r="BT51" s="70"/>
      <c r="BU51" s="70"/>
      <c r="BV51" s="70"/>
      <c r="BW51" s="70"/>
      <c r="BX51" s="70"/>
      <c r="BY51" s="70"/>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70"/>
      <c r="BN52" s="70"/>
      <c r="BO52" s="70"/>
      <c r="BP52" s="70"/>
      <c r="BQ52" s="70"/>
      <c r="BR52" s="70"/>
      <c r="BS52" s="70"/>
      <c r="BT52" s="70"/>
      <c r="BU52" s="70"/>
      <c r="BV52" s="70"/>
      <c r="BW52" s="70"/>
      <c r="BX52" s="70"/>
      <c r="BY52" s="70"/>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70"/>
      <c r="BN53" s="70"/>
      <c r="BO53" s="70"/>
      <c r="BP53" s="70"/>
      <c r="BQ53" s="70"/>
      <c r="BR53" s="70"/>
      <c r="BS53" s="70"/>
      <c r="BT53" s="70"/>
      <c r="BU53" s="70"/>
      <c r="BV53" s="70"/>
      <c r="BW53" s="70"/>
      <c r="BX53" s="70"/>
      <c r="BY53" s="70"/>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70"/>
      <c r="BN54" s="70"/>
      <c r="BO54" s="70"/>
      <c r="BP54" s="70"/>
      <c r="BQ54" s="70"/>
      <c r="BR54" s="70"/>
      <c r="BS54" s="70"/>
      <c r="BT54" s="70"/>
      <c r="BU54" s="70"/>
      <c r="BV54" s="70"/>
      <c r="BW54" s="70"/>
      <c r="BX54" s="70"/>
      <c r="BY54" s="70"/>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70"/>
      <c r="BN55" s="70"/>
      <c r="BO55" s="70"/>
      <c r="BP55" s="70"/>
      <c r="BQ55" s="70"/>
      <c r="BR55" s="70"/>
      <c r="BS55" s="70"/>
      <c r="BT55" s="70"/>
      <c r="BU55" s="70"/>
      <c r="BV55" s="70"/>
      <c r="BW55" s="70"/>
      <c r="BX55" s="70"/>
      <c r="BY55" s="70"/>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70"/>
      <c r="BN56" s="70"/>
      <c r="BO56" s="70"/>
      <c r="BP56" s="70"/>
      <c r="BQ56" s="70"/>
      <c r="BR56" s="70"/>
      <c r="BS56" s="70"/>
      <c r="BT56" s="70"/>
      <c r="BU56" s="70"/>
      <c r="BV56" s="70"/>
      <c r="BW56" s="70"/>
      <c r="BX56" s="70"/>
      <c r="BY56" s="70"/>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70"/>
      <c r="BN57" s="70"/>
      <c r="BO57" s="70"/>
      <c r="BP57" s="70"/>
      <c r="BQ57" s="70"/>
      <c r="BR57" s="70"/>
      <c r="BS57" s="70"/>
      <c r="BT57" s="70"/>
      <c r="BU57" s="70"/>
      <c r="BV57" s="70"/>
      <c r="BW57" s="70"/>
      <c r="BX57" s="70"/>
      <c r="BY57" s="70"/>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70"/>
      <c r="BN58" s="70"/>
      <c r="BO58" s="70"/>
      <c r="BP58" s="70"/>
      <c r="BQ58" s="70"/>
      <c r="BR58" s="70"/>
      <c r="BS58" s="70"/>
      <c r="BT58" s="70"/>
      <c r="BU58" s="70"/>
      <c r="BV58" s="70"/>
      <c r="BW58" s="70"/>
      <c r="BX58" s="70"/>
      <c r="BY58" s="70"/>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70"/>
      <c r="BN59" s="70"/>
      <c r="BO59" s="70"/>
      <c r="BP59" s="70"/>
      <c r="BQ59" s="70"/>
      <c r="BR59" s="70"/>
      <c r="BS59" s="70"/>
      <c r="BT59" s="70"/>
      <c r="BU59" s="70"/>
      <c r="BV59" s="70"/>
      <c r="BW59" s="70"/>
      <c r="BX59" s="70"/>
      <c r="BY59" s="70"/>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70"/>
      <c r="BN60" s="70"/>
      <c r="BO60" s="70"/>
      <c r="BP60" s="70"/>
      <c r="BQ60" s="70"/>
      <c r="BR60" s="70"/>
      <c r="BS60" s="70"/>
      <c r="BT60" s="70"/>
      <c r="BU60" s="70"/>
      <c r="BV60" s="70"/>
      <c r="BW60" s="70"/>
      <c r="BX60" s="70"/>
      <c r="BY60" s="70"/>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70"/>
      <c r="BN61" s="70"/>
      <c r="BO61" s="70"/>
      <c r="BP61" s="70"/>
      <c r="BQ61" s="70"/>
      <c r="BR61" s="70"/>
      <c r="BS61" s="70"/>
      <c r="BT61" s="70"/>
      <c r="BU61" s="70"/>
      <c r="BV61" s="70"/>
      <c r="BW61" s="70"/>
      <c r="BX61" s="70"/>
      <c r="BY61" s="70"/>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70"/>
      <c r="BN62" s="70"/>
      <c r="BO62" s="70"/>
      <c r="BP62" s="70"/>
      <c r="BQ62" s="70"/>
      <c r="BR62" s="70"/>
      <c r="BS62" s="70"/>
      <c r="BT62" s="70"/>
      <c r="BU62" s="70"/>
      <c r="BV62" s="70"/>
      <c r="BW62" s="70"/>
      <c r="BX62" s="70"/>
      <c r="BY62" s="70"/>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70"/>
      <c r="BN66" s="70"/>
      <c r="BO66" s="70"/>
      <c r="BP66" s="70"/>
      <c r="BQ66" s="70"/>
      <c r="BR66" s="70"/>
      <c r="BS66" s="70"/>
      <c r="BT66" s="70"/>
      <c r="BU66" s="70"/>
      <c r="BV66" s="70"/>
      <c r="BW66" s="70"/>
      <c r="BX66" s="70"/>
      <c r="BY66" s="70"/>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70"/>
      <c r="BN67" s="70"/>
      <c r="BO67" s="70"/>
      <c r="BP67" s="70"/>
      <c r="BQ67" s="70"/>
      <c r="BR67" s="70"/>
      <c r="BS67" s="70"/>
      <c r="BT67" s="70"/>
      <c r="BU67" s="70"/>
      <c r="BV67" s="70"/>
      <c r="BW67" s="70"/>
      <c r="BX67" s="70"/>
      <c r="BY67" s="70"/>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70"/>
      <c r="BN68" s="70"/>
      <c r="BO68" s="70"/>
      <c r="BP68" s="70"/>
      <c r="BQ68" s="70"/>
      <c r="BR68" s="70"/>
      <c r="BS68" s="70"/>
      <c r="BT68" s="70"/>
      <c r="BU68" s="70"/>
      <c r="BV68" s="70"/>
      <c r="BW68" s="70"/>
      <c r="BX68" s="70"/>
      <c r="BY68" s="70"/>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70"/>
      <c r="BN69" s="70"/>
      <c r="BO69" s="70"/>
      <c r="BP69" s="70"/>
      <c r="BQ69" s="70"/>
      <c r="BR69" s="70"/>
      <c r="BS69" s="70"/>
      <c r="BT69" s="70"/>
      <c r="BU69" s="70"/>
      <c r="BV69" s="70"/>
      <c r="BW69" s="70"/>
      <c r="BX69" s="70"/>
      <c r="BY69" s="70"/>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70"/>
      <c r="BN70" s="70"/>
      <c r="BO70" s="70"/>
      <c r="BP70" s="70"/>
      <c r="BQ70" s="70"/>
      <c r="BR70" s="70"/>
      <c r="BS70" s="70"/>
      <c r="BT70" s="70"/>
      <c r="BU70" s="70"/>
      <c r="BV70" s="70"/>
      <c r="BW70" s="70"/>
      <c r="BX70" s="70"/>
      <c r="BY70" s="70"/>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70"/>
      <c r="BN71" s="70"/>
      <c r="BO71" s="70"/>
      <c r="BP71" s="70"/>
      <c r="BQ71" s="70"/>
      <c r="BR71" s="70"/>
      <c r="BS71" s="70"/>
      <c r="BT71" s="70"/>
      <c r="BU71" s="70"/>
      <c r="BV71" s="70"/>
      <c r="BW71" s="70"/>
      <c r="BX71" s="70"/>
      <c r="BY71" s="70"/>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70"/>
      <c r="BN72" s="70"/>
      <c r="BO72" s="70"/>
      <c r="BP72" s="70"/>
      <c r="BQ72" s="70"/>
      <c r="BR72" s="70"/>
      <c r="BS72" s="70"/>
      <c r="BT72" s="70"/>
      <c r="BU72" s="70"/>
      <c r="BV72" s="70"/>
      <c r="BW72" s="70"/>
      <c r="BX72" s="70"/>
      <c r="BY72" s="70"/>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70"/>
      <c r="BN73" s="70"/>
      <c r="BO73" s="70"/>
      <c r="BP73" s="70"/>
      <c r="BQ73" s="70"/>
      <c r="BR73" s="70"/>
      <c r="BS73" s="70"/>
      <c r="BT73" s="70"/>
      <c r="BU73" s="70"/>
      <c r="BV73" s="70"/>
      <c r="BW73" s="70"/>
      <c r="BX73" s="70"/>
      <c r="BY73" s="70"/>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70"/>
      <c r="BN74" s="70"/>
      <c r="BO74" s="70"/>
      <c r="BP74" s="70"/>
      <c r="BQ74" s="70"/>
      <c r="BR74" s="70"/>
      <c r="BS74" s="70"/>
      <c r="BT74" s="70"/>
      <c r="BU74" s="70"/>
      <c r="BV74" s="70"/>
      <c r="BW74" s="70"/>
      <c r="BX74" s="70"/>
      <c r="BY74" s="70"/>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70"/>
      <c r="BN75" s="70"/>
      <c r="BO75" s="70"/>
      <c r="BP75" s="70"/>
      <c r="BQ75" s="70"/>
      <c r="BR75" s="70"/>
      <c r="BS75" s="70"/>
      <c r="BT75" s="70"/>
      <c r="BU75" s="70"/>
      <c r="BV75" s="70"/>
      <c r="BW75" s="70"/>
      <c r="BX75" s="70"/>
      <c r="BY75" s="70"/>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70"/>
      <c r="BN76" s="70"/>
      <c r="BO76" s="70"/>
      <c r="BP76" s="70"/>
      <c r="BQ76" s="70"/>
      <c r="BR76" s="70"/>
      <c r="BS76" s="70"/>
      <c r="BT76" s="70"/>
      <c r="BU76" s="70"/>
      <c r="BV76" s="70"/>
      <c r="BW76" s="70"/>
      <c r="BX76" s="70"/>
      <c r="BY76" s="70"/>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70"/>
      <c r="BN77" s="70"/>
      <c r="BO77" s="70"/>
      <c r="BP77" s="70"/>
      <c r="BQ77" s="70"/>
      <c r="BR77" s="70"/>
      <c r="BS77" s="70"/>
      <c r="BT77" s="70"/>
      <c r="BU77" s="70"/>
      <c r="BV77" s="70"/>
      <c r="BW77" s="70"/>
      <c r="BX77" s="70"/>
      <c r="BY77" s="70"/>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70"/>
      <c r="BN78" s="70"/>
      <c r="BO78" s="70"/>
      <c r="BP78" s="70"/>
      <c r="BQ78" s="70"/>
      <c r="BR78" s="70"/>
      <c r="BS78" s="70"/>
      <c r="BT78" s="70"/>
      <c r="BU78" s="70"/>
      <c r="BV78" s="70"/>
      <c r="BW78" s="70"/>
      <c r="BX78" s="70"/>
      <c r="BY78" s="70"/>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70"/>
      <c r="BN79" s="70"/>
      <c r="BO79" s="70"/>
      <c r="BP79" s="70"/>
      <c r="BQ79" s="70"/>
      <c r="BR79" s="70"/>
      <c r="BS79" s="70"/>
      <c r="BT79" s="70"/>
      <c r="BU79" s="70"/>
      <c r="BV79" s="70"/>
      <c r="BW79" s="70"/>
      <c r="BX79" s="70"/>
      <c r="BY79" s="70"/>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70"/>
      <c r="BN80" s="70"/>
      <c r="BO80" s="70"/>
      <c r="BP80" s="70"/>
      <c r="BQ80" s="70"/>
      <c r="BR80" s="70"/>
      <c r="BS80" s="70"/>
      <c r="BT80" s="70"/>
      <c r="BU80" s="70"/>
      <c r="BV80" s="70"/>
      <c r="BW80" s="70"/>
      <c r="BX80" s="70"/>
      <c r="BY80" s="70"/>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70"/>
      <c r="BN81" s="70"/>
      <c r="BO81" s="70"/>
      <c r="BP81" s="70"/>
      <c r="BQ81" s="70"/>
      <c r="BR81" s="70"/>
      <c r="BS81" s="70"/>
      <c r="BT81" s="70"/>
      <c r="BU81" s="70"/>
      <c r="BV81" s="70"/>
      <c r="BW81" s="70"/>
      <c r="BX81" s="70"/>
      <c r="BY81" s="70"/>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28Ga5fWGTsiKEMojZNltSugIAKN+KRjjVp5+8QcgHE0oz5GQmCIKtd7F7LSkY1KWxm2sQ0q0Bl07M87rhrITA==" saltValue="VAoF5evWU/Vvc/y+v/tLA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472018</v>
      </c>
      <c r="D6" s="19">
        <f t="shared" si="3"/>
        <v>46</v>
      </c>
      <c r="E6" s="19">
        <f t="shared" si="3"/>
        <v>17</v>
      </c>
      <c r="F6" s="19">
        <f t="shared" si="3"/>
        <v>1</v>
      </c>
      <c r="G6" s="19">
        <f t="shared" si="3"/>
        <v>0</v>
      </c>
      <c r="H6" s="19" t="str">
        <f t="shared" si="3"/>
        <v>沖縄県　那覇市</v>
      </c>
      <c r="I6" s="19" t="str">
        <f t="shared" si="3"/>
        <v>法適用</v>
      </c>
      <c r="J6" s="19" t="str">
        <f t="shared" si="3"/>
        <v>下水道事業</v>
      </c>
      <c r="K6" s="19" t="str">
        <f t="shared" si="3"/>
        <v>公共下水道</v>
      </c>
      <c r="L6" s="19" t="str">
        <f t="shared" si="3"/>
        <v>Ab</v>
      </c>
      <c r="M6" s="19" t="str">
        <f t="shared" si="3"/>
        <v>自治体職員</v>
      </c>
      <c r="N6" s="20" t="str">
        <f t="shared" si="3"/>
        <v>-</v>
      </c>
      <c r="O6" s="20">
        <f t="shared" si="3"/>
        <v>75.819999999999993</v>
      </c>
      <c r="P6" s="20">
        <f t="shared" si="3"/>
        <v>98.34</v>
      </c>
      <c r="Q6" s="20">
        <f t="shared" si="3"/>
        <v>100</v>
      </c>
      <c r="R6" s="20">
        <f t="shared" si="3"/>
        <v>1641</v>
      </c>
      <c r="S6" s="20">
        <f t="shared" si="3"/>
        <v>313424</v>
      </c>
      <c r="T6" s="20">
        <f t="shared" si="3"/>
        <v>41.46</v>
      </c>
      <c r="U6" s="20">
        <f t="shared" si="3"/>
        <v>7559.67</v>
      </c>
      <c r="V6" s="20">
        <f t="shared" si="3"/>
        <v>306851</v>
      </c>
      <c r="W6" s="20">
        <f t="shared" si="3"/>
        <v>35.31</v>
      </c>
      <c r="X6" s="20">
        <f t="shared" si="3"/>
        <v>8690.2000000000007</v>
      </c>
      <c r="Y6" s="21">
        <f>IF(Y7="",NA(),Y7)</f>
        <v>102.58</v>
      </c>
      <c r="Z6" s="21">
        <f t="shared" ref="Z6:AH6" si="4">IF(Z7="",NA(),Z7)</f>
        <v>99.95</v>
      </c>
      <c r="AA6" s="21">
        <f t="shared" si="4"/>
        <v>102.15</v>
      </c>
      <c r="AB6" s="21">
        <f t="shared" si="4"/>
        <v>104.35</v>
      </c>
      <c r="AC6" s="21">
        <f t="shared" si="4"/>
        <v>105.73</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316.93</v>
      </c>
      <c r="AV6" s="21">
        <f t="shared" ref="AV6:BD6" si="6">IF(AV7="",NA(),AV7)</f>
        <v>326.06</v>
      </c>
      <c r="AW6" s="21">
        <f t="shared" si="6"/>
        <v>328.11</v>
      </c>
      <c r="AX6" s="21">
        <f t="shared" si="6"/>
        <v>352.32</v>
      </c>
      <c r="AY6" s="21">
        <f t="shared" si="6"/>
        <v>345.55</v>
      </c>
      <c r="AZ6" s="21">
        <f t="shared" si="6"/>
        <v>84.84</v>
      </c>
      <c r="BA6" s="21">
        <f t="shared" si="6"/>
        <v>88.42</v>
      </c>
      <c r="BB6" s="21">
        <f t="shared" si="6"/>
        <v>93.63</v>
      </c>
      <c r="BC6" s="21">
        <f t="shared" si="6"/>
        <v>100.41</v>
      </c>
      <c r="BD6" s="21">
        <f t="shared" si="6"/>
        <v>113.88</v>
      </c>
      <c r="BE6" s="20" t="str">
        <f>IF(BE7="","",IF(BE7="-","【-】","【"&amp;SUBSTITUTE(TEXT(BE7,"#,##0.00"),"-","△")&amp;"】"))</f>
        <v>【82.75】</v>
      </c>
      <c r="BF6" s="21">
        <f>IF(BF7="",NA(),BF7)</f>
        <v>177.28</v>
      </c>
      <c r="BG6" s="21">
        <f t="shared" ref="BG6:BO6" si="7">IF(BG7="",NA(),BG7)</f>
        <v>169.53</v>
      </c>
      <c r="BH6" s="21">
        <f t="shared" si="7"/>
        <v>149.52000000000001</v>
      </c>
      <c r="BI6" s="21">
        <f t="shared" si="7"/>
        <v>128.58000000000001</v>
      </c>
      <c r="BJ6" s="21">
        <f t="shared" si="7"/>
        <v>116.75</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92.82</v>
      </c>
      <c r="BR6" s="21">
        <f t="shared" ref="BR6:BZ6" si="8">IF(BR7="",NA(),BR7)</f>
        <v>90.49</v>
      </c>
      <c r="BS6" s="21">
        <f t="shared" si="8"/>
        <v>93.15</v>
      </c>
      <c r="BT6" s="21">
        <f t="shared" si="8"/>
        <v>97.5</v>
      </c>
      <c r="BU6" s="21">
        <f t="shared" si="8"/>
        <v>99.43</v>
      </c>
      <c r="BV6" s="21">
        <f t="shared" si="8"/>
        <v>102.36</v>
      </c>
      <c r="BW6" s="21">
        <f t="shared" si="8"/>
        <v>103.76</v>
      </c>
      <c r="BX6" s="21">
        <f t="shared" si="8"/>
        <v>103.57</v>
      </c>
      <c r="BY6" s="21">
        <f t="shared" si="8"/>
        <v>104.04</v>
      </c>
      <c r="BZ6" s="21">
        <f t="shared" si="8"/>
        <v>103.73</v>
      </c>
      <c r="CA6" s="20" t="str">
        <f>IF(CA7="","",IF(CA7="-","【-】","【"&amp;SUBSTITUTE(TEXT(CA7,"#,##0.00"),"-","△")&amp;"】"))</f>
        <v>【97.94】</v>
      </c>
      <c r="CB6" s="21">
        <f>IF(CB7="",NA(),CB7)</f>
        <v>97.03</v>
      </c>
      <c r="CC6" s="21">
        <f t="shared" ref="CC6:CK6" si="9">IF(CC7="",NA(),CC7)</f>
        <v>99.42</v>
      </c>
      <c r="CD6" s="21">
        <f t="shared" si="9"/>
        <v>99.88</v>
      </c>
      <c r="CE6" s="21">
        <f t="shared" si="9"/>
        <v>102.77</v>
      </c>
      <c r="CF6" s="21">
        <f t="shared" si="9"/>
        <v>103.14</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96.47</v>
      </c>
      <c r="CY6" s="21">
        <f t="shared" ref="CY6:DG6" si="11">IF(CY7="",NA(),CY7)</f>
        <v>96.64</v>
      </c>
      <c r="CZ6" s="21">
        <f t="shared" si="11"/>
        <v>96.76</v>
      </c>
      <c r="DA6" s="21">
        <f t="shared" si="11"/>
        <v>97</v>
      </c>
      <c r="DB6" s="21">
        <f t="shared" si="11"/>
        <v>97.11</v>
      </c>
      <c r="DC6" s="21">
        <f t="shared" si="11"/>
        <v>97.24</v>
      </c>
      <c r="DD6" s="21">
        <f t="shared" si="11"/>
        <v>97.79</v>
      </c>
      <c r="DE6" s="21">
        <f t="shared" si="11"/>
        <v>97.75</v>
      </c>
      <c r="DF6" s="21">
        <f t="shared" si="11"/>
        <v>97.83</v>
      </c>
      <c r="DG6" s="21">
        <f t="shared" si="11"/>
        <v>97.9</v>
      </c>
      <c r="DH6" s="20" t="str">
        <f>IF(DH7="","",IF(DH7="-","【-】","【"&amp;SUBSTITUTE(TEXT(DH7,"#,##0.00"),"-","△")&amp;"】"))</f>
        <v>【96.00】</v>
      </c>
      <c r="DI6" s="21">
        <f>IF(DI7="",NA(),DI7)</f>
        <v>40.53</v>
      </c>
      <c r="DJ6" s="21">
        <f t="shared" ref="DJ6:DR6" si="12">IF(DJ7="",NA(),DJ7)</f>
        <v>42.47</v>
      </c>
      <c r="DK6" s="21">
        <f t="shared" si="12"/>
        <v>44.19</v>
      </c>
      <c r="DL6" s="21">
        <f t="shared" si="12"/>
        <v>45.7</v>
      </c>
      <c r="DM6" s="21">
        <f t="shared" si="12"/>
        <v>46.32</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7.89</v>
      </c>
      <c r="DU6" s="21">
        <f t="shared" ref="DU6:EC6" si="13">IF(DU7="",NA(),DU7)</f>
        <v>9.76</v>
      </c>
      <c r="DV6" s="21">
        <f t="shared" si="13"/>
        <v>11.05</v>
      </c>
      <c r="DW6" s="21">
        <f t="shared" si="13"/>
        <v>12.61</v>
      </c>
      <c r="DX6" s="21">
        <f t="shared" si="13"/>
        <v>15.82</v>
      </c>
      <c r="DY6" s="21">
        <f t="shared" si="13"/>
        <v>5.86</v>
      </c>
      <c r="DZ6" s="21">
        <f t="shared" si="13"/>
        <v>6.66</v>
      </c>
      <c r="EA6" s="21">
        <f t="shared" si="13"/>
        <v>8.49</v>
      </c>
      <c r="EB6" s="21">
        <f t="shared" si="13"/>
        <v>10.08</v>
      </c>
      <c r="EC6" s="21">
        <f t="shared" si="13"/>
        <v>11.2</v>
      </c>
      <c r="ED6" s="20" t="str">
        <f>IF(ED7="","",IF(ED7="-","【-】","【"&amp;SUBSTITUTE(TEXT(ED7,"#,##0.00"),"-","△")&amp;"】"))</f>
        <v>【9.46】</v>
      </c>
      <c r="EE6" s="21">
        <f>IF(EE7="",NA(),EE7)</f>
        <v>7.0000000000000007E-2</v>
      </c>
      <c r="EF6" s="21">
        <f t="shared" ref="EF6:EN6" si="14">IF(EF7="",NA(),EF7)</f>
        <v>0.03</v>
      </c>
      <c r="EG6" s="21">
        <f t="shared" si="14"/>
        <v>7.0000000000000007E-2</v>
      </c>
      <c r="EH6" s="21">
        <f t="shared" si="14"/>
        <v>7.0000000000000007E-2</v>
      </c>
      <c r="EI6" s="21">
        <f t="shared" si="14"/>
        <v>0.06</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15">
      <c r="A7" s="14"/>
      <c r="B7" s="23">
        <v>2024</v>
      </c>
      <c r="C7" s="23">
        <v>472018</v>
      </c>
      <c r="D7" s="23">
        <v>46</v>
      </c>
      <c r="E7" s="23">
        <v>17</v>
      </c>
      <c r="F7" s="23">
        <v>1</v>
      </c>
      <c r="G7" s="23">
        <v>0</v>
      </c>
      <c r="H7" s="23" t="s">
        <v>96</v>
      </c>
      <c r="I7" s="23" t="s">
        <v>97</v>
      </c>
      <c r="J7" s="23" t="s">
        <v>98</v>
      </c>
      <c r="K7" s="23" t="s">
        <v>99</v>
      </c>
      <c r="L7" s="23" t="s">
        <v>100</v>
      </c>
      <c r="M7" s="23" t="s">
        <v>101</v>
      </c>
      <c r="N7" s="24" t="s">
        <v>102</v>
      </c>
      <c r="O7" s="24">
        <v>75.819999999999993</v>
      </c>
      <c r="P7" s="24">
        <v>98.34</v>
      </c>
      <c r="Q7" s="24">
        <v>100</v>
      </c>
      <c r="R7" s="24">
        <v>1641</v>
      </c>
      <c r="S7" s="24">
        <v>313424</v>
      </c>
      <c r="T7" s="24">
        <v>41.46</v>
      </c>
      <c r="U7" s="24">
        <v>7559.67</v>
      </c>
      <c r="V7" s="24">
        <v>306851</v>
      </c>
      <c r="W7" s="24">
        <v>35.31</v>
      </c>
      <c r="X7" s="24">
        <v>8690.2000000000007</v>
      </c>
      <c r="Y7" s="24">
        <v>102.58</v>
      </c>
      <c r="Z7" s="24">
        <v>99.95</v>
      </c>
      <c r="AA7" s="24">
        <v>102.15</v>
      </c>
      <c r="AB7" s="24">
        <v>104.35</v>
      </c>
      <c r="AC7" s="24">
        <v>105.73</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316.93</v>
      </c>
      <c r="AV7" s="24">
        <v>326.06</v>
      </c>
      <c r="AW7" s="24">
        <v>328.11</v>
      </c>
      <c r="AX7" s="24">
        <v>352.32</v>
      </c>
      <c r="AY7" s="24">
        <v>345.55</v>
      </c>
      <c r="AZ7" s="24">
        <v>84.84</v>
      </c>
      <c r="BA7" s="24">
        <v>88.42</v>
      </c>
      <c r="BB7" s="24">
        <v>93.63</v>
      </c>
      <c r="BC7" s="24">
        <v>100.41</v>
      </c>
      <c r="BD7" s="24">
        <v>113.88</v>
      </c>
      <c r="BE7" s="24">
        <v>82.75</v>
      </c>
      <c r="BF7" s="24">
        <v>177.28</v>
      </c>
      <c r="BG7" s="24">
        <v>169.53</v>
      </c>
      <c r="BH7" s="24">
        <v>149.52000000000001</v>
      </c>
      <c r="BI7" s="24">
        <v>128.58000000000001</v>
      </c>
      <c r="BJ7" s="24">
        <v>116.75</v>
      </c>
      <c r="BK7" s="24">
        <v>565.62</v>
      </c>
      <c r="BL7" s="24">
        <v>544.61</v>
      </c>
      <c r="BM7" s="24">
        <v>525.07000000000005</v>
      </c>
      <c r="BN7" s="24">
        <v>499.16</v>
      </c>
      <c r="BO7" s="24">
        <v>481.58</v>
      </c>
      <c r="BP7" s="24">
        <v>602.55999999999995</v>
      </c>
      <c r="BQ7" s="24">
        <v>92.82</v>
      </c>
      <c r="BR7" s="24">
        <v>90.49</v>
      </c>
      <c r="BS7" s="24">
        <v>93.15</v>
      </c>
      <c r="BT7" s="24">
        <v>97.5</v>
      </c>
      <c r="BU7" s="24">
        <v>99.43</v>
      </c>
      <c r="BV7" s="24">
        <v>102.36</v>
      </c>
      <c r="BW7" s="24">
        <v>103.76</v>
      </c>
      <c r="BX7" s="24">
        <v>103.57</v>
      </c>
      <c r="BY7" s="24">
        <v>104.04</v>
      </c>
      <c r="BZ7" s="24">
        <v>103.73</v>
      </c>
      <c r="CA7" s="24">
        <v>97.94</v>
      </c>
      <c r="CB7" s="24">
        <v>97.03</v>
      </c>
      <c r="CC7" s="24">
        <v>99.42</v>
      </c>
      <c r="CD7" s="24">
        <v>99.88</v>
      </c>
      <c r="CE7" s="24">
        <v>102.77</v>
      </c>
      <c r="CF7" s="24">
        <v>103.14</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96.47</v>
      </c>
      <c r="CY7" s="24">
        <v>96.64</v>
      </c>
      <c r="CZ7" s="24">
        <v>96.76</v>
      </c>
      <c r="DA7" s="24">
        <v>97</v>
      </c>
      <c r="DB7" s="24">
        <v>97.11</v>
      </c>
      <c r="DC7" s="24">
        <v>97.24</v>
      </c>
      <c r="DD7" s="24">
        <v>97.79</v>
      </c>
      <c r="DE7" s="24">
        <v>97.75</v>
      </c>
      <c r="DF7" s="24">
        <v>97.83</v>
      </c>
      <c r="DG7" s="24">
        <v>97.9</v>
      </c>
      <c r="DH7" s="24">
        <v>96</v>
      </c>
      <c r="DI7" s="24">
        <v>40.53</v>
      </c>
      <c r="DJ7" s="24">
        <v>42.47</v>
      </c>
      <c r="DK7" s="24">
        <v>44.19</v>
      </c>
      <c r="DL7" s="24">
        <v>45.7</v>
      </c>
      <c r="DM7" s="24">
        <v>46.32</v>
      </c>
      <c r="DN7" s="24">
        <v>27.39</v>
      </c>
      <c r="DO7" s="24">
        <v>30.42</v>
      </c>
      <c r="DP7" s="24">
        <v>32.96</v>
      </c>
      <c r="DQ7" s="24">
        <v>34.909999999999997</v>
      </c>
      <c r="DR7" s="24">
        <v>36.93</v>
      </c>
      <c r="DS7" s="24">
        <v>42.2</v>
      </c>
      <c r="DT7" s="24">
        <v>7.89</v>
      </c>
      <c r="DU7" s="24">
        <v>9.76</v>
      </c>
      <c r="DV7" s="24">
        <v>11.05</v>
      </c>
      <c r="DW7" s="24">
        <v>12.61</v>
      </c>
      <c r="DX7" s="24">
        <v>15.82</v>
      </c>
      <c r="DY7" s="24">
        <v>5.86</v>
      </c>
      <c r="DZ7" s="24">
        <v>6.66</v>
      </c>
      <c r="EA7" s="24">
        <v>8.49</v>
      </c>
      <c r="EB7" s="24">
        <v>10.08</v>
      </c>
      <c r="EC7" s="24">
        <v>11.2</v>
      </c>
      <c r="ED7" s="24">
        <v>9.4600000000000009</v>
      </c>
      <c r="EE7" s="24">
        <v>7.0000000000000007E-2</v>
      </c>
      <c r="EF7" s="24">
        <v>0.03</v>
      </c>
      <c r="EG7" s="24">
        <v>7.0000000000000007E-2</v>
      </c>
      <c r="EH7" s="24">
        <v>7.0000000000000007E-2</v>
      </c>
      <c r="EI7" s="24">
        <v>0.06</v>
      </c>
      <c r="EJ7" s="24">
        <v>0.19</v>
      </c>
      <c r="EK7" s="24">
        <v>0.14000000000000001</v>
      </c>
      <c r="EL7" s="24">
        <v>0.15</v>
      </c>
      <c r="EM7" s="24">
        <v>0.12</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2025-12-23T06:06:45Z</dcterms:created>
  <dcterms:modified xsi:type="dcterms:W3CDTF">2026-01-22T06:56:05Z</dcterms:modified>
</cp:coreProperties>
</file>