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2"/>
  <workbookPr/>
  <xr:revisionPtr xr6:coauthVersionLast="36" xr6:coauthVersionMax="36" documentId="8_{5F843C95-1B3D-46EC-A3B5-7ACE4519C28F}" revIDLastSave="0" xr10:uidLastSave="{00000000-0000-0000-0000-000000000000}"/>
  <workbookProtection lockStructure="1" workbookAlgorithmName="SHA-512" workbookHashValue="K57E2ctnInRJMmuLUneRM7ZqJaoTgXJW2/fhPu5pM5SWN1P3fQwO8sfcVvahrynL5Lp0ba7nPHmALrtO3+JJWw==" workbookSaltValue="d4Ef200+ASlbv5dlwySH7Q==" workbookSpinCount="100000"/>
  <bookViews>
    <workbookView xr2:uid="{00000000-000D-0000-FFFF-FFFF00000000}" windowHeight="13200" windowWidth="28800" xWindow="0" yWindow="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BB10" i="4"/>
  <c r="AT10" i="4"/>
  <c r="AL10" i="4"/>
  <c r="I10" i="4"/>
  <c r="B10" i="4"/>
  <c r="AD8" i="4"/>
  <c r="W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<sst xmlns="http://schemas.openxmlformats.org/spreadsheetml/2006/main" count="228" uniqueCount="113">
  <si>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</si>
  <si>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</si>
  <si>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</si>
  <si>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</si>
  <si>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</si>
  <si>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</si>
  <si>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</si>
  <si>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</si>
  <si>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</si>
  <si>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</si>
  <si>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</si>
  <si>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</si>
  <si>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</si>
  <si>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</si>
  <si>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</si>
  <si>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</si>
  <si>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</si>
  <si>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</si>
  <si>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</si>
  <si>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</si>
  <si>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</si>
  <si>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</si>
  <si>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</si>
  <si>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</si>
  <si>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</si>
  <si>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</si>
  <si>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</si>
  <si>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</si>
  <si>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</si>
  <si>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</si>
  <si>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</si>
  <si>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</si>
  <si>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</si>
  <si>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</si>
  <si>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</si>
  <si>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</si>
  <si>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</si>
  <si>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</si>
  <si>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</si>
  <si>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</si>
  <si>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</si>
  <si>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</si>
  <si>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</si>
  <si>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</si>
  <si>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</si>
  <si>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</si>
  <si>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</si>
  <si>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</si>
  <si>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</si>
  <si>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</si>
  <si>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</si>
  <si>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</si>
  <si>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</si>
  <si>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</si>
  <si>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</si>
  <si>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</si>
  <si>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</si>
  <si>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</si>
  <si>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</si>
  <si>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</si>
  <si>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</si>
  <si>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</si>
  <si>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</si>
  <si>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</si>
  <si>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</si>
  <si>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</si>
  <si>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</si>
  <si>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</si>
  <si>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</si>
  <si>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</si>
  <si>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</si>
  <si>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</si>
  <si>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</si>
  <si>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</si>
  <si>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</si>
  <si>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</si>
  <si>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</si>
  <si>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</si>
  <si>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</si>
  <si>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</si>
  <si>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</si>
  <si>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</si>
  <si>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</si>
  <si>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</si>
  <si>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</si>
  <si>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</si>
  <si>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</si>
  <si>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</si>
  <si>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</si>
  <si>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</si>
  <si>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</si>
  <si>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</si>
  <si>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</si>
  <si>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那覇市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</si>
  <si>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</si>
  <si>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</si>
  <si>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</si>
  <si>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</si>
  <si>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</si>
  <si>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</si>
  <si>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</si>
  <si>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</si>
  <si>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</si>
  <si>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</si>
  <si>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</si>
  <si>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</si>
  <si>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</si>
  <si>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</si>
  <si>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</si>
  <si>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</si>
  <si>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①経常収支比率は、前年度と同程度で推移し100％を上回っていることから、比較的良好である。
③短期的な債務に対する支払能力を表す指標の流動比率は類似団体平均値より高い値を維持しており、支払い能力は十分な状況である。
④長期的に企業債残高の縮減に取り組んでおり、企業債残高対給水収益比率は類似団体平均値より低い値で推移している。
⑤令和4年度料金回収率は、コロナ禍に伴う市民等への支援策として行った水道基本料金免除の影響により100％を下回ったが、令和5年度は100％を回復し類似団体平均値を上回った。
⑥自己水源が無く全給水量を県企業局からの浄水で賄っているため、給水原価は類似団体平均値より高い値となっている。
⑦施設利用率は一般的に高い数値であることが望まれ、類似団体平均値より高い値となっている。
⑧漏水防止対策等の取り組みにより、類似団体平均値に比べ高い値を維持している。</t>
    <rPh sb="1" eb="7">
      <t>ケイジョウシュウシヒリツ</t>
    </rPh>
    <rPh sb="9" eb="12">
      <t>ゼンネンド</t>
    </rPh>
    <rPh sb="13" eb="16">
      <t>ドウテイド</t>
    </rPh>
    <rPh sb="17" eb="19">
      <t>スイイ</t>
    </rPh>
    <rPh sb="25" eb="27">
      <t>ウワマワ</t>
    </rPh>
    <rPh sb="36" eb="41">
      <t>ヒカクテキリョウコウ</t>
    </rPh>
    <rPh sb="48" eb="51">
      <t>タンキテキ</t>
    </rPh>
    <rPh sb="52" eb="54">
      <t>サイム</t>
    </rPh>
    <rPh sb="55" eb="56">
      <t>タイ</t>
    </rPh>
    <rPh sb="58" eb="60">
      <t>シハラ</t>
    </rPh>
    <rPh sb="60" eb="62">
      <t>ノウリョク</t>
    </rPh>
    <rPh sb="63" eb="64">
      <t>アラワ</t>
    </rPh>
    <rPh sb="65" eb="67">
      <t>シヒョウ</t>
    </rPh>
    <rPh sb="68" eb="72">
      <t>リュウドウヒリツ</t>
    </rPh>
    <rPh sb="73" eb="80">
      <t>ルイジダンタイヘイキンチ</t>
    </rPh>
    <rPh sb="82" eb="83">
      <t>タカ</t>
    </rPh>
    <rPh sb="84" eb="85">
      <t>アタイ</t>
    </rPh>
    <rPh sb="86" eb="88">
      <t>イジ</t>
    </rPh>
    <rPh sb="93" eb="95">
      <t>シハラ</t>
    </rPh>
    <rPh sb="96" eb="98">
      <t>ノウリョク</t>
    </rPh>
    <rPh sb="99" eb="101">
      <t>ジュウブン</t>
    </rPh>
    <rPh sb="102" eb="104">
      <t>ジョウキョウ</t>
    </rPh>
    <rPh sb="111" eb="114">
      <t>チョウキテキ</t>
    </rPh>
    <rPh sb="115" eb="120">
      <t>キギョウサイザンダカ</t>
    </rPh>
    <rPh sb="121" eb="123">
      <t>シュクゲン</t>
    </rPh>
    <rPh sb="124" eb="125">
      <t>ト</t>
    </rPh>
    <rPh sb="126" eb="127">
      <t>ク</t>
    </rPh>
    <rPh sb="132" eb="137">
      <t>キギョウサイザンダカ</t>
    </rPh>
    <rPh sb="137" eb="138">
      <t>タイ</t>
    </rPh>
    <rPh sb="138" eb="144">
      <t>キュウスイシュウエキヒリツ</t>
    </rPh>
    <rPh sb="145" eb="152">
      <t>ルイジダンタイヘイキンチ</t>
    </rPh>
    <rPh sb="154" eb="155">
      <t>ヒク</t>
    </rPh>
    <rPh sb="156" eb="157">
      <t>アタイ</t>
    </rPh>
    <rPh sb="158" eb="160">
      <t>スイイ</t>
    </rPh>
    <rPh sb="168" eb="170">
      <t>レイワ</t>
    </rPh>
    <rPh sb="171" eb="173">
      <t>ネンド</t>
    </rPh>
    <rPh sb="173" eb="178">
      <t>リョウキンカイシュウリツ</t>
    </rPh>
    <rPh sb="183" eb="184">
      <t>カ</t>
    </rPh>
    <rPh sb="185" eb="186">
      <t>トモナ</t>
    </rPh>
    <rPh sb="187" eb="190">
      <t>シミンナド</t>
    </rPh>
    <rPh sb="192" eb="195">
      <t>シエンサク</t>
    </rPh>
    <rPh sb="198" eb="199">
      <t>オコナ</t>
    </rPh>
    <rPh sb="201" eb="209">
      <t>スイドウキホンリョウキンメンジョ</t>
    </rPh>
    <rPh sb="210" eb="212">
      <t>エイキョウ</t>
    </rPh>
    <rPh sb="220" eb="222">
      <t>シタマワ</t>
    </rPh>
    <rPh sb="226" eb="228">
      <t>レイワ</t>
    </rPh>
    <rPh sb="229" eb="231">
      <t>ネンド</t>
    </rPh>
    <rPh sb="237" eb="239">
      <t>カイフク</t>
    </rPh>
    <rPh sb="240" eb="247">
      <t>ルイジダンタイヘイキンチ</t>
    </rPh>
    <rPh sb="248" eb="250">
      <t>ウワマワ</t>
    </rPh>
    <rPh sb="256" eb="260">
      <t>ジコスイゲン</t>
    </rPh>
    <rPh sb="261" eb="262">
      <t>ナ</t>
    </rPh>
    <rPh sb="263" eb="267">
      <t>ゼンキュウスイリョウ</t>
    </rPh>
    <rPh sb="268" eb="272">
      <t>ケンキギョウキョク</t>
    </rPh>
    <rPh sb="275" eb="277">
      <t>ジョウスイ</t>
    </rPh>
    <rPh sb="278" eb="279">
      <t>マカナ</t>
    </rPh>
    <rPh sb="286" eb="290">
      <t>キュウスイゲンカ</t>
    </rPh>
    <rPh sb="291" eb="298">
      <t>ルイジダンタイヘイキンチ</t>
    </rPh>
    <rPh sb="300" eb="301">
      <t>タカ</t>
    </rPh>
    <rPh sb="302" eb="303">
      <t>アタイ</t>
    </rPh>
    <rPh sb="313" eb="318">
      <t>シセツリヨウリツ</t>
    </rPh>
    <rPh sb="319" eb="322">
      <t>イッパンテキ</t>
    </rPh>
    <rPh sb="323" eb="324">
      <t>タカ</t>
    </rPh>
    <rPh sb="325" eb="327">
      <t>スウチ</t>
    </rPh>
    <rPh sb="333" eb="334">
      <t>ノゾ</t>
    </rPh>
    <rPh sb="337" eb="344">
      <t>ルイジダンタイヘイキンチ</t>
    </rPh>
    <rPh sb="346" eb="347">
      <t>タカ</t>
    </rPh>
    <rPh sb="348" eb="349">
      <t>アタイ</t>
    </rPh>
    <rPh sb="359" eb="366">
      <t>ロウスイボウシタイサクトウ</t>
    </rPh>
    <rPh sb="367" eb="368">
      <t>ト</t>
    </rPh>
    <rPh sb="369" eb="370">
      <t>ク</t>
    </rPh>
    <rPh sb="375" eb="382">
      <t>ルイジダン</t>
    </rPh>
    <rPh sb="383" eb="384">
      <t>クラ</t>
    </rPh>
    <rPh sb="385" eb="386">
      <t>タカ</t>
    </rPh>
    <rPh sb="387" eb="388">
      <t>アタイ</t>
    </rPh>
    <rPh sb="389" eb="391">
      <t>イジ</t>
    </rPh>
    <phoneticPr fontId="4"/>
  </si>
  <si>
    <t>①有形固定資産減価償却率は、一般的に数値が高いほど法定耐用年数に近い資産が多いことを示しており、昭和47年の本土復帰前後に集中して布設した管路が法定耐用年数を超えてきたことにより近年増加傾向にある。
②管路経年化率は法定耐用年数を超えた管路延長の割合を表す指標で、管路の老朽化度合を示している。類似団体平均値より低い値となっているが、①と同様の理由により増加傾向にある。なお、令和3年度からの数値の増加は集計方法見直しによるもの。
③管路更新率は類似団体平均値より低い値で推移しているが、管路経年化率が増加傾向にあり、今後も計画的な施設更新を推進していく。</t>
    <rPh sb="1" eb="12">
      <t>ユウケイコテイシサンゲンカショウキャクリツ</t>
    </rPh>
    <rPh sb="14" eb="17">
      <t>イッパンテキ</t>
    </rPh>
    <rPh sb="18" eb="20">
      <t>スウチ</t>
    </rPh>
    <rPh sb="21" eb="22">
      <t>タカ</t>
    </rPh>
    <rPh sb="25" eb="31">
      <t>ホウテイタイヨウネンスウ</t>
    </rPh>
    <rPh sb="32" eb="33">
      <t>チカ</t>
    </rPh>
    <rPh sb="34" eb="36">
      <t>シサン</t>
    </rPh>
    <rPh sb="37" eb="38">
      <t>オオ</t>
    </rPh>
    <rPh sb="42" eb="43">
      <t>シメ</t>
    </rPh>
    <rPh sb="48" eb="50">
      <t>ショウワ</t>
    </rPh>
    <rPh sb="52" eb="53">
      <t>ネン</t>
    </rPh>
    <rPh sb="54" eb="60">
      <t>ホンドフッキゼンゴ</t>
    </rPh>
    <rPh sb="61" eb="63">
      <t>シュウチュウ</t>
    </rPh>
    <rPh sb="65" eb="67">
      <t>フセツ</t>
    </rPh>
    <rPh sb="69" eb="71">
      <t>カンロ</t>
    </rPh>
    <rPh sb="72" eb="78">
      <t>ホウテイタイヨウネンスウ</t>
    </rPh>
    <rPh sb="79" eb="80">
      <t>コ</t>
    </rPh>
    <rPh sb="89" eb="95">
      <t>キンネンゾウカケイコウ</t>
    </rPh>
    <rPh sb="102" eb="108">
      <t>カンロケイネンカリツ</t>
    </rPh>
    <rPh sb="109" eb="115">
      <t>ホウテイタイヨウネンスウ</t>
    </rPh>
    <rPh sb="116" eb="117">
      <t>コ</t>
    </rPh>
    <rPh sb="119" eb="123">
      <t>カンロエンチョウ</t>
    </rPh>
    <rPh sb="124" eb="126">
      <t>ワリアイ</t>
    </rPh>
    <rPh sb="127" eb="128">
      <t>アラワ</t>
    </rPh>
    <rPh sb="129" eb="131">
      <t>シヒョウ</t>
    </rPh>
    <rPh sb="133" eb="135">
      <t>カンロ</t>
    </rPh>
    <rPh sb="136" eb="141">
      <t>ロウキュウカドア</t>
    </rPh>
    <rPh sb="142" eb="143">
      <t>シメ</t>
    </rPh>
    <rPh sb="148" eb="155">
      <t>ルイジダンタイヘイキンチ</t>
    </rPh>
    <rPh sb="157" eb="158">
      <t>ヒク</t>
    </rPh>
    <rPh sb="159" eb="160">
      <t>アタイ</t>
    </rPh>
    <rPh sb="170" eb="172">
      <t>ドウヨウ</t>
    </rPh>
    <rPh sb="173" eb="175">
      <t>リユウ</t>
    </rPh>
    <rPh sb="178" eb="182">
      <t>ゾウカケイコウ</t>
    </rPh>
    <rPh sb="189" eb="191">
      <t>レイワ</t>
    </rPh>
    <rPh sb="192" eb="194">
      <t>ネンド</t>
    </rPh>
    <rPh sb="197" eb="199">
      <t>スウチ</t>
    </rPh>
    <rPh sb="200" eb="202">
      <t>ゾウカ</t>
    </rPh>
    <rPh sb="219" eb="224">
      <t>カンロコウシンリツ</t>
    </rPh>
    <rPh sb="225" eb="232">
      <t>ルイジダンタイヘイキンチ</t>
    </rPh>
    <rPh sb="234" eb="235">
      <t>ヒク</t>
    </rPh>
    <rPh sb="236" eb="237">
      <t>アタイ</t>
    </rPh>
    <rPh sb="238" eb="240">
      <t>スイイ</t>
    </rPh>
    <rPh sb="246" eb="252">
      <t>カンロケイネンカリツ</t>
    </rPh>
    <rPh sb="253" eb="257">
      <t>ゾウカケイコウ</t>
    </rPh>
    <rPh sb="261" eb="263">
      <t>コンゴ</t>
    </rPh>
    <rPh sb="264" eb="267">
      <t>ケイカクテキ</t>
    </rPh>
    <rPh sb="268" eb="272">
      <t>シセツコウシン</t>
    </rPh>
    <rPh sb="273" eb="275">
      <t>スイシン</t>
    </rPh>
    <phoneticPr fontId="4"/>
  </si>
  <si>
    <t>　近年の新型コロナウイルス感染症の影響による給水収益の減少は回復傾向にあり、経常収支比率は100％以上を維持し、流動比率も高い水準で推移している。また、企業債残高も減少傾向であることから、収支のバランスが取れた良好な状態を維持している。
　一方、令和6年度からの県の水道料金改定による受水費の増加や、多くの管路が法定耐用年数を超えることから更新費用の上昇も見込まれる。良好な収支バランス維持のため、本市水道料金改定の検討も含め、引き続き事業の効率化に努める必要がある。
　今後も「那覇市水道事業経営戦略」などに基づき、経営基盤の強化に取り組む。</t>
    <rPh sb="1" eb="3">
      <t>キンネン</t>
    </rPh>
    <rPh sb="4" eb="6">
      <t>シンガタ</t>
    </rPh>
    <rPh sb="13" eb="16">
      <t>カンセンショウ</t>
    </rPh>
    <rPh sb="17" eb="19">
      <t>エイキョウ</t>
    </rPh>
    <rPh sb="22" eb="26">
      <t>キュウスイシュウエキ</t>
    </rPh>
    <rPh sb="27" eb="29">
      <t>ゲンショウ</t>
    </rPh>
    <rPh sb="30" eb="34">
      <t>カイフクケイコウ</t>
    </rPh>
    <rPh sb="38" eb="44">
      <t>ケイジョウシュウシヒリツ</t>
    </rPh>
    <rPh sb="49" eb="51">
      <t>イジョウ</t>
    </rPh>
    <rPh sb="52" eb="54">
      <t>イジ</t>
    </rPh>
    <rPh sb="56" eb="60">
      <t>リュウドウヒリツ</t>
    </rPh>
    <rPh sb="61" eb="62">
      <t>タカ</t>
    </rPh>
    <rPh sb="63" eb="65">
      <t>スイジュン</t>
    </rPh>
    <rPh sb="66" eb="68">
      <t>スイイ</t>
    </rPh>
    <rPh sb="76" eb="81">
      <t>キギョウサイザンダカ</t>
    </rPh>
    <rPh sb="82" eb="86">
      <t>ゲンショウケイコウ</t>
    </rPh>
    <rPh sb="94" eb="96">
      <t>シュウシ</t>
    </rPh>
    <rPh sb="102" eb="103">
      <t>ト</t>
    </rPh>
    <rPh sb="105" eb="107">
      <t>リョウコウ</t>
    </rPh>
    <rPh sb="108" eb="110">
      <t>ジョウタイ</t>
    </rPh>
    <rPh sb="111" eb="113">
      <t>イジ</t>
    </rPh>
    <rPh sb="120" eb="122">
      <t>イッポウ</t>
    </rPh>
    <rPh sb="123" eb="125">
      <t>レイワ</t>
    </rPh>
    <rPh sb="126" eb="128">
      <t>ネンド</t>
    </rPh>
    <rPh sb="131" eb="132">
      <t>ケン</t>
    </rPh>
    <rPh sb="133" eb="139">
      <t>スイドウリョウキンカイテイ</t>
    </rPh>
    <rPh sb="142" eb="145">
      <t>ジュスイヒ</t>
    </rPh>
    <rPh sb="146" eb="148">
      <t>ゾウカ</t>
    </rPh>
    <rPh sb="150" eb="151">
      <t>オオ</t>
    </rPh>
    <rPh sb="153" eb="155">
      <t>カンロ</t>
    </rPh>
    <rPh sb="156" eb="162">
      <t>ホウテイタイヨウネンスウ</t>
    </rPh>
    <rPh sb="163" eb="164">
      <t>コ</t>
    </rPh>
    <rPh sb="170" eb="174">
      <t>コウシンヒヨウ</t>
    </rPh>
    <rPh sb="175" eb="177">
      <t>ジョウショウ</t>
    </rPh>
    <rPh sb="178" eb="18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</si>
</sst>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0.34</c:v>
                </c:pt>
                <c:pt idx="1">
                  <c:v>0.14000000000000001</c:v>
                </c:pt>
                <c:pt idx="2">
                  <c:v>0.18</c:v>
                </c:pt>
                <c:pt idx="3">
                  <c:v>0.31</c:v>
                </c:pt>
                <c:pt idx="4">
                  <c:v>0.26</c:v>
                </c:pt>
              </c:numCache>
            </c:numRef>
          </c:val>
          <c:extLst>
            <c:ext xmlns:c16="http://schemas.microsoft.com/office/drawing/2014/chart" uri="{C3380CC4-5D6E-409C-BE32-E72D297353CC}">
              <c16:uniqueId val="{00000000-DCD5-45FB-A441-89E3084581F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DCD5-45FB-A441-89E3084581F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85.97</c:v>
                </c:pt>
                <c:pt idx="1">
                  <c:v>72.48</c:v>
                </c:pt>
                <c:pt idx="2">
                  <c:v>71.73</c:v>
                </c:pt>
                <c:pt idx="3">
                  <c:v>73.55</c:v>
                </c:pt>
                <c:pt idx="4">
                  <c:v>73.75</c:v>
                </c:pt>
              </c:numCache>
            </c:numRef>
          </c:val>
          <c:extLst>
            <c:ext xmlns:c16="http://schemas.microsoft.com/office/drawing/2014/chart" uri="{C3380CC4-5D6E-409C-BE32-E72D297353CC}">
              <c16:uniqueId val="{00000000-1448-4189-9618-EA7B247DC5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1448-4189-9618-EA7B247DC5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96.66</c:v>
                </c:pt>
                <c:pt idx="1">
                  <c:v>96.5</c:v>
                </c:pt>
                <c:pt idx="2">
                  <c:v>95.97</c:v>
                </c:pt>
                <c:pt idx="3">
                  <c:v>95.26</c:v>
                </c:pt>
                <c:pt idx="4">
                  <c:v>95.63</c:v>
                </c:pt>
              </c:numCache>
            </c:numRef>
          </c:val>
          <c:extLst>
            <c:ext xmlns:c16="http://schemas.microsoft.com/office/drawing/2014/chart" uri="{C3380CC4-5D6E-409C-BE32-E72D297353CC}">
              <c16:uniqueId val="{00000000-551A-4D07-BF8F-3FED8EAE4A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551A-4D07-BF8F-3FED8EAE4A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113.85</c:v>
                </c:pt>
                <c:pt idx="1">
                  <c:v>100.76</c:v>
                </c:pt>
                <c:pt idx="2">
                  <c:v>108.26</c:v>
                </c:pt>
                <c:pt idx="3">
                  <c:v>108.35</c:v>
                </c:pt>
                <c:pt idx="4">
                  <c:v>111.22</c:v>
                </c:pt>
              </c:numCache>
            </c:numRef>
          </c:val>
          <c:extLst>
            <c:ext xmlns:c16="http://schemas.microsoft.com/office/drawing/2014/chart" uri="{C3380CC4-5D6E-409C-BE32-E72D297353CC}">
              <c16:uniqueId val="{00000000-E2E3-468D-88DB-9D09A8DC2B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E2E3-468D-88DB-9D09A8DC2B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50.37</c:v>
                </c:pt>
                <c:pt idx="1">
                  <c:v>52.11</c:v>
                </c:pt>
                <c:pt idx="2">
                  <c:v>52.88</c:v>
                </c:pt>
                <c:pt idx="3">
                  <c:v>54.15</c:v>
                </c:pt>
                <c:pt idx="4">
                  <c:v>54.9</c:v>
                </c:pt>
              </c:numCache>
            </c:numRef>
          </c:val>
          <c:extLst>
            <c:ext xmlns:c16="http://schemas.microsoft.com/office/drawing/2014/chart" uri="{C3380CC4-5D6E-409C-BE32-E72D297353CC}">
              <c16:uniqueId val="{00000000-3E4F-4EDB-9900-A9C96C55FB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3E4F-4EDB-9900-A9C96C55FB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1.19</c:v>
                </c:pt>
                <c:pt idx="1">
                  <c:v>1.1100000000000001</c:v>
                </c:pt>
                <c:pt idx="2">
                  <c:v>19.61</c:v>
                </c:pt>
                <c:pt idx="3">
                  <c:v>21.42</c:v>
                </c:pt>
                <c:pt idx="4">
                  <c:v>23.47</c:v>
                </c:pt>
              </c:numCache>
            </c:numRef>
          </c:val>
          <c:extLst>
            <c:ext xmlns:c16="http://schemas.microsoft.com/office/drawing/2014/chart" uri="{C3380CC4-5D6E-409C-BE32-E72D297353CC}">
              <c16:uniqueId val="{00000000-C852-4B6C-9CF7-862F806DC6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C852-4B6C-9CF7-862F806DC6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89-4E47-B3A5-87C2F3F8A78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89-4E47-B3A5-87C2F3F8A78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1030.6199999999999</c:v>
                </c:pt>
                <c:pt idx="1">
                  <c:v>1015.93</c:v>
                </c:pt>
                <c:pt idx="2">
                  <c:v>885.79</c:v>
                </c:pt>
                <c:pt idx="3">
                  <c:v>1102</c:v>
                </c:pt>
                <c:pt idx="4">
                  <c:v>949.13</c:v>
                </c:pt>
              </c:numCache>
            </c:numRef>
          </c:val>
          <c:extLst>
            <c:ext xmlns:c16="http://schemas.microsoft.com/office/drawing/2014/chart" uri="{C3380CC4-5D6E-409C-BE32-E72D297353CC}">
              <c16:uniqueId val="{00000000-B1EF-440C-8D2D-875E9DCE42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B1EF-440C-8D2D-875E9DCE42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22.69</c:v>
                </c:pt>
                <c:pt idx="1">
                  <c:v>22.16</c:v>
                </c:pt>
                <c:pt idx="2">
                  <c:v>16.600000000000001</c:v>
                </c:pt>
                <c:pt idx="3">
                  <c:v>12.71</c:v>
                </c:pt>
                <c:pt idx="4">
                  <c:v>8.8000000000000007</c:v>
                </c:pt>
              </c:numCache>
            </c:numRef>
          </c:val>
          <c:extLst>
            <c:ext xmlns:c16="http://schemas.microsoft.com/office/drawing/2014/chart" uri="{C3380CC4-5D6E-409C-BE32-E72D297353CC}">
              <c16:uniqueId val="{00000000-971A-4670-B961-DD2B81E9BB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971A-4670-B961-DD2B81E9BB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108.93</c:v>
                </c:pt>
                <c:pt idx="1">
                  <c:v>94.24</c:v>
                </c:pt>
                <c:pt idx="2">
                  <c:v>103.17</c:v>
                </c:pt>
                <c:pt idx="3">
                  <c:v>98.46</c:v>
                </c:pt>
                <c:pt idx="4">
                  <c:v>105.71</c:v>
                </c:pt>
              </c:numCache>
            </c:numRef>
          </c:val>
          <c:extLst>
            <c:ext xmlns:c16="http://schemas.microsoft.com/office/drawing/2014/chart" uri="{C3380CC4-5D6E-409C-BE32-E72D297353CC}">
              <c16:uniqueId val="{00000000-451B-4DCB-89AF-33ACEBA599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451B-4DCB-89AF-33ACEBA599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169.01</c:v>
                </c:pt>
                <c:pt idx="1">
                  <c:v>173.71</c:v>
                </c:pt>
                <c:pt idx="2">
                  <c:v>170.99</c:v>
                </c:pt>
                <c:pt idx="3">
                  <c:v>173.64</c:v>
                </c:pt>
                <c:pt idx="4">
                  <c:v>172.25</c:v>
                </c:pt>
              </c:numCache>
            </c:numRef>
          </c:val>
          <c:extLst>
            <c:ext xmlns:c16="http://schemas.microsoft.com/office/drawing/2014/chart" uri="{C3380CC4-5D6E-409C-BE32-E72D297353CC}">
              <c16:uniqueId val="{00000000-DAD7-4D1E-A1AF-B39E441508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DAD7-4D1E-A1AF-B39E441508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沖縄県　那覇市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58">
        <f>データ!$R$6</f>
        <v>315485</v>
      </c>
      <c r="AM8" s="58"/>
      <c r="AN8" s="58"/>
      <c r="AO8" s="58"/>
      <c r="AP8" s="58"/>
      <c r="AQ8" s="58"/>
      <c r="AR8" s="58"/>
      <c r="AS8" s="58"/>
      <c r="AT8" s="55">
        <f>データ!$S$6</f>
        <v>41.46</v>
      </c>
      <c r="AU8" s="56"/>
      <c r="AV8" s="56"/>
      <c r="AW8" s="56"/>
      <c r="AX8" s="56"/>
      <c r="AY8" s="56"/>
      <c r="AZ8" s="56"/>
      <c r="BA8" s="56"/>
      <c r="BB8" s="45">
        <f>データ!$T$6</f>
        <v>7609.38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93.43</v>
      </c>
      <c r="J10" s="56"/>
      <c r="K10" s="56"/>
      <c r="L10" s="56"/>
      <c r="M10" s="56"/>
      <c r="N10" s="56"/>
      <c r="O10" s="57"/>
      <c r="P10" s="45">
        <f>データ!$P$6</f>
        <v>100</v>
      </c>
      <c r="Q10" s="45"/>
      <c r="R10" s="45"/>
      <c r="S10" s="45"/>
      <c r="T10" s="45"/>
      <c r="U10" s="45"/>
      <c r="V10" s="45"/>
      <c r="W10" s="58">
        <f>データ!$Q$6</f>
        <v>3041</v>
      </c>
      <c r="X10" s="58"/>
      <c r="Y10" s="58"/>
      <c r="Z10" s="58"/>
      <c r="AA10" s="58"/>
      <c r="AB10" s="58"/>
      <c r="AC10" s="58"/>
      <c r="AD10" s="2"/>
      <c r="AE10" s="2"/>
      <c r="AF10" s="2"/>
      <c r="AG10" s="2"/>
      <c r="AH10" s="2"/>
      <c r="AI10" s="2"/>
      <c r="AJ10" s="2"/>
      <c r="AK10" s="2"/>
      <c r="AL10" s="58">
        <f>データ!$U$6</f>
        <v>313463</v>
      </c>
      <c r="AM10" s="58"/>
      <c r="AN10" s="58"/>
      <c r="AO10" s="58"/>
      <c r="AP10" s="58"/>
      <c r="AQ10" s="58"/>
      <c r="AR10" s="58"/>
      <c r="AS10" s="58"/>
      <c r="AT10" s="55">
        <f>データ!$V$6</f>
        <v>41.42</v>
      </c>
      <c r="AU10" s="56"/>
      <c r="AV10" s="56"/>
      <c r="AW10" s="56"/>
      <c r="AX10" s="56"/>
      <c r="AY10" s="56"/>
      <c r="AZ10" s="56"/>
      <c r="BA10" s="56"/>
      <c r="BB10" s="45">
        <f>データ!$W$6</f>
        <v>7567.91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GAlz1U9ZNml6jjMJ8MhGFcz1Yw458keFJimMNG7l6KmM1w1Meqbw6DCHykCfImW2n7MzdEHWBzukYmPLtFCrw==" saltValue="Qjg7j6BoY4Ag3F9HDoTV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472018</v>
      </c>
      <c r="D6" s="20">
        <f t="shared" si="3"/>
        <v>46</v>
      </c>
      <c r="E6" s="20">
        <f t="shared" si="3"/>
        <v>1</v>
      </c>
      <c r="F6" s="20">
        <f t="shared" si="3"/>
        <v>0</v>
      </c>
      <c r="G6" s="20">
        <f t="shared" si="3"/>
        <v>1</v>
      </c>
      <c r="H6" s="20" t="str">
        <f t="shared" si="3"/>
        <v>沖縄県　那覇市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93.43</v>
      </c>
      <c r="P6" s="21">
        <f t="shared" si="3"/>
        <v>100</v>
      </c>
      <c r="Q6" s="21">
        <f t="shared" si="3"/>
        <v>3041</v>
      </c>
      <c r="R6" s="21">
        <f t="shared" si="3"/>
        <v>315485</v>
      </c>
      <c r="S6" s="21">
        <f t="shared" si="3"/>
        <v>41.46</v>
      </c>
      <c r="T6" s="21">
        <f t="shared" si="3"/>
        <v>7609.38</v>
      </c>
      <c r="U6" s="21">
        <f t="shared" si="3"/>
        <v>313463</v>
      </c>
      <c r="V6" s="21">
        <f t="shared" si="3"/>
        <v>41.42</v>
      </c>
      <c r="W6" s="21">
        <f t="shared" si="3"/>
        <v>7567.91</v>
      </c>
      <c r="X6" s="22">
        <f>IF(X7="",NA(),X7)</f>
        <v>113.85</v>
      </c>
      <c r="Y6" s="22">
        <f t="shared" ref="Y6:AG6" si="4">IF(Y7="",NA(),Y7)</f>
        <v>100.76</v>
      </c>
      <c r="Z6" s="22">
        <f t="shared" si="4"/>
        <v>108.26</v>
      </c>
      <c r="AA6" s="22">
        <f t="shared" si="4"/>
        <v>108.35</v>
      </c>
      <c r="AB6" s="22">
        <f t="shared" si="4"/>
        <v>111.22</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1030.6199999999999</v>
      </c>
      <c r="AU6" s="22">
        <f t="shared" ref="AU6:BC6" si="6">IF(AU7="",NA(),AU7)</f>
        <v>1015.93</v>
      </c>
      <c r="AV6" s="22">
        <f t="shared" si="6"/>
        <v>885.79</v>
      </c>
      <c r="AW6" s="22">
        <f t="shared" si="6"/>
        <v>1102</v>
      </c>
      <c r="AX6" s="22">
        <f t="shared" si="6"/>
        <v>949.13</v>
      </c>
      <c r="AY6" s="22">
        <f t="shared" si="6"/>
        <v>250.03</v>
      </c>
      <c r="AZ6" s="22">
        <f t="shared" si="6"/>
        <v>239.45</v>
      </c>
      <c r="BA6" s="22">
        <f t="shared" si="6"/>
        <v>246.01</v>
      </c>
      <c r="BB6" s="22">
        <f t="shared" si="6"/>
        <v>228.89</v>
      </c>
      <c r="BC6" s="22">
        <f t="shared" si="6"/>
        <v>232.66</v>
      </c>
      <c r="BD6" s="21" t="str">
        <f>IF(BD7="","",IF(BD7="-","【-】","【"&amp;SUBSTITUTE(TEXT(BD7,"#,##0.00"),"-","△")&amp;"】"))</f>
        <v>【243.36】</v>
      </c>
      <c r="BE6" s="22">
        <f>IF(BE7="",NA(),BE7)</f>
        <v>22.69</v>
      </c>
      <c r="BF6" s="22">
        <f t="shared" ref="BF6:BN6" si="7">IF(BF7="",NA(),BF7)</f>
        <v>22.16</v>
      </c>
      <c r="BG6" s="22">
        <f t="shared" si="7"/>
        <v>16.600000000000001</v>
      </c>
      <c r="BH6" s="22">
        <f t="shared" si="7"/>
        <v>12.71</v>
      </c>
      <c r="BI6" s="22">
        <f t="shared" si="7"/>
        <v>8.8000000000000007</v>
      </c>
      <c r="BJ6" s="22">
        <f t="shared" si="7"/>
        <v>254.19</v>
      </c>
      <c r="BK6" s="22">
        <f t="shared" si="7"/>
        <v>259.56</v>
      </c>
      <c r="BL6" s="22">
        <f t="shared" si="7"/>
        <v>248.92</v>
      </c>
      <c r="BM6" s="22">
        <f t="shared" si="7"/>
        <v>251.26</v>
      </c>
      <c r="BN6" s="22">
        <f t="shared" si="7"/>
        <v>255.84</v>
      </c>
      <c r="BO6" s="21" t="str">
        <f>IF(BO7="","",IF(BO7="-","【-】","【"&amp;SUBSTITUTE(TEXT(BO7,"#,##0.00"),"-","△")&amp;"】"))</f>
        <v>【265.93】</v>
      </c>
      <c r="BP6" s="22">
        <f>IF(BP7="",NA(),BP7)</f>
        <v>108.93</v>
      </c>
      <c r="BQ6" s="22">
        <f t="shared" ref="BQ6:BY6" si="8">IF(BQ7="",NA(),BQ7)</f>
        <v>94.24</v>
      </c>
      <c r="BR6" s="22">
        <f t="shared" si="8"/>
        <v>103.17</v>
      </c>
      <c r="BS6" s="22">
        <f t="shared" si="8"/>
        <v>98.46</v>
      </c>
      <c r="BT6" s="22">
        <f t="shared" si="8"/>
        <v>105.71</v>
      </c>
      <c r="BU6" s="22">
        <f t="shared" si="8"/>
        <v>107.42</v>
      </c>
      <c r="BV6" s="22">
        <f t="shared" si="8"/>
        <v>105.07</v>
      </c>
      <c r="BW6" s="22">
        <f t="shared" si="8"/>
        <v>107.54</v>
      </c>
      <c r="BX6" s="22">
        <f t="shared" si="8"/>
        <v>101.93</v>
      </c>
      <c r="BY6" s="22">
        <f t="shared" si="8"/>
        <v>102.36</v>
      </c>
      <c r="BZ6" s="21" t="str">
        <f>IF(BZ7="","",IF(BZ7="-","【-】","【"&amp;SUBSTITUTE(TEXT(BZ7,"#,##0.00"),"-","△")&amp;"】"))</f>
        <v>【97.82】</v>
      </c>
      <c r="CA6" s="22">
        <f>IF(CA7="",NA(),CA7)</f>
        <v>169.01</v>
      </c>
      <c r="CB6" s="22">
        <f t="shared" ref="CB6:CJ6" si="9">IF(CB7="",NA(),CB7)</f>
        <v>173.71</v>
      </c>
      <c r="CC6" s="22">
        <f t="shared" si="9"/>
        <v>170.99</v>
      </c>
      <c r="CD6" s="22">
        <f t="shared" si="9"/>
        <v>173.64</v>
      </c>
      <c r="CE6" s="22">
        <f t="shared" si="9"/>
        <v>172.25</v>
      </c>
      <c r="CF6" s="22">
        <f t="shared" si="9"/>
        <v>157.19</v>
      </c>
      <c r="CG6" s="22">
        <f t="shared" si="9"/>
        <v>153.71</v>
      </c>
      <c r="CH6" s="22">
        <f t="shared" si="9"/>
        <v>155.9</v>
      </c>
      <c r="CI6" s="22">
        <f t="shared" si="9"/>
        <v>162.47</v>
      </c>
      <c r="CJ6" s="22">
        <f t="shared" si="9"/>
        <v>165.52</v>
      </c>
      <c r="CK6" s="21" t="str">
        <f>IF(CK7="","",IF(CK7="-","【-】","【"&amp;SUBSTITUTE(TEXT(CK7,"#,##0.00"),"-","△")&amp;"】"))</f>
        <v>【177.56】</v>
      </c>
      <c r="CL6" s="22">
        <f>IF(CL7="",NA(),CL7)</f>
        <v>85.97</v>
      </c>
      <c r="CM6" s="22">
        <f t="shared" ref="CM6:CU6" si="10">IF(CM7="",NA(),CM7)</f>
        <v>72.48</v>
      </c>
      <c r="CN6" s="22">
        <f t="shared" si="10"/>
        <v>71.73</v>
      </c>
      <c r="CO6" s="22">
        <f t="shared" si="10"/>
        <v>73.55</v>
      </c>
      <c r="CP6" s="22">
        <f t="shared" si="10"/>
        <v>73.75</v>
      </c>
      <c r="CQ6" s="22">
        <f t="shared" si="10"/>
        <v>63.16</v>
      </c>
      <c r="CR6" s="22">
        <f t="shared" si="10"/>
        <v>64.41</v>
      </c>
      <c r="CS6" s="22">
        <f t="shared" si="10"/>
        <v>64.11</v>
      </c>
      <c r="CT6" s="22">
        <f t="shared" si="10"/>
        <v>63.81</v>
      </c>
      <c r="CU6" s="22">
        <f t="shared" si="10"/>
        <v>63.58</v>
      </c>
      <c r="CV6" s="21" t="str">
        <f>IF(CV7="","",IF(CV7="-","【-】","【"&amp;SUBSTITUTE(TEXT(CV7,"#,##0.00"),"-","△")&amp;"】"))</f>
        <v>【59.81】</v>
      </c>
      <c r="CW6" s="22">
        <f>IF(CW7="",NA(),CW7)</f>
        <v>96.66</v>
      </c>
      <c r="CX6" s="22">
        <f t="shared" ref="CX6:DF6" si="11">IF(CX7="",NA(),CX7)</f>
        <v>96.5</v>
      </c>
      <c r="CY6" s="22">
        <f t="shared" si="11"/>
        <v>95.97</v>
      </c>
      <c r="CZ6" s="22">
        <f t="shared" si="11"/>
        <v>95.26</v>
      </c>
      <c r="DA6" s="22">
        <f t="shared" si="11"/>
        <v>95.63</v>
      </c>
      <c r="DB6" s="22">
        <f t="shared" si="11"/>
        <v>91.48</v>
      </c>
      <c r="DC6" s="22">
        <f t="shared" si="11"/>
        <v>91.64</v>
      </c>
      <c r="DD6" s="22">
        <f t="shared" si="11"/>
        <v>92.09</v>
      </c>
      <c r="DE6" s="22">
        <f t="shared" si="11"/>
        <v>91.76</v>
      </c>
      <c r="DF6" s="22">
        <f t="shared" si="11"/>
        <v>91.22</v>
      </c>
      <c r="DG6" s="21" t="str">
        <f>IF(DG7="","",IF(DG7="-","【-】","【"&amp;SUBSTITUTE(TEXT(DG7,"#,##0.00"),"-","△")&amp;"】"))</f>
        <v>【89.42】</v>
      </c>
      <c r="DH6" s="22">
        <f>IF(DH7="",NA(),DH7)</f>
        <v>50.37</v>
      </c>
      <c r="DI6" s="22">
        <f t="shared" ref="DI6:DQ6" si="12">IF(DI7="",NA(),DI7)</f>
        <v>52.11</v>
      </c>
      <c r="DJ6" s="22">
        <f t="shared" si="12"/>
        <v>52.88</v>
      </c>
      <c r="DK6" s="22">
        <f t="shared" si="12"/>
        <v>54.15</v>
      </c>
      <c r="DL6" s="22">
        <f t="shared" si="12"/>
        <v>54.9</v>
      </c>
      <c r="DM6" s="22">
        <f t="shared" si="12"/>
        <v>51.13</v>
      </c>
      <c r="DN6" s="22">
        <f t="shared" si="12"/>
        <v>51.62</v>
      </c>
      <c r="DO6" s="22">
        <f t="shared" si="12"/>
        <v>52.16</v>
      </c>
      <c r="DP6" s="22">
        <f t="shared" si="12"/>
        <v>52.59</v>
      </c>
      <c r="DQ6" s="22">
        <f t="shared" si="12"/>
        <v>52.74</v>
      </c>
      <c r="DR6" s="21" t="str">
        <f>IF(DR7="","",IF(DR7="-","【-】","【"&amp;SUBSTITUTE(TEXT(DR7,"#,##0.00"),"-","△")&amp;"】"))</f>
        <v>【52.02】</v>
      </c>
      <c r="DS6" s="22">
        <f>IF(DS7="",NA(),DS7)</f>
        <v>1.19</v>
      </c>
      <c r="DT6" s="22">
        <f t="shared" ref="DT6:EB6" si="13">IF(DT7="",NA(),DT7)</f>
        <v>1.1100000000000001</v>
      </c>
      <c r="DU6" s="22">
        <f t="shared" si="13"/>
        <v>19.61</v>
      </c>
      <c r="DV6" s="22">
        <f t="shared" si="13"/>
        <v>21.42</v>
      </c>
      <c r="DW6" s="22">
        <f t="shared" si="13"/>
        <v>23.47</v>
      </c>
      <c r="DX6" s="22">
        <f t="shared" si="13"/>
        <v>22.41</v>
      </c>
      <c r="DY6" s="22">
        <f t="shared" si="13"/>
        <v>23.68</v>
      </c>
      <c r="DZ6" s="22">
        <f t="shared" si="13"/>
        <v>25.76</v>
      </c>
      <c r="EA6" s="22">
        <f t="shared" si="13"/>
        <v>27.51</v>
      </c>
      <c r="EB6" s="22">
        <f t="shared" si="13"/>
        <v>28.57</v>
      </c>
      <c r="EC6" s="21" t="str">
        <f>IF(EC7="","",IF(EC7="-","【-】","【"&amp;SUBSTITUTE(TEXT(EC7,"#,##0.00"),"-","△")&amp;"】"))</f>
        <v>【25.37】</v>
      </c>
      <c r="ED6" s="22">
        <f>IF(ED7="",NA(),ED7)</f>
        <v>0.34</v>
      </c>
      <c r="EE6" s="22">
        <f t="shared" ref="EE6:EM6" si="14">IF(EE7="",NA(),EE7)</f>
        <v>0.14000000000000001</v>
      </c>
      <c r="EF6" s="22">
        <f t="shared" si="14"/>
        <v>0.18</v>
      </c>
      <c r="EG6" s="22">
        <f t="shared" si="14"/>
        <v>0.31</v>
      </c>
      <c r="EH6" s="22">
        <f t="shared" si="14"/>
        <v>0.26</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15">
      <c r="A7" s="15"/>
      <c r="B7" s="24">
        <v>2023</v>
      </c>
      <c r="C7" s="24">
        <v>472018</v>
      </c>
      <c r="D7" s="24">
        <v>46</v>
      </c>
      <c r="E7" s="24">
        <v>1</v>
      </c>
      <c r="F7" s="24">
        <v>0</v>
      </c>
      <c r="G7" s="24">
        <v>1</v>
      </c>
      <c r="H7" s="24" t="s">
        <v>93</v>
      </c>
      <c r="I7" s="24" t="s">
        <v>94</v>
      </c>
      <c r="J7" s="24" t="s">
        <v>95</v>
      </c>
      <c r="K7" s="24" t="s">
        <v>96</v>
      </c>
      <c r="L7" s="24" t="s">
        <v>97</v>
      </c>
      <c r="M7" s="24" t="s">
        <v>98</v>
      </c>
      <c r="N7" s="25" t="s">
        <v>99</v>
      </c>
      <c r="O7" s="25">
        <v>93.43</v>
      </c>
      <c r="P7" s="25">
        <v>100</v>
      </c>
      <c r="Q7" s="25">
        <v>3041</v>
      </c>
      <c r="R7" s="25">
        <v>315485</v>
      </c>
      <c r="S7" s="25">
        <v>41.46</v>
      </c>
      <c r="T7" s="25">
        <v>7609.38</v>
      </c>
      <c r="U7" s="25">
        <v>313463</v>
      </c>
      <c r="V7" s="25">
        <v>41.42</v>
      </c>
      <c r="W7" s="25">
        <v>7567.91</v>
      </c>
      <c r="X7" s="25">
        <v>113.85</v>
      </c>
      <c r="Y7" s="25">
        <v>100.76</v>
      </c>
      <c r="Z7" s="25">
        <v>108.26</v>
      </c>
      <c r="AA7" s="25">
        <v>108.35</v>
      </c>
      <c r="AB7" s="25">
        <v>111.22</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1030.6199999999999</v>
      </c>
      <c r="AU7" s="25">
        <v>1015.93</v>
      </c>
      <c r="AV7" s="25">
        <v>885.79</v>
      </c>
      <c r="AW7" s="25">
        <v>1102</v>
      </c>
      <c r="AX7" s="25">
        <v>949.13</v>
      </c>
      <c r="AY7" s="25">
        <v>250.03</v>
      </c>
      <c r="AZ7" s="25">
        <v>239.45</v>
      </c>
      <c r="BA7" s="25">
        <v>246.01</v>
      </c>
      <c r="BB7" s="25">
        <v>228.89</v>
      </c>
      <c r="BC7" s="25">
        <v>232.66</v>
      </c>
      <c r="BD7" s="25">
        <v>243.36</v>
      </c>
      <c r="BE7" s="25">
        <v>22.69</v>
      </c>
      <c r="BF7" s="25">
        <v>22.16</v>
      </c>
      <c r="BG7" s="25">
        <v>16.600000000000001</v>
      </c>
      <c r="BH7" s="25">
        <v>12.71</v>
      </c>
      <c r="BI7" s="25">
        <v>8.8000000000000007</v>
      </c>
      <c r="BJ7" s="25">
        <v>254.19</v>
      </c>
      <c r="BK7" s="25">
        <v>259.56</v>
      </c>
      <c r="BL7" s="25">
        <v>248.92</v>
      </c>
      <c r="BM7" s="25">
        <v>251.26</v>
      </c>
      <c r="BN7" s="25">
        <v>255.84</v>
      </c>
      <c r="BO7" s="25">
        <v>265.93</v>
      </c>
      <c r="BP7" s="25">
        <v>108.93</v>
      </c>
      <c r="BQ7" s="25">
        <v>94.24</v>
      </c>
      <c r="BR7" s="25">
        <v>103.17</v>
      </c>
      <c r="BS7" s="25">
        <v>98.46</v>
      </c>
      <c r="BT7" s="25">
        <v>105.71</v>
      </c>
      <c r="BU7" s="25">
        <v>107.42</v>
      </c>
      <c r="BV7" s="25">
        <v>105.07</v>
      </c>
      <c r="BW7" s="25">
        <v>107.54</v>
      </c>
      <c r="BX7" s="25">
        <v>101.93</v>
      </c>
      <c r="BY7" s="25">
        <v>102.36</v>
      </c>
      <c r="BZ7" s="25">
        <v>97.82</v>
      </c>
      <c r="CA7" s="25">
        <v>169.01</v>
      </c>
      <c r="CB7" s="25">
        <v>173.71</v>
      </c>
      <c r="CC7" s="25">
        <v>170.99</v>
      </c>
      <c r="CD7" s="25">
        <v>173.64</v>
      </c>
      <c r="CE7" s="25">
        <v>172.25</v>
      </c>
      <c r="CF7" s="25">
        <v>157.19</v>
      </c>
      <c r="CG7" s="25">
        <v>153.71</v>
      </c>
      <c r="CH7" s="25">
        <v>155.9</v>
      </c>
      <c r="CI7" s="25">
        <v>162.47</v>
      </c>
      <c r="CJ7" s="25">
        <v>165.52</v>
      </c>
      <c r="CK7" s="25">
        <v>177.56</v>
      </c>
      <c r="CL7" s="25">
        <v>85.97</v>
      </c>
      <c r="CM7" s="25">
        <v>72.48</v>
      </c>
      <c r="CN7" s="25">
        <v>71.73</v>
      </c>
      <c r="CO7" s="25">
        <v>73.55</v>
      </c>
      <c r="CP7" s="25">
        <v>73.75</v>
      </c>
      <c r="CQ7" s="25">
        <v>63.16</v>
      </c>
      <c r="CR7" s="25">
        <v>64.41</v>
      </c>
      <c r="CS7" s="25">
        <v>64.11</v>
      </c>
      <c r="CT7" s="25">
        <v>63.81</v>
      </c>
      <c r="CU7" s="25">
        <v>63.58</v>
      </c>
      <c r="CV7" s="25">
        <v>59.81</v>
      </c>
      <c r="CW7" s="25">
        <v>96.66</v>
      </c>
      <c r="CX7" s="25">
        <v>96.5</v>
      </c>
      <c r="CY7" s="25">
        <v>95.97</v>
      </c>
      <c r="CZ7" s="25">
        <v>95.26</v>
      </c>
      <c r="DA7" s="25">
        <v>95.63</v>
      </c>
      <c r="DB7" s="25">
        <v>91.48</v>
      </c>
      <c r="DC7" s="25">
        <v>91.64</v>
      </c>
      <c r="DD7" s="25">
        <v>92.09</v>
      </c>
      <c r="DE7" s="25">
        <v>91.76</v>
      </c>
      <c r="DF7" s="25">
        <v>91.22</v>
      </c>
      <c r="DG7" s="25">
        <v>89.42</v>
      </c>
      <c r="DH7" s="25">
        <v>50.37</v>
      </c>
      <c r="DI7" s="25">
        <v>52.11</v>
      </c>
      <c r="DJ7" s="25">
        <v>52.88</v>
      </c>
      <c r="DK7" s="25">
        <v>54.15</v>
      </c>
      <c r="DL7" s="25">
        <v>54.9</v>
      </c>
      <c r="DM7" s="25">
        <v>51.13</v>
      </c>
      <c r="DN7" s="25">
        <v>51.62</v>
      </c>
      <c r="DO7" s="25">
        <v>52.16</v>
      </c>
      <c r="DP7" s="25">
        <v>52.59</v>
      </c>
      <c r="DQ7" s="25">
        <v>52.74</v>
      </c>
      <c r="DR7" s="25">
        <v>52.02</v>
      </c>
      <c r="DS7" s="25">
        <v>1.19</v>
      </c>
      <c r="DT7" s="25">
        <v>1.1100000000000001</v>
      </c>
      <c r="DU7" s="25">
        <v>19.61</v>
      </c>
      <c r="DV7" s="25">
        <v>21.42</v>
      </c>
      <c r="DW7" s="25">
        <v>23.47</v>
      </c>
      <c r="DX7" s="25">
        <v>22.41</v>
      </c>
      <c r="DY7" s="25">
        <v>23.68</v>
      </c>
      <c r="DZ7" s="25">
        <v>25.76</v>
      </c>
      <c r="EA7" s="25">
        <v>27.51</v>
      </c>
      <c r="EB7" s="25">
        <v>28.57</v>
      </c>
      <c r="EC7" s="25">
        <v>25.37</v>
      </c>
      <c r="ED7" s="25">
        <v>0.34</v>
      </c>
      <c r="EE7" s="25">
        <v>0.14000000000000001</v>
      </c>
      <c r="EF7" s="25">
        <v>0.18</v>
      </c>
      <c r="EG7" s="25">
        <v>0.31</v>
      </c>
      <c r="EH7" s="25">
        <v>0.26</v>
      </c>
      <c r="EI7" s="25">
        <v>0.73</v>
      </c>
      <c r="EJ7" s="25">
        <v>0.79</v>
      </c>
      <c r="EK7" s="25">
        <v>0.75</v>
      </c>
      <c r="EL7" s="25">
        <v>0.78</v>
      </c>
      <c r="EM7" s="25">
        <v>0.73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2025-01-24T06:56:40Z</dcterms:created>
  <dcterms:modified xsi:type="dcterms:W3CDTF">2025-01-28T23:56:15Z</dcterms:modified>
</cp:coreProperties>
</file>