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Z:\企財)財政課\data - Zs-it-sv-01\data(新)\120　決算に関すること\070　財務書類に関すること\（H28～）統一基準による地方公会計\R6（R5決算）\01_県照会・通知\08_1003〆切(総務省準備完了の連絡）〆切9月16日【総務省財務調査課】令和３年度財政状況資料集の作成について（2回目・地方公会計関係）①\03_県へ提出\"/>
    </mc:Choice>
  </mc:AlternateContent>
  <xr:revisionPtr revIDLastSave="0" documentId="13_ncr:1_{04E0D0D7-1707-4F81-8F44-43A9426E178B}" xr6:coauthVersionLast="45" xr6:coauthVersionMax="45" xr10:uidLastSave="{00000000-0000-0000-0000-000000000000}"/>
  <bookViews>
    <workbookView xWindow="-120" yWindow="-120" windowWidth="29040" windowHeight="15840" tabRatio="8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BE37" i="10"/>
  <c r="AM37" i="10"/>
  <c r="U37" i="10"/>
  <c r="BE36" i="10"/>
  <c r="AM36" i="10"/>
  <c r="BE35" i="10"/>
  <c r="CO34" i="10"/>
  <c r="CO35" i="10" s="1"/>
  <c r="CO36" i="10" s="1"/>
  <c r="CO37" i="10" s="1"/>
  <c r="BW34" i="10"/>
  <c r="BW35" i="10" s="1"/>
  <c r="BW36" i="10" s="1"/>
  <c r="BW37" i="10" s="1"/>
  <c r="BW38" i="10" s="1"/>
  <c r="BW39" i="10" s="1"/>
  <c r="BW40" i="10" s="1"/>
  <c r="BW41" i="10" s="1"/>
  <c r="BE34" i="10"/>
  <c r="C34" i="10"/>
  <c r="C35" i="10" s="1"/>
  <c r="C36" i="10" l="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<sst xmlns="http://schemas.openxmlformats.org/spreadsheetml/2006/main" count="1098" uniqueCount="608">
  <si>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</si>
  <si>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</si>
  <si>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</si>
  <si>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</si>
  <si>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</si>
  <si>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</si>
  <si>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</si>
  <si>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</si>
  <si>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</si>
  <si>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</si>
  <si>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</si>
  <si>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</si>
  <si>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</si>
  <si>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</si>
  <si>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</si>
  <si>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</si>
  <si>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</si>
  <si>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</si>
  <si>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</si>
  <si>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</si>
  <si>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</si>
  <si>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</si>
  <si>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</si>
  <si>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</si>
  <si>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</si>
  <si>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</si>
  <si>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</si>
  <si>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</si>
  <si>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</si>
  <si>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</si>
  <si>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</si>
  <si>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</si>
  <si>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</si>
  <si>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</si>
  <si>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</si>
  <si>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</si>
  <si>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</si>
  <si>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</si>
  <si>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</si>
  <si>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</si>
  <si>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</si>
  <si>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</si>
  <si>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</si>
  <si>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</si>
  <si>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</si>
  <si>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</si>
  <si>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</si>
  <si>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</si>
  <si>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</si>
  <si>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</si>
  <si>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</si>
  <si>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</si>
  <si>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</si>
  <si>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</si>
  <si>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</si>
  <si>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</si>
  <si>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</si>
  <si>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</si>
  <si>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</si>
  <si>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</si>
  <si>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</si>
  <si>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</si>
  <si>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</si>
  <si>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</si>
  <si>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</si>
  <si>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</si>
  <si>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</si>
  <si>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</si>
  <si>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</si>
  <si>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</si>
  <si>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</si>
  <si>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</si>
  <si>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</si>
  <si>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</si>
  <si>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</si>
  <si>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</si>
  <si>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</si>
  <si>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</si>
  <si>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</si>
  <si>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</si>
  <si>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</si>
  <si>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</si>
  <si>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</si>
  <si>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</si>
  <si>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</si>
  <si>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</si>
  <si>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</si>
  <si>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</si>
  <si>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</si>
  <si>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</si>
  <si>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</si>
  <si>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</si>
  <si>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</si>
  <si>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</si>
  <si>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</si>
  <si>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</si>
  <si>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</si>
  <si>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</si>
  <si>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</si>
  <si>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</si>
  <si>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</si>
  <si>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</si>
  <si>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</si>
  <si>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</si>
  <si>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</si>
  <si>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</si>
  <si>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</si>
  <si>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</si>
  <si>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</si>
  <si>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</si>
  <si>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</si>
  <si>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</si>
  <si>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</si>
  <si>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</si>
  <si>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</si>
  <si>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</si>
  <si>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</si>
  <si>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</si>
  <si>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</si>
  <si>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</si>
  <si>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</si>
  <si>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</si>
  <si>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</si>
  <si>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</si>
  <si>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</si>
  <si>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</si>
  <si>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</si>
  <si>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</si>
  <si>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</si>
  <si>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</si>
  <si>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</si>
  <si>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</si>
  <si>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</si>
  <si>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</si>
  <si>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</si>
  <si>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</si>
  <si>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</si>
  <si>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</si>
  <si>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</si>
  <si>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</si>
  <si>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</si>
  <si>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</si>
  <si>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</si>
  <si>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</si>
  <si>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</si>
  <si>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</si>
  <si>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</si>
  <si>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</si>
  <si>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</si>
  <si>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</si>
  <si>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</si>
  <si>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</si>
  <si>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</si>
  <si>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</si>
  <si>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</si>
  <si>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</si>
  <si>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</si>
  <si>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</si>
  <si>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</si>
  <si>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</si>
  <si>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</si>
  <si>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</si>
  <si>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</si>
  <si>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</si>
  <si>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</si>
  <si>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</si>
  <si>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</si>
  <si>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</si>
  <si>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</si>
  <si>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</si>
  <si>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</si>
  <si>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</si>
  <si>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</si>
  <si>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</si>
  <si>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</si>
  <si>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</si>
  <si>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</si>
  <si>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</si>
  <si>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</si>
  <si>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</si>
  <si>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</si>
  <si>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</si>
  <si>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</si>
  <si>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</si>
  <si>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</si>
  <si>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</si>
  <si>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</si>
  <si>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</si>
  <si>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</si>
  <si>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</si>
  <si>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</si>
  <si>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</si>
  <si>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</si>
  <si>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</si>
  <si>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</si>
  <si>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</si>
  <si>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</si>
  <si>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</si>
  <si>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</si>
  <si>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</si>
  <si>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</si>
  <si>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</si>
  <si>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</si>
  <si>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</si>
  <si>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</si>
  <si>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</si>
  <si>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</si>
  <si>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</si>
  <si>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</si>
  <si>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</si>
  <si>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</si>
  <si>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</si>
  <si>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</si>
  <si>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</si>
  <si>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沖縄県那覇市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</si>
  <si>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</si>
  <si>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</si>
  <si>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</si>
  <si>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</si>
  <si>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</si>
  <si>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</si>
  <si>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</si>
  <si>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</si>
  <si>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</si>
  <si>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</si>
  <si>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</si>
  <si>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</si>
  <si>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</si>
  <si>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</si>
  <si>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</si>
  <si>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</si>
  <si>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</si>
  <si>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</si>
  <si>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</si>
  <si>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</si>
  <si>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</si>
  <si>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</si>
  <si>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</si>
  <si>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</si>
  <si>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</si>
  <si>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</si>
  <si>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</si>
  <si>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</si>
  <si>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</si>
  <si>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</si>
  <si>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</si>
  <si>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</si>
  <si>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</si>
  <si>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</si>
  <si>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</si>
  <si>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</si>
  <si>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</si>
  <si>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</si>
  <si>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</si>
  <si>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</si>
  <si>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</si>
  <si>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</si>
  <si>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</si>
  <si>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</si>
  <si>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</si>
  <si>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</si>
  <si>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</si>
  <si>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</si>
  <si>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</si>
  <si>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</si>
  <si>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</si>
  <si>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</si>
  <si>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</si>
  <si>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</si>
  <si>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</si>
  <si>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</si>
  <si>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</si>
  <si>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</si>
  <si>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</si>
  <si>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</si>
  <si>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</si>
  <si>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</si>
  <si>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</si>
  <si>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</si>
  <si>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</si>
  <si>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</si>
  <si>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</si>
  <si>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</si>
  <si>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</si>
  <si>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</si>
  <si>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</si>
  <si>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</si>
  <si>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</si>
  <si>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</si>
  <si>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</si>
  <si>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</si>
  <si>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</si>
  <si>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</si>
  <si>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</si>
  <si>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</si>
  <si>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</si>
  <si>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</si>
  <si>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</si>
  <si>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</si>
  <si>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</si>
  <si>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</si>
  <si>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</si>
  <si>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</si>
  <si>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</si>
  <si>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</si>
  <si>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</si>
  <si>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</si>
  <si>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</si>
  <si>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</si>
  <si>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</si>
  <si>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</si>
  <si>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</si>
  <si>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</si>
  <si>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</si>
  <si>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</si>
  <si>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</si>
  <si>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</si>
  <si>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</si>
  <si>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</si>
  <si>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</si>
  <si>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</si>
  <si>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</si>
  <si>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</si>
  <si>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</si>
  <si>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</si>
  <si>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</si>
  <si>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</si>
  <si>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</si>
  <si>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</si>
  <si>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</si>
  <si>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</si>
  <si>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</si>
  <si>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</si>
  <si>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</si>
  <si>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</si>
  <si>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</si>
  <si>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</si>
  <si>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</si>
  <si>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</si>
  <si>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</si>
  <si>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</si>
  <si>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</si>
  <si>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</si>
  <si>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</si>
  <si>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</si>
  <si>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</si>
  <si>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</si>
  <si>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</si>
  <si>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</si>
  <si>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</si>
  <si>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</si>
  <si>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</si>
  <si>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</si>
  <si>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</si>
  <si>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</si>
  <si>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</si>
  <si>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</si>
  <si>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</si>
  <si>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</si>
  <si>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</si>
  <si>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</si>
  <si>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</si>
  <si>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</si>
  <si>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</si>
  <si>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</si>
  <si>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</si>
  <si>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</si>
  <si>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</si>
  <si>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沖縄県那覇市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</si>
  <si>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</si>
  <si>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</si>
  <si>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</si>
  <si>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</si>
  <si>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</si>
  <si>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</si>
  <si>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</si>
  <si>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</si>
  <si>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</si>
  <si>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</si>
  <si>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</si>
  <si>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</si>
  <si>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</si>
  <si>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</si>
  <si>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</si>
  <si>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</si>
  <si>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</si>
  <si>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</si>
  <si>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</si>
  <si>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</si>
  <si>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</si>
  <si>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</si>
  <si>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</si>
  <si>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</si>
  <si>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</si>
  <si>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</si>
  <si>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</si>
  <si>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</si>
  <si>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</si>
  <si>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</si>
  <si>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</si>
  <si>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</si>
  <si>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</si>
  <si>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</si>
  <si>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</si>
  <si>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</si>
  <si>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</si>
  <si>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</si>
  <si>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</si>
  <si>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</si>
  <si>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</si>
  <si>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</si>
  <si>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</si>
  <si>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</si>
  <si>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</si>
  <si>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</si>
  <si>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</si>
  <si>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</si>
  <si>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</si>
  <si>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</si>
  <si>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</si>
  <si>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</si>
  <si>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</si>
  <si>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</si>
  <si>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</si>
  <si>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</si>
  <si>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</si>
  <si>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</si>
  <si>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</si>
  <si>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</si>
  <si>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</si>
  <si>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</si>
  <si>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</si>
  <si>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</si>
  <si>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</si>
  <si>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</si>
  <si>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</si>
  <si>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</si>
  <si>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</si>
  <si>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</si>
  <si>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</si>
  <si>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</si>
  <si>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</si>
  <si>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</si>
  <si>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</si>
  <si>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</si>
  <si>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</si>
  <si>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</si>
  <si>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</si>
  <si>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</si>
  <si>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</si>
  <si>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</si>
  <si>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</si>
  <si>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</si>
  <si>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</si>
  <si>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</si>
  <si>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</si>
  <si>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</si>
  <si>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</si>
  <si>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</si>
  <si>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</si>
  <si>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</si>
  <si>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</si>
  <si>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</si>
  <si>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</si>
  <si>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</si>
  <si>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</si>
  <si>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</si>
  <si>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</si>
  <si>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</si>
  <si>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</si>
  <si>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</si>
  <si>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</si>
  <si>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</si>
  <si>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</si>
  <si>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</si>
  <si>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</si>
  <si>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</si>
  <si>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</si>
  <si>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</si>
  <si>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</si>
  <si>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</si>
  <si>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</si>
  <si>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</si>
  <si>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</si>
  <si>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</si>
  <si>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</si>
  <si>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</si>
  <si>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</si>
  <si>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</si>
  <si>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</si>
  <si>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</si>
  <si>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</si>
  <si>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</si>
  <si>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</si>
  <si>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</si>
  <si>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</si>
  <si>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</si>
  <si>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</si>
  <si>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</si>
  <si>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</si>
  <si>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</si>
  <si>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</si>
  <si>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</si>
  <si>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</si>
  <si>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</si>
  <si>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</si>
  <si>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</si>
  <si>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</si>
  <si>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</si>
  <si>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</si>
  <si>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</si>
  <si>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</si>
  <si>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</si>
  <si>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</si>
  <si>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</si>
  <si>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</si>
  <si>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</si>
  <si>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</si>
  <si>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</si>
  <si>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</si>
  <si>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</si>
  <si>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</si>
  <si>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</si>
  <si>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</si>
  <si>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</si>
  <si>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</si>
  <si>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</si>
  <si>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</si>
  <si>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</si>
  <si>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</si>
  <si>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</si>
  <si>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</si>
  <si>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</si>
  <si>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</si>
  <si>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</si>
  <si>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</si>
  <si>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</si>
  <si>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</si>
  <si>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</si>
  <si>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</si>
  <si>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</si>
  <si>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</si>
  <si>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</si>
  <si>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</si>
  <si>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</si>
  <si>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</si>
  <si>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</si>
  <si>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</si>
  <si>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</si>
  <si>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</si>
  <si>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</si>
  <si>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</si>
  <si>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</si>
  <si>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</si>
  <si>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</si>
  <si>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</si>
  <si>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</si>
  <si>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</si>
  <si>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</si>
  <si>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</si>
  <si>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</si>
  <si>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</si>
  <si>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1.14</t>
  </si>
  <si>
    <t>▲ 1.20</t>
  </si>
  <si>
    <t>水道事業会計</t>
  </si>
  <si>
    <t>一般会計</t>
  </si>
  <si>
    <t>下水道事業会計</t>
  </si>
  <si>
    <t>介護保険事業特別会計</t>
  </si>
  <si>
    <t>国民健康保険事業特別会計</t>
  </si>
  <si>
    <t>後期高齢者医療特別会計</t>
  </si>
  <si>
    <t>土地区画整理事業特別会計</t>
  </si>
  <si>
    <t>母子父子寡婦福祉資金貸付事業特別会計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</si>
  <si>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</si>
  <si>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</si>
  <si>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</si>
  <si>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</si>
  <si>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</si>
  <si>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</si>
  <si>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</si>
  <si>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</si>
  <si>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</si>
  <si>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2"/>
  </si>
  <si>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2"/>
  </si>
  <si>
    <t>那覇市・南風原町環境施設組合</t>
    <rPh sb="0" eb="3">
      <t>ナハシ</t>
    </rPh>
    <rPh sb="4" eb="7">
      <t>ハエバル</t>
    </rPh>
    <rPh sb="7" eb="8">
      <t>チョウ</t>
    </rPh>
    <rPh sb="8" eb="10">
      <t>カンキョウ</t>
    </rPh>
    <rPh sb="10" eb="12">
      <t>シセツ</t>
    </rPh>
    <rPh sb="12" eb="14">
      <t>クミアイ</t>
    </rPh>
    <phoneticPr fontId="12"/>
  </si>
  <si>
    <t>那覇港管理組合（一般会計）</t>
    <rPh sb="0" eb="3">
      <t>ナハコウ</t>
    </rPh>
    <rPh sb="3" eb="5">
      <t>カンリ</t>
    </rPh>
    <rPh sb="5" eb="7">
      <t>クミアイ</t>
    </rPh>
    <rPh sb="8" eb="10">
      <t>イッパン</t>
    </rPh>
    <rPh sb="10" eb="12">
      <t>カイケイ</t>
    </rPh>
    <phoneticPr fontId="12"/>
  </si>
  <si>
    <t>那覇港管理組合（特別会計）</t>
    <rPh sb="0" eb="3">
      <t>ナハコウ</t>
    </rPh>
    <rPh sb="3" eb="5">
      <t>カンリ</t>
    </rPh>
    <rPh sb="5" eb="7">
      <t>クミアイ</t>
    </rPh>
    <rPh sb="8" eb="10">
      <t>トクベツ</t>
    </rPh>
    <rPh sb="10" eb="12">
      <t>カイケイ</t>
    </rPh>
    <phoneticPr fontId="1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</si>
  <si>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</si>
  <si>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2"/>
  </si>
  <si>
    <t>泊ふ頭開発株式会社</t>
    <rPh sb="0" eb="1">
      <t>ト</t>
    </rPh>
    <rPh sb="2" eb="3">
      <t>アタマ</t>
    </rPh>
    <rPh sb="3" eb="5">
      <t>カイハツ</t>
    </rPh>
    <rPh sb="5" eb="7">
      <t>カブシキ</t>
    </rPh>
    <rPh sb="7" eb="9">
      <t>カイシャ</t>
    </rPh>
    <phoneticPr fontId="12"/>
  </si>
  <si>
    <t>那覇市土地開発公社</t>
    <rPh sb="0" eb="3">
      <t>ナハシ</t>
    </rPh>
    <rPh sb="3" eb="5">
      <t>トチ</t>
    </rPh>
    <rPh sb="5" eb="7">
      <t>カイハツ</t>
    </rPh>
    <rPh sb="7" eb="9">
      <t>コウシャ</t>
    </rPh>
    <phoneticPr fontId="12"/>
  </si>
  <si>
    <t>地方独立行政法人那覇市立病院</t>
    <rPh sb="0" eb="2">
      <t>チホウ</t>
    </rPh>
    <rPh sb="2" eb="4">
      <t>ドクリツ</t>
    </rPh>
    <rPh sb="4" eb="6">
      <t>ギョウセイ</t>
    </rPh>
    <rPh sb="6" eb="8">
      <t>ホウジン</t>
    </rPh>
    <rPh sb="8" eb="12">
      <t>ナハシリツ</t>
    </rPh>
    <rPh sb="12" eb="14">
      <t>ビョウイン</t>
    </rPh>
    <phoneticPr fontId="12"/>
  </si>
  <si>
    <t>沖縄都市モノレール株式会社</t>
    <rPh sb="0" eb="2">
      <t>オキナワ</t>
    </rPh>
    <rPh sb="2" eb="4">
      <t>トシ</t>
    </rPh>
    <rPh sb="9" eb="13">
      <t>カブシキガイシャ</t>
    </rPh>
    <phoneticPr fontId="2"/>
  </si>
  <si>
    <t>施設整備基金</t>
    <phoneticPr fontId="5"/>
  </si>
  <si>
    <t>市営住宅基金</t>
    <phoneticPr fontId="2"/>
  </si>
  <si>
    <t>地域福祉基金</t>
    <phoneticPr fontId="2"/>
  </si>
  <si>
    <t>こどものみらい応援ﾌﾟﾛｼﾞｪｸﾄ推進基金</t>
    <phoneticPr fontId="2"/>
  </si>
  <si>
    <t>ふるさとづくり基金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</si>
  <si>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</si>
  <si>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</si>
  <si>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に比べ低いが、将来負担比率は高い数値となっている。公共施設の老朽化が進み、施設更新となった場合、財源確保で地方債を活用することになるが、そうなると将来負担比率の上昇が予想される。今後も２つの比率のバランスに注視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</si>
  <si>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</si>
  <si>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</si>
  <si>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</si>
  <si>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</si>
  <si>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</si>
  <si>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</si>
  <si>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地方債の元利償還金等が1,335,742千円増加したことにより、実質公債費比率が0.1ポイント微増している。将来負担比率については、地方債残高が3,939,600千円減少となったことで6.7ポイント改善している。
　将来負担比率、実質公債費比率どちらも類似団体平均よりも高い数値となっているため、財政余力が小さくならないよう、地方債を財源とする事業については、今後も精査していく必要がある。</t>
    <rPh sb="48" eb="50">
      <t>ビゾウ</t>
    </rPh>
    <rPh sb="82" eb="83">
      <t>セン</t>
    </rPh>
    <rPh sb="83" eb="84">
      <t>エン</t>
    </rPh>
    <rPh sb="84" eb="86">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</si>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</sst>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diagonalUp="1">
      <left style="medium">
        <color indexed="64"/>
      </left>
      <right/>
      <top style="thin">
        <color indexed="64"/>
      </top>
      <bottom style="medium">
        <color indexed="64"/>
      </bottom>
      <diagonal style="thin">
        <color indexed="64"/>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6" xfId="15" applyFont="1" applyBorder="1" applyAlignment="1" applyProtection="1">
      <alignment horizontal="center" vertical="center" shrinkToFit="1"/>
      <protection locked="0"/>
    </xf>
    <xf numFmtId="0" fontId="34" fillId="0" borderId="108" xfId="12" applyFont="1" applyBorder="1" applyAlignment="1" applyProtection="1">
      <alignment horizontal="center" vertical="center" shrinkToFit="1"/>
      <protection locked="0"/>
    </xf>
    <xf numFmtId="0" fontId="34" fillId="0" borderId="119"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2" xfId="12" applyFont="1" applyBorder="1" applyAlignment="1" applyProtection="1">
      <alignment horizontal="center" vertical="center" shrinkToFit="1"/>
      <protection locked="0"/>
    </xf>
    <xf numFmtId="0" fontId="34" fillId="6" borderId="119"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7"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5" xfId="14" applyNumberFormat="1" applyFont="1" applyFill="1" applyBorder="1" applyAlignment="1">
      <alignment horizontal="right" vertical="center" shrinkToFit="1"/>
    </xf>
    <xf numFmtId="187" fontId="34" fillId="6" borderId="126"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5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09" xfId="12" applyFont="1" applyFill="1" applyBorder="1" applyAlignment="1" applyProtection="1">
      <alignment horizontal="left" vertical="center" shrinkToFit="1"/>
      <protection locked="0"/>
    </xf>
    <xf numFmtId="0" fontId="34" fillId="6" borderId="110" xfId="12" applyFont="1" applyFill="1" applyBorder="1" applyAlignment="1" applyProtection="1">
      <alignment horizontal="left" vertical="center" shrinkToFit="1"/>
      <protection locked="0"/>
    </xf>
    <xf numFmtId="0" fontId="34" fillId="6" borderId="116"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177" fontId="34" fillId="6" borderId="109" xfId="12" applyNumberFormat="1" applyFont="1" applyFill="1" applyBorder="1" applyAlignment="1" applyProtection="1">
      <alignment horizontal="right" vertical="center" shrinkToFit="1"/>
      <protection locked="0"/>
    </xf>
    <xf numFmtId="177" fontId="34" fillId="6" borderId="110"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0" fontId="34" fillId="8" borderId="126"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6" xfId="12" applyNumberFormat="1" applyFont="1" applyFill="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0" xfId="12" applyNumberFormat="1" applyFont="1" applyFill="1" applyBorder="1" applyAlignment="1" applyProtection="1">
      <alignment horizontal="right" vertical="center" shrinkToFit="1"/>
      <protection locked="0"/>
    </xf>
    <xf numFmtId="177" fontId="34" fillId="6" borderId="121" xfId="12" applyNumberFormat="1" applyFont="1" applyFill="1" applyBorder="1" applyAlignment="1" applyProtection="1">
      <alignment horizontal="right" vertical="center" shrinkToFit="1"/>
      <protection locked="0"/>
    </xf>
    <xf numFmtId="0" fontId="34" fillId="6" borderId="121" xfId="12" applyFont="1" applyFill="1" applyBorder="1" applyAlignment="1" applyProtection="1">
      <alignment horizontal="left" vertical="center" shrinkToFit="1"/>
      <protection locked="0"/>
    </xf>
    <xf numFmtId="0" fontId="34" fillId="6" borderId="124" xfId="12" applyFont="1" applyFill="1" applyBorder="1" applyAlignment="1" applyProtection="1">
      <alignment horizontal="lef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3"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9" xfId="12"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5" xfId="12" applyFont="1" applyBorder="1" applyAlignment="1" applyProtection="1">
      <alignment horizontal="left" vertical="center" shrinkToFit="1"/>
      <protection locked="0"/>
    </xf>
    <xf numFmtId="177" fontId="34" fillId="0" borderId="109" xfId="15"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0" fontId="34" fillId="0" borderId="10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1"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27" xfId="12" applyNumberFormat="1" applyFont="1" applyFill="1" applyBorder="1" applyAlignment="1" applyProtection="1">
      <alignment horizontal="right" vertical="center" shrinkToFit="1"/>
      <protection locked="0"/>
    </xf>
    <xf numFmtId="177" fontId="34" fillId="8" borderId="181" xfId="12" applyNumberFormat="1" applyFont="1" applyFill="1" applyBorder="1" applyAlignment="1" applyProtection="1">
      <alignment horizontal="right" vertical="center" shrinkToFit="1"/>
      <protection locked="0"/>
    </xf>
    <xf numFmtId="187" fontId="34" fillId="8" borderId="131"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09" xfId="14" applyFont="1" applyBorder="1" applyAlignment="1" applyProtection="1">
      <alignment horizontal="left" vertical="center" shrinkToFit="1"/>
      <protection locked="0"/>
    </xf>
    <xf numFmtId="0" fontId="34" fillId="0" borderId="110" xfId="14"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177" fontId="34" fillId="6" borderId="112"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0" fontId="34" fillId="0" borderId="134"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3" xfId="14" applyNumberFormat="1" applyFont="1" applyBorder="1" applyAlignment="1" applyProtection="1">
      <alignment horizontal="right" vertical="center" shrinkToFit="1"/>
      <protection locked="0"/>
    </xf>
    <xf numFmtId="177" fontId="34" fillId="0" borderId="134"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0" fontId="34" fillId="8" borderId="126" xfId="15" applyFont="1" applyFill="1" applyBorder="1" applyAlignment="1" applyProtection="1">
      <alignment horizontal="left" vertical="center" shrinkToFit="1"/>
      <protection locked="0"/>
    </xf>
    <xf numFmtId="0" fontId="34" fillId="8" borderId="129"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0" borderId="121" xfId="15" applyFont="1" applyBorder="1" applyAlignment="1" applyProtection="1">
      <alignment horizontal="left" vertical="center" shrinkToFit="1"/>
      <protection locked="0"/>
    </xf>
    <xf numFmtId="0" fontId="34" fillId="0" borderId="124"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2" xfId="15" applyFont="1" applyBorder="1" applyAlignment="1" applyProtection="1">
      <alignment horizontal="left" vertical="center" shrinkToFit="1"/>
      <protection locked="0"/>
    </xf>
    <xf numFmtId="0" fontId="34" fillId="0" borderId="105"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81"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7" xfId="15" applyNumberFormat="1" applyFont="1" applyFill="1" applyBorder="1" applyAlignment="1" applyProtection="1">
      <alignment horizontal="right" vertical="center" shrinkToFit="1"/>
      <protection locked="0"/>
    </xf>
    <xf numFmtId="177" fontId="34" fillId="8" borderId="146"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0" borderId="142" xfId="14" applyNumberFormat="1" applyFont="1" applyBorder="1" applyAlignment="1" applyProtection="1">
      <alignment horizontal="right" vertical="center" shrinkToFit="1"/>
      <protection locked="0"/>
    </xf>
    <xf numFmtId="177" fontId="34" fillId="0" borderId="143"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86" xfId="14" applyNumberFormat="1" applyFont="1" applyBorder="1" applyAlignment="1" applyProtection="1">
      <alignment horizontal="right" vertical="center" shrinkToFit="1"/>
      <protection locked="0"/>
    </xf>
    <xf numFmtId="177" fontId="34" fillId="0" borderId="185" xfId="14" applyNumberFormat="1" applyFont="1" applyBorder="1" applyAlignment="1" applyProtection="1">
      <alignment horizontal="right" vertical="center" shrinkToFit="1"/>
      <protection locked="0"/>
    </xf>
    <xf numFmtId="177" fontId="34" fillId="0" borderId="185" xfId="15" applyNumberFormat="1" applyFont="1" applyBorder="1" applyAlignment="1" applyProtection="1">
      <alignment horizontal="right" vertical="center" shrinkToFit="1"/>
      <protection locked="0"/>
    </xf>
    <xf numFmtId="177" fontId="34" fillId="0" borderId="143"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177" fontId="34" fillId="0" borderId="122" xfId="15" applyNumberFormat="1" applyFont="1" applyBorder="1" applyAlignment="1" applyProtection="1">
      <alignment horizontal="right" vertical="center" shrinkToFit="1"/>
      <protection locked="0"/>
    </xf>
    <xf numFmtId="177" fontId="34" fillId="0" borderId="104"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18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34" xfId="12" applyNumberFormat="1" applyFont="1" applyBorder="1" applyAlignment="1" applyProtection="1">
      <alignment horizontal="right" vertical="center" shrinkToFit="1"/>
      <protection locked="0"/>
    </xf>
    <xf numFmtId="187" fontId="34" fillId="0" borderId="134" xfId="12"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BA389D2-BAFF-4DE2-8D95-DC406B89B34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7198-4A0B-84D5-6B33CDA53B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54685</c:v>
                </c:pt>
                <c:pt idx="1">
                  <c:v>67428</c:v>
                </c:pt>
                <c:pt idx="2">
                  <c:v>72052</c:v>
                </c:pt>
                <c:pt idx="3">
                  <c:v>58689</c:v>
                </c:pt>
                <c:pt idx="4">
                  <c:v>66716</c:v>
                </c:pt>
              </c:numCache>
            </c:numRef>
          </c:val>
          <c:smooth val="0"/>
          <c:extLst>
            <c:ext xmlns:c16="http://schemas.microsoft.com/office/drawing/2014/chart" uri="{C3380CC4-5D6E-409C-BE32-E72D297353CC}">
              <c16:uniqueId val="{00000001-7198-4A0B-84D5-6B33CDA53B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6.49</c:v>
                </c:pt>
                <c:pt idx="1">
                  <c:v>5.34</c:v>
                </c:pt>
                <c:pt idx="2">
                  <c:v>11.3</c:v>
                </c:pt>
                <c:pt idx="3">
                  <c:v>8.74</c:v>
                </c:pt>
                <c:pt idx="4">
                  <c:v>10.29</c:v>
                </c:pt>
              </c:numCache>
            </c:numRef>
          </c:val>
          <c:extLst>
            <c:ext xmlns:c16="http://schemas.microsoft.com/office/drawing/2014/chart" uri="{C3380CC4-5D6E-409C-BE32-E72D297353CC}">
              <c16:uniqueId val="{00000000-E636-4AEC-94D6-A5A2F2E188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7.88</c:v>
                </c:pt>
                <c:pt idx="1">
                  <c:v>7.66</c:v>
                </c:pt>
                <c:pt idx="2">
                  <c:v>4.34</c:v>
                </c:pt>
                <c:pt idx="3">
                  <c:v>8.77</c:v>
                </c:pt>
                <c:pt idx="4">
                  <c:v>8.8800000000000008</c:v>
                </c:pt>
              </c:numCache>
            </c:numRef>
          </c:val>
          <c:extLst>
            <c:ext xmlns:c16="http://schemas.microsoft.com/office/drawing/2014/chart" uri="{C3380CC4-5D6E-409C-BE32-E72D297353CC}">
              <c16:uniqueId val="{00000001-E636-4AEC-94D6-A5A2F2E188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-1.1399999999999999</c:v>
                </c:pt>
                <c:pt idx="1">
                  <c:v>-1.2</c:v>
                </c:pt>
                <c:pt idx="2">
                  <c:v>3</c:v>
                </c:pt>
                <c:pt idx="3">
                  <c:v>4.2</c:v>
                </c:pt>
                <c:pt idx="4">
                  <c:v>1.43</c:v>
                </c:pt>
              </c:numCache>
            </c:numRef>
          </c:val>
          <c:smooth val="0"/>
          <c:extLst>
            <c:ext xmlns:c16="http://schemas.microsoft.com/office/drawing/2014/chart" uri="{C3380CC4-5D6E-409C-BE32-E72D297353CC}">
              <c16:uniqueId val="{00000002-E636-4AEC-94D6-A5A2F2E188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D42-471F-A457-147CCF3A95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42-471F-A457-147CCF3A95F9}"/>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D42-471F-A457-147CCF3A95F9}"/>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D42-471F-A457-147CCF3A95F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4-6D42-471F-A457-147CCF3A95F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0.42</c:v>
                </c:pt>
                <c:pt idx="2">
                  <c:v>#N/A</c:v>
                </c:pt>
                <c:pt idx="3">
                  <c:v>0.71</c:v>
                </c:pt>
                <c:pt idx="4">
                  <c:v>#N/A</c:v>
                </c:pt>
                <c:pt idx="5">
                  <c:v>7.0000000000000007E-2</c:v>
                </c:pt>
                <c:pt idx="6">
                  <c:v>#N/A</c:v>
                </c:pt>
                <c:pt idx="7">
                  <c:v>0.08</c:v>
                </c:pt>
                <c:pt idx="8">
                  <c:v>#N/A</c:v>
                </c:pt>
                <c:pt idx="9">
                  <c:v>0.13</c:v>
                </c:pt>
              </c:numCache>
            </c:numRef>
          </c:val>
          <c:extLst>
            <c:ext xmlns:c16="http://schemas.microsoft.com/office/drawing/2014/chart" uri="{C3380CC4-5D6E-409C-BE32-E72D297353CC}">
              <c16:uniqueId val="{00000005-6D42-471F-A457-147CCF3A95F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1.31</c:v>
                </c:pt>
                <c:pt idx="2">
                  <c:v>#N/A</c:v>
                </c:pt>
                <c:pt idx="3">
                  <c:v>0.97</c:v>
                </c:pt>
                <c:pt idx="4">
                  <c:v>#N/A</c:v>
                </c:pt>
                <c:pt idx="5">
                  <c:v>1.61</c:v>
                </c:pt>
                <c:pt idx="6">
                  <c:v>#N/A</c:v>
                </c:pt>
                <c:pt idx="7">
                  <c:v>1.48</c:v>
                </c:pt>
                <c:pt idx="8">
                  <c:v>#N/A</c:v>
                </c:pt>
                <c:pt idx="9">
                  <c:v>1.31</c:v>
                </c:pt>
              </c:numCache>
            </c:numRef>
          </c:val>
          <c:extLst>
            <c:ext xmlns:c16="http://schemas.microsoft.com/office/drawing/2014/chart" uri="{C3380CC4-5D6E-409C-BE32-E72D297353CC}">
              <c16:uniqueId val="{00000006-6D42-471F-A457-147CCF3A95F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5.51</c:v>
                </c:pt>
                <c:pt idx="2">
                  <c:v>#N/A</c:v>
                </c:pt>
                <c:pt idx="3">
                  <c:v>6.25</c:v>
                </c:pt>
                <c:pt idx="4">
                  <c:v>#N/A</c:v>
                </c:pt>
                <c:pt idx="5">
                  <c:v>6.31</c:v>
                </c:pt>
                <c:pt idx="6">
                  <c:v>#N/A</c:v>
                </c:pt>
                <c:pt idx="7">
                  <c:v>6.11</c:v>
                </c:pt>
                <c:pt idx="8">
                  <c:v>#N/A</c:v>
                </c:pt>
                <c:pt idx="9">
                  <c:v>6.35</c:v>
                </c:pt>
              </c:numCache>
            </c:numRef>
          </c:val>
          <c:extLst>
            <c:ext xmlns:c16="http://schemas.microsoft.com/office/drawing/2014/chart" uri="{C3380CC4-5D6E-409C-BE32-E72D297353CC}">
              <c16:uniqueId val="{00000007-6D42-471F-A457-147CCF3A95F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6.48</c:v>
                </c:pt>
                <c:pt idx="2">
                  <c:v>#N/A</c:v>
                </c:pt>
                <c:pt idx="3">
                  <c:v>5.33</c:v>
                </c:pt>
                <c:pt idx="4">
                  <c:v>#N/A</c:v>
                </c:pt>
                <c:pt idx="5">
                  <c:v>11.29</c:v>
                </c:pt>
                <c:pt idx="6">
                  <c:v>#N/A</c:v>
                </c:pt>
                <c:pt idx="7">
                  <c:v>8.73</c:v>
                </c:pt>
                <c:pt idx="8">
                  <c:v>#N/A</c:v>
                </c:pt>
                <c:pt idx="9">
                  <c:v>10.28</c:v>
                </c:pt>
              </c:numCache>
            </c:numRef>
          </c:val>
          <c:extLst>
            <c:ext xmlns:c16="http://schemas.microsoft.com/office/drawing/2014/chart" uri="{C3380CC4-5D6E-409C-BE32-E72D297353CC}">
              <c16:uniqueId val="{00000008-6D42-471F-A457-147CCF3A95F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17.34</c:v>
                </c:pt>
                <c:pt idx="2">
                  <c:v>#N/A</c:v>
                </c:pt>
                <c:pt idx="3">
                  <c:v>17.760000000000002</c:v>
                </c:pt>
                <c:pt idx="4">
                  <c:v>#N/A</c:v>
                </c:pt>
                <c:pt idx="5">
                  <c:v>16.48</c:v>
                </c:pt>
                <c:pt idx="6">
                  <c:v>#N/A</c:v>
                </c:pt>
                <c:pt idx="7">
                  <c:v>13.36</c:v>
                </c:pt>
                <c:pt idx="8">
                  <c:v>#N/A</c:v>
                </c:pt>
                <c:pt idx="9">
                  <c:v>13.1</c:v>
                </c:pt>
              </c:numCache>
            </c:numRef>
          </c:val>
          <c:extLst>
            <c:ext xmlns:c16="http://schemas.microsoft.com/office/drawing/2014/chart" uri="{C3380CC4-5D6E-409C-BE32-E72D297353CC}">
              <c16:uniqueId val="{00000009-6D42-471F-A457-147CCF3A95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7760</c:v>
                </c:pt>
                <c:pt idx="5">
                  <c:v>7758</c:v>
                </c:pt>
                <c:pt idx="8">
                  <c:v>7321</c:v>
                </c:pt>
                <c:pt idx="11">
                  <c:v>7517</c:v>
                </c:pt>
                <c:pt idx="14">
                  <c:v>7445</c:v>
                </c:pt>
              </c:numCache>
            </c:numRef>
          </c:val>
          <c:extLst>
            <c:ext xmlns:c16="http://schemas.microsoft.com/office/drawing/2014/chart" uri="{C3380CC4-5D6E-409C-BE32-E72D297353CC}">
              <c16:uniqueId val="{00000000-F6A5-4F0E-B82E-C4EDE06B20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A5-4F0E-B82E-C4EDE06B20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263</c:v>
                </c:pt>
                <c:pt idx="3">
                  <c:v>238</c:v>
                </c:pt>
                <c:pt idx="6">
                  <c:v>211</c:v>
                </c:pt>
                <c:pt idx="9">
                  <c:v>182</c:v>
                </c:pt>
                <c:pt idx="12">
                  <c:v>140</c:v>
                </c:pt>
              </c:numCache>
            </c:numRef>
          </c:val>
          <c:extLst>
            <c:ext xmlns:c16="http://schemas.microsoft.com/office/drawing/2014/chart" uri="{C3380CC4-5D6E-409C-BE32-E72D297353CC}">
              <c16:uniqueId val="{00000002-F6A5-4F0E-B82E-C4EDE06B20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850</c:v>
                </c:pt>
                <c:pt idx="3">
                  <c:v>697</c:v>
                </c:pt>
                <c:pt idx="6">
                  <c:v>376</c:v>
                </c:pt>
                <c:pt idx="9">
                  <c:v>279</c:v>
                </c:pt>
                <c:pt idx="12">
                  <c:v>273</c:v>
                </c:pt>
              </c:numCache>
            </c:numRef>
          </c:val>
          <c:extLst>
            <c:ext xmlns:c16="http://schemas.microsoft.com/office/drawing/2014/chart" uri="{C3380CC4-5D6E-409C-BE32-E72D297353CC}">
              <c16:uniqueId val="{00000003-F6A5-4F0E-B82E-C4EDE06B20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730</c:v>
                </c:pt>
                <c:pt idx="3">
                  <c:v>651</c:v>
                </c:pt>
                <c:pt idx="6">
                  <c:v>595</c:v>
                </c:pt>
                <c:pt idx="9">
                  <c:v>610</c:v>
                </c:pt>
                <c:pt idx="12">
                  <c:v>620</c:v>
                </c:pt>
              </c:numCache>
            </c:numRef>
          </c:val>
          <c:extLst>
            <c:ext xmlns:c16="http://schemas.microsoft.com/office/drawing/2014/chart" uri="{C3380CC4-5D6E-409C-BE32-E72D297353CC}">
              <c16:uniqueId val="{00000004-F6A5-4F0E-B82E-C4EDE06B20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A5-4F0E-B82E-C4EDE06B20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A5-4F0E-B82E-C4EDE06B20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12636</c:v>
                </c:pt>
                <c:pt idx="3">
                  <c:v>12062</c:v>
                </c:pt>
                <c:pt idx="6">
                  <c:v>11787</c:v>
                </c:pt>
                <c:pt idx="9">
                  <c:v>11624</c:v>
                </c:pt>
                <c:pt idx="12">
                  <c:v>12959</c:v>
                </c:pt>
              </c:numCache>
            </c:numRef>
          </c:val>
          <c:extLst>
            <c:ext xmlns:c16="http://schemas.microsoft.com/office/drawing/2014/chart" uri="{C3380CC4-5D6E-409C-BE32-E72D297353CC}">
              <c16:uniqueId val="{00000007-F6A5-4F0E-B82E-C4EDE06B20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6719</c:v>
                </c:pt>
                <c:pt idx="2">
                  <c:v>#N/A</c:v>
                </c:pt>
                <c:pt idx="3">
                  <c:v>#N/A</c:v>
                </c:pt>
                <c:pt idx="4">
                  <c:v>5890</c:v>
                </c:pt>
                <c:pt idx="5">
                  <c:v>#N/A</c:v>
                </c:pt>
                <c:pt idx="6">
                  <c:v>#N/A</c:v>
                </c:pt>
                <c:pt idx="7">
                  <c:v>5648</c:v>
                </c:pt>
                <c:pt idx="8">
                  <c:v>#N/A</c:v>
                </c:pt>
                <c:pt idx="9">
                  <c:v>#N/A</c:v>
                </c:pt>
                <c:pt idx="10">
                  <c:v>5178</c:v>
                </c:pt>
                <c:pt idx="11">
                  <c:v>#N/A</c:v>
                </c:pt>
                <c:pt idx="12">
                  <c:v>#N/A</c:v>
                </c:pt>
                <c:pt idx="13">
                  <c:v>6547</c:v>
                </c:pt>
                <c:pt idx="14">
                  <c:v>#N/A</c:v>
                </c:pt>
              </c:numCache>
            </c:numRef>
          </c:val>
          <c:smooth val="0"/>
          <c:extLst>
            <c:ext xmlns:c16="http://schemas.microsoft.com/office/drawing/2014/chart" uri="{C3380CC4-5D6E-409C-BE32-E72D297353CC}">
              <c16:uniqueId val="{00000008-F6A5-4F0E-B82E-C4EDE06B20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78441</c:v>
                </c:pt>
                <c:pt idx="5">
                  <c:v>79149</c:v>
                </c:pt>
                <c:pt idx="8">
                  <c:v>81430</c:v>
                </c:pt>
                <c:pt idx="11">
                  <c:v>82302</c:v>
                </c:pt>
                <c:pt idx="14">
                  <c:v>79854</c:v>
                </c:pt>
              </c:numCache>
            </c:numRef>
          </c:val>
          <c:extLst>
            <c:ext xmlns:c16="http://schemas.microsoft.com/office/drawing/2014/chart" uri="{C3380CC4-5D6E-409C-BE32-E72D297353CC}">
              <c16:uniqueId val="{00000000-0F6B-407F-B1A1-109BC5CA0F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19998</c:v>
                </c:pt>
                <c:pt idx="5">
                  <c:v>19785</c:v>
                </c:pt>
                <c:pt idx="8">
                  <c:v>19613</c:v>
                </c:pt>
                <c:pt idx="11">
                  <c:v>19893</c:v>
                </c:pt>
                <c:pt idx="14">
                  <c:v>20389</c:v>
                </c:pt>
              </c:numCache>
            </c:numRef>
          </c:val>
          <c:extLst>
            <c:ext xmlns:c16="http://schemas.microsoft.com/office/drawing/2014/chart" uri="{C3380CC4-5D6E-409C-BE32-E72D297353CC}">
              <c16:uniqueId val="{00000001-0F6B-407F-B1A1-109BC5CA0F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18158</c:v>
                </c:pt>
                <c:pt idx="5">
                  <c:v>21021</c:v>
                </c:pt>
                <c:pt idx="8">
                  <c:v>18871</c:v>
                </c:pt>
                <c:pt idx="11">
                  <c:v>24551</c:v>
                </c:pt>
                <c:pt idx="14">
                  <c:v>25790</c:v>
                </c:pt>
              </c:numCache>
            </c:numRef>
          </c:val>
          <c:extLst>
            <c:ext xmlns:c16="http://schemas.microsoft.com/office/drawing/2014/chart" uri="{C3380CC4-5D6E-409C-BE32-E72D297353CC}">
              <c16:uniqueId val="{00000002-0F6B-407F-B1A1-109BC5CA0F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6B-407F-B1A1-109BC5CA0F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6B-407F-B1A1-109BC5CA0F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c:v>
                </c:pt>
                <c:pt idx="3">
                  <c:v>3</c:v>
                </c:pt>
                <c:pt idx="6">
                  <c:v>2</c:v>
                </c:pt>
                <c:pt idx="9">
                  <c:v>0</c:v>
                </c:pt>
                <c:pt idx="12">
                  <c:v>5</c:v>
                </c:pt>
              </c:numCache>
            </c:numRef>
          </c:val>
          <c:extLst>
            <c:ext xmlns:c16="http://schemas.microsoft.com/office/drawing/2014/chart" uri="{C3380CC4-5D6E-409C-BE32-E72D297353CC}">
              <c16:uniqueId val="{00000005-0F6B-407F-B1A1-109BC5CA0F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15080</c:v>
                </c:pt>
                <c:pt idx="3">
                  <c:v>14853</c:v>
                </c:pt>
                <c:pt idx="6">
                  <c:v>14214</c:v>
                </c:pt>
                <c:pt idx="9">
                  <c:v>13543</c:v>
                </c:pt>
                <c:pt idx="12">
                  <c:v>13121</c:v>
                </c:pt>
              </c:numCache>
            </c:numRef>
          </c:val>
          <c:extLst>
            <c:ext xmlns:c16="http://schemas.microsoft.com/office/drawing/2014/chart" uri="{C3380CC4-5D6E-409C-BE32-E72D297353CC}">
              <c16:uniqueId val="{00000006-0F6B-407F-B1A1-109BC5CA0F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5371</c:v>
                </c:pt>
                <c:pt idx="3">
                  <c:v>4815</c:v>
                </c:pt>
                <c:pt idx="6">
                  <c:v>4714</c:v>
                </c:pt>
                <c:pt idx="9">
                  <c:v>4377</c:v>
                </c:pt>
                <c:pt idx="12">
                  <c:v>3892</c:v>
                </c:pt>
              </c:numCache>
            </c:numRef>
          </c:val>
          <c:extLst>
            <c:ext xmlns:c16="http://schemas.microsoft.com/office/drawing/2014/chart" uri="{C3380CC4-5D6E-409C-BE32-E72D297353CC}">
              <c16:uniqueId val="{00000007-0F6B-407F-B1A1-109BC5CA0F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7462</c:v>
                </c:pt>
                <c:pt idx="3">
                  <c:v>7242</c:v>
                </c:pt>
                <c:pt idx="6">
                  <c:v>6912</c:v>
                </c:pt>
                <c:pt idx="9">
                  <c:v>7004</c:v>
                </c:pt>
                <c:pt idx="12">
                  <c:v>6258</c:v>
                </c:pt>
              </c:numCache>
            </c:numRef>
          </c:val>
          <c:extLst>
            <c:ext xmlns:c16="http://schemas.microsoft.com/office/drawing/2014/chart" uri="{C3380CC4-5D6E-409C-BE32-E72D297353CC}">
              <c16:uniqueId val="{00000008-0F6B-407F-B1A1-109BC5CA0F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890</c:v>
                </c:pt>
                <c:pt idx="3">
                  <c:v>669</c:v>
                </c:pt>
                <c:pt idx="6">
                  <c:v>471</c:v>
                </c:pt>
                <c:pt idx="9">
                  <c:v>297</c:v>
                </c:pt>
                <c:pt idx="12">
                  <c:v>161</c:v>
                </c:pt>
              </c:numCache>
            </c:numRef>
          </c:val>
          <c:extLst>
            <c:ext xmlns:c16="http://schemas.microsoft.com/office/drawing/2014/chart" uri="{C3380CC4-5D6E-409C-BE32-E72D297353CC}">
              <c16:uniqueId val="{00000009-0F6B-407F-B1A1-109BC5CA0F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134136</c:v>
                </c:pt>
                <c:pt idx="3">
                  <c:v>133436</c:v>
                </c:pt>
                <c:pt idx="6">
                  <c:v>136123</c:v>
                </c:pt>
                <c:pt idx="9">
                  <c:v>137114</c:v>
                </c:pt>
                <c:pt idx="12">
                  <c:v>133174</c:v>
                </c:pt>
              </c:numCache>
            </c:numRef>
          </c:val>
          <c:extLst>
            <c:ext xmlns:c16="http://schemas.microsoft.com/office/drawing/2014/chart" uri="{C3380CC4-5D6E-409C-BE32-E72D297353CC}">
              <c16:uniqueId val="{0000000A-0F6B-407F-B1A1-109BC5CA0F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46343</c:v>
                </c:pt>
                <c:pt idx="2">
                  <c:v>#N/A</c:v>
                </c:pt>
                <c:pt idx="3">
                  <c:v>#N/A</c:v>
                </c:pt>
                <c:pt idx="4">
                  <c:v>41064</c:v>
                </c:pt>
                <c:pt idx="5">
                  <c:v>#N/A</c:v>
                </c:pt>
                <c:pt idx="6">
                  <c:v>#N/A</c:v>
                </c:pt>
                <c:pt idx="7">
                  <c:v>42521</c:v>
                </c:pt>
                <c:pt idx="8">
                  <c:v>#N/A</c:v>
                </c:pt>
                <c:pt idx="9">
                  <c:v>#N/A</c:v>
                </c:pt>
                <c:pt idx="10">
                  <c:v>35590</c:v>
                </c:pt>
                <c:pt idx="11">
                  <c:v>#N/A</c:v>
                </c:pt>
                <c:pt idx="12">
                  <c:v>#N/A</c:v>
                </c:pt>
                <c:pt idx="13">
                  <c:v>30578</c:v>
                </c:pt>
                <c:pt idx="14">
                  <c:v>#N/A</c:v>
                </c:pt>
              </c:numCache>
            </c:numRef>
          </c:val>
          <c:smooth val="0"/>
          <c:extLst>
            <c:ext xmlns:c16="http://schemas.microsoft.com/office/drawing/2014/chart" uri="{C3380CC4-5D6E-409C-BE32-E72D297353CC}">
              <c16:uniqueId val="{0000000B-0F6B-407F-B1A1-109BC5CA0F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3105</c:v>
                </c:pt>
                <c:pt idx="1">
                  <c:v>6500</c:v>
                </c:pt>
                <c:pt idx="2">
                  <c:v>6499</c:v>
                </c:pt>
              </c:numCache>
            </c:numRef>
          </c:val>
          <c:extLst>
            <c:ext xmlns:c16="http://schemas.microsoft.com/office/drawing/2014/chart" uri="{C3380CC4-5D6E-409C-BE32-E72D297353CC}">
              <c16:uniqueId val="{00000000-7B48-4A81-A42A-34064D45F2F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5322</c:v>
                </c:pt>
                <c:pt idx="1">
                  <c:v>7202</c:v>
                </c:pt>
                <c:pt idx="2">
                  <c:v>9508</c:v>
                </c:pt>
              </c:numCache>
            </c:numRef>
          </c:val>
          <c:extLst>
            <c:ext xmlns:c16="http://schemas.microsoft.com/office/drawing/2014/chart" uri="{C3380CC4-5D6E-409C-BE32-E72D297353CC}">
              <c16:uniqueId val="{00000001-7B48-4A81-A42A-34064D45F2F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8238</c:v>
                </c:pt>
                <c:pt idx="1">
                  <c:v>8074</c:v>
                </c:pt>
                <c:pt idx="2">
                  <c:v>6579</c:v>
                </c:pt>
              </c:numCache>
            </c:numRef>
          </c:val>
          <c:extLst>
            <c:ext xmlns:c16="http://schemas.microsoft.com/office/drawing/2014/chart" uri="{C3380CC4-5D6E-409C-BE32-E72D297353CC}">
              <c16:uniqueId val="{00000002-7B48-4A81-A42A-34064D45F2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{8F5D470B-ED80-490C-B930-DAE631FAE43D}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8D3-449B-B3C4-811438F1D3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{98AD75F5-F583-4693-B95B-1C9AFCA77E48}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D3-449B-B3C4-811438F1D3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{C0CA5D87-A58B-4F00-AEDF-820BB66463AF}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D3-449B-B3C4-811438F1D3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{2DFA4D4C-F6E6-42B8-9EBC-46698EF17070}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D3-449B-B3C4-811438F1D3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{7A5B40AA-13FA-4D71-9E25-405381449D22}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D3-449B-B3C4-811438F1D37F}"/>
                </c:ext>
              </c:extLst>
            </c:dLbl>
            <c:dLbl>
              <c:idx val="8"/>
              <c:layout>
                <c:manualLayout>
                  <c:x val="0"/>
                  <c:y val="-1.919170067113752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{93659396-5BCB-49BA-863B-7E0CA35976CE}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8D3-449B-B3C4-811438F1D37F}"/>
                </c:ext>
              </c:extLst>
            </c:dLbl>
            <c:dLbl>
              <c:idx val="16"/>
              <c:layout>
                <c:manualLayout>
                  <c:x val="0"/>
                  <c:y val="1.919170067113760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{229AEAC8-EBDA-4A73-BC13-49E344652C24}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8D3-449B-B3C4-811438F1D37F}"/>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{1AA54306-06C3-4D71-A404-8AFA4DB1BCFB}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8D3-449B-B3C4-811438F1D37F}"/>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{56A66591-7717-4288-8BDC-18DB2DE7A800}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8D3-449B-B3C4-811438F1D3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41.6</c:v>
                </c:pt>
                <c:pt idx="8">
                  <c:v>42.4</c:v>
                </c:pt>
                <c:pt idx="16">
                  <c:v>42.8</c:v>
                </c:pt>
                <c:pt idx="24">
                  <c:v>41.4</c:v>
                </c:pt>
                <c:pt idx="32">
                  <c:v>41.9</c:v>
                </c:pt>
              </c:numCache>
            </c:numRef>
          </c:xVal>
          <c:yVal>
            <c:numRef>
              <c:f>公会計指標分析・財政指標組合せ分析表!$BP$51:$DC$51</c:f>
              <c:numCache>
                <c:formatCode>#,##0.0;"▲ "#,##0.0</c:formatCode>
                <c:ptCount val="40"/>
                <c:pt idx="0">
                  <c:v>74.2</c:v>
                </c:pt>
                <c:pt idx="8">
                  <c:v>64.900000000000006</c:v>
                </c:pt>
                <c:pt idx="16">
                  <c:v>65</c:v>
                </c:pt>
                <c:pt idx="24">
                  <c:v>52.4</c:v>
                </c:pt>
                <c:pt idx="32">
                  <c:v>45.7</c:v>
                </c:pt>
              </c:numCache>
            </c:numRef>
          </c:yVal>
          <c:smooth val="0"/>
          <c:extLst>
            <c:ext xmlns:c16="http://schemas.microsoft.com/office/drawing/2014/chart" uri="{C3380CC4-5D6E-409C-BE32-E72D297353CC}">
              <c16:uniqueId val="{00000009-78D3-449B-B3C4-811438F1D3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05722293588729E-2"/>
                  <c:y val="-8.0181814241985366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{AE428C94-A1BA-4DC0-8FF2-095F49495FBF}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8D3-449B-B3C4-811438F1D3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{BA85E660-4DBA-40E8-8787-B8DD2F1E3405}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D3-449B-B3C4-811438F1D3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{8E3141F4-6D68-48EE-AA7A-5723F95718A1}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D3-449B-B3C4-811438F1D3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{6FAFB38C-16A6-4C66-8E41-FAEE3948CBCB}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D3-449B-B3C4-811438F1D3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{D0F76F17-DC96-4938-B2AD-72381BAEA5A3}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D3-449B-B3C4-811438F1D37F}"/>
                </c:ext>
              </c:extLst>
            </c:dLbl>
            <c:dLbl>
              <c:idx val="8"/>
              <c:layout>
                <c:manualLayout>
                  <c:x val="-3.7155228826217766E-2"/>
                  <c:y val="-4.006595215538084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{9D2209BA-E169-490B-80CE-3D26592FA444}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8D3-449B-B3C4-811438F1D37F}"/>
                </c:ext>
              </c:extLst>
            </c:dLbl>
            <c:dLbl>
              <c:idx val="16"/>
              <c:layout>
                <c:manualLayout>
                  <c:x val="-3.2015750650234161E-2"/>
                  <c:y val="-7.396953753564301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{5D759466-5F0E-4340-9B75-50A6D81C9340}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8D3-449B-B3C4-811438F1D37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{A31EA184-58A1-4814-95A9-A901915CE2BF}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8D3-449B-B3C4-811438F1D37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{88F56FFE-345C-471C-8AAF-9BE19C9E5E1D}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8D3-449B-B3C4-811438F1D3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78D3-449B-B3C4-811438F1D37F}"/>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{886F3CCB-381E-4315-A69A-C08050EB5D3D}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3A5-4D06-BDCD-19D3EA5396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{5355D821-2025-4D1A-88D2-8AE307F17321}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A5-4D06-BDCD-19D3EA5396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{8661CBBA-8B56-4F8C-B7EA-20DF74B93F45}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A5-4D06-BDCD-19D3EA5396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{36AED099-1CD4-4D7C-9D45-E559BAA4E6F4}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A5-4D06-BDCD-19D3EA5396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{A64C9B51-A767-465B-AAC9-05BBB5EA3AA9}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A5-4D06-BDCD-19D3EA53963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{83CA687A-3E61-4F79-A6D6-A6502A72F611}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3A5-4D06-BDCD-19D3EA53963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{FFECA244-6C75-4EB9-B336-BFD24393483A}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3A5-4D06-BDCD-19D3EA53963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{5CFE42AD-CF2D-4AD2-9365-5C3C2687B9A5}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3A5-4D06-BDCD-19D3EA53963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{5D414C75-C258-4F44-B112-A083C5B1C1A9}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3A5-4D06-BDCD-19D3EA5396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10.4</c:v>
                </c:pt>
                <c:pt idx="16">
                  <c:v>9.5</c:v>
                </c:pt>
                <c:pt idx="24">
                  <c:v>8.5</c:v>
                </c:pt>
                <c:pt idx="32">
                  <c:v>8.6</c:v>
                </c:pt>
              </c:numCache>
            </c:numRef>
          </c:xVal>
          <c:yVal>
            <c:numRef>
              <c:f>公会計指標分析・財政指標組合せ分析表!$BP$73:$DC$73</c:f>
              <c:numCache>
                <c:formatCode>#,##0.0;"▲ "#,##0.0</c:formatCode>
                <c:ptCount val="40"/>
                <c:pt idx="0">
                  <c:v>74.2</c:v>
                </c:pt>
                <c:pt idx="8">
                  <c:v>64.900000000000006</c:v>
                </c:pt>
                <c:pt idx="16">
                  <c:v>65</c:v>
                </c:pt>
                <c:pt idx="24">
                  <c:v>52.4</c:v>
                </c:pt>
                <c:pt idx="32">
                  <c:v>45.7</c:v>
                </c:pt>
              </c:numCache>
            </c:numRef>
          </c:yVal>
          <c:smooth val="0"/>
          <c:extLst>
            <c:ext xmlns:c16="http://schemas.microsoft.com/office/drawing/2014/chart" uri="{C3380CC4-5D6E-409C-BE32-E72D297353CC}">
              <c16:uniqueId val="{00000009-A3A5-4D06-BDCD-19D3EA5396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48782148451913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{30EB97E9-C0BD-440F-A3FA-EA1665ABB35D}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3A5-4D06-BDCD-19D3EA5396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{840407B8-CEA6-48A7-A837-104237573E60}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A5-4D06-BDCD-19D3EA5396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{240F913F-8968-41D7-A7C8-5AE2CE0DAC85}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A5-4D06-BDCD-19D3EA5396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{D915F2E2-4342-4B54-83F4-42F1584112BC}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A5-4D06-BDCD-19D3EA5396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{46ABBD5A-D2AB-4F09-AC19-C8FEE68B5AE1}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A5-4D06-BDCD-19D3EA53963B}"/>
                </c:ext>
              </c:extLst>
            </c:dLbl>
            <c:dLbl>
              <c:idx val="8"/>
              <c:layout>
                <c:manualLayout>
                  <c:x val="0"/>
                  <c:y val="-1.848782148451929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{A189AD7D-D6F0-442D-B801-3975A3D53CD9}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3A5-4D06-BDCD-19D3EA53963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{E3D27929-D464-4ED9-A91F-7D2D4A64055E}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3A5-4D06-BDCD-19D3EA53963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{E83C0580-10A7-4A14-9D4B-7F5DEA166097}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3A5-4D06-BDCD-19D3EA53963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{152939B8-56EF-4182-B2CF-7EAE1F0821BA}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3A5-4D06-BDCD-19D3EA5396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A3A5-4D06-BDCD-19D3EA53963B}"/>
            </c:ext>
          </c:extLst>
        </c:ser>
        <c:dLbls>
          <c:showLegendKey val="0"/>
          <c:showVal val="1"/>
          <c:showCatName val="0"/>
          <c:showSerName val="0"/>
          <c:showPercent val="0"/>
          <c:showBubbleSize val="0"/>
        </c:dLbls>
        <c:axId val="84219776"/>
        <c:axId val="84234240"/>
      </c:scatterChart>
      <c:valAx>
        <c:axId val="84219776"/>
        <c:scaling>
          <c:orientation val="maxMin"/>
          <c:max val="12"/>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地方債の元利償還金等が</a:t>
          </a:r>
          <a:r>
            <a:rPr kumimoji="1" lang="en-US" altLang="ja-JP" sz="1400">
              <a:latin typeface="ＭＳ ゴシック" pitchFamily="49" charset="-128"/>
              <a:ea typeface="ＭＳ ゴシック" pitchFamily="49" charset="-128"/>
            </a:rPr>
            <a:t>1,336</a:t>
          </a:r>
          <a:r>
            <a:rPr kumimoji="1" lang="ja-JP" altLang="en-US" sz="1400">
              <a:latin typeface="ＭＳ ゴシック" pitchFamily="49" charset="-128"/>
              <a:ea typeface="ＭＳ ゴシック" pitchFamily="49" charset="-128"/>
            </a:rPr>
            <a:t>百万円増となったのは、元利償還金の算出額から控除される繰上償還額が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円であったため、結果として償還金が増加したことによる。今後、新市民会館建設、市立病院の建替により、元利償還金の増加が想定され、元金償還額範囲内での起債を行うなど、地方債発行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地方債の現在高が前年比</a:t>
          </a:r>
          <a:r>
            <a:rPr kumimoji="1" lang="en-US" altLang="ja-JP" sz="1400">
              <a:latin typeface="ＭＳ ゴシック" pitchFamily="49" charset="-128"/>
              <a:ea typeface="ＭＳ ゴシック" pitchFamily="49" charset="-128"/>
            </a:rPr>
            <a:t>3,939</a:t>
          </a:r>
          <a:r>
            <a:rPr kumimoji="1" lang="ja-JP" altLang="en-US" sz="1400">
              <a:latin typeface="ＭＳ ゴシック" pitchFamily="49" charset="-128"/>
              <a:ea typeface="ＭＳ ゴシック" pitchFamily="49" charset="-128"/>
            </a:rPr>
            <a:t>百万円減となった。これは、市立病院の償還が今後増えるため償還額を平準化するため新規発行を抑制したためである。</a:t>
          </a:r>
        </a:p>
        <a:p>
          <a:r>
            <a:rPr kumimoji="1" lang="ja-JP" altLang="en-US" sz="1400">
              <a:latin typeface="ＭＳ ゴシック" pitchFamily="49" charset="-128"/>
              <a:ea typeface="ＭＳ ゴシック" pitchFamily="49" charset="-128"/>
            </a:rPr>
            <a:t>　今後は新市民会館建設、市立病院の建替事業による地方債残高増から、比率上昇が予想されるため、事業厳選による地方債発行額抑制や充当可能基金積立金増など財源確保対策を図る。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6F4555E-5644-442F-8A69-F02F79D719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F25F613-5EF9-4BAB-9CF1-5140C2302BC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25B8DC3-8120-4295-AB41-18B304CB94F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2E6BF89A-DF7D-4997-B2BA-DCF198A0C371}"/>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88101FD-B25D-4D53-85CF-0DF4AE33A78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64AAE9C-1C27-453D-B4B8-C1DBD316C29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3BD7DEAB-4B1B-476A-BCA3-85CEE3ECC0F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F991A87-0D54-44EE-A931-D6D77626438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7D710A3B-25C2-45A6-AE58-15C0EDF3B9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9D0593F-32BA-4347-AEC3-92ECDB1E74FD}"/>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E0BB245-9F5B-44B9-8996-32A9BE8C866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税、地方消費税交付金、決算剰余金等は増加したものの、地方交付税等の減もあり、財政調整基金の残高は令和３年度とほぼ同額となった。減債基金については建設事業完了により廃止した新市民会館建設基金の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百万円を含め、今後の起債償還に充てるため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一方で、新真和志支所複合施設建設事業に伴い施設整備基金を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百万円取崩したこと等により、基金全体では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生活保護費、障害福祉サービス等給付費、児童手当支給費など扶助費の増や、老朽化した公共施設の更新のため、減少傾向に転じる恐れがある。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今後も事業の見直しや必要経費の適正化を行い、歳出削減できるよう努める。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901F172-6297-49D1-9013-4636B4DA92F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627869A3-7CB5-4221-A2D3-4129B629B24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0875AA5-1ECA-401A-905A-C78039AFC93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施設整備基金：那覇市有の施設（建物及びそれに付随するものに限る。）の整備資金に充てるための基金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市営住宅基金：那覇市営住宅及び共同施設の円滑な運営に資するための基金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地域福祉基金：地域における在宅福祉、健康及び生きがいづくり、民間活動の活発化等の施策を推進することにより高齢者等の保健福祉の向上を図るための基金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こどものみらい応援ﾌﾟﾛｼﾞｪｸﾄ推進基金：こどもの貧困対策を推進する事業の実施に資するための基金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ふるさとづくり基金：那覇市総合計画基本構想において示すまちづくりの将来像である「なはで暮らし、働き、育てよう！笑顔広がる元気なまち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NAHA</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～みんなでつなごう市民力～」の実現に資するための基金。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主に新真和志支所複合施設建設事業等に伴う基金取崩しによる減。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適宜、目的に沿った基金利用および取崩しを行い活用していく。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F9E984C2-E231-4E06-9092-758DFE80121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906331F9-1288-4C07-8E3A-E45F3A1C583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9BD0452-9E5C-44FD-A7B0-86710C6DE65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令和３年度とほぼ同額（百万円の減）となっている。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コロナ禍の長期化や原油価格・物価高騰の影響を受けた市民生活や地域経済への支援など新たな財政需要が想定され、収支不足の際は基金を取り崩して対応する見込みである。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8E3934E-C6B6-4D03-9D0A-2F2F5DC9D0F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3BB394E-0F25-4E18-A1C9-EE7AED139669}"/>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0834917-516D-4841-AFAC-C705864BFBE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建設事業完了により廃止した新市民会館建設基金の残高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百万円を含め、今後の起債償還に充てるための積み立てを行ったことにより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公債費（元金）償還の財源として基金を取り崩して対応する見込みである。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EE5AEC5-5921-4D48-A22A-CF22131D7F4E}"/>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771EA7-4065-4A54-9CC4-4427041FA2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B6C49B3-14AA-464F-806C-321257D0A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982A294-364B-4BB5-98A5-D1DD652CF88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9E8BD7-5B42-4BD0-B036-2A7259AC637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79B3BE6-ED76-4FB4-8D26-BE80EB795BF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0472B58-77DC-46BF-B5E5-2B6E8D44C04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B8FC219-98DB-486C-A385-9779996BF6F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A0770CD-2192-4BC4-8EEF-08D07A4BD59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7DDDDB5-4D55-4542-B76E-360B4B583C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E08C2DE-5449-42B8-A2CA-9A87DD89B28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C61BA99-F455-4C62-B42B-1FA89D4819F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BC596EA-7024-494A-9295-7EA31EE285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317,030
311,364
41.42
187,068,826
178,547,046
7,525,071
73,164,034
132,712,577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FCF647D-00D4-44CB-B9CF-4023806F5E3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DBEC66E-3C5C-47DE-83D2-23DD40D3258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34DA980-4375-455F-9E16-002F58916D8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B9B9B29-DB85-4CF5-8959-2594A8290E5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11011F1-67CD-48AF-B24A-81C1EDE97ED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5809377-0968-4BE3-A0E8-80B050F4F57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55E609C-179E-4622-A72D-B2CF9CA88E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2932B46-7F99-46CA-8BDE-CC59B87288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8CBA9F1-2FA9-492A-90D3-D572A016C95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39D09C6-BDDE-4982-B9B2-3C3C40512C9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CC2294E-C54B-4756-9CB3-C16FF3F15E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B4265A5-B366-4618-8B45-F312E75ACA4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5FEF9D7-A148-46CB-9D54-026728F46A5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E524C03-B32A-4365-8190-25A630EDDCB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EB04B1E-4484-413E-944C-C7306566C10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E7EF773-675E-4A1A-B86A-0C13E4C6BE6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6695788-7898-44E0-80B7-CBC81EEA99D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97B7087-3DAD-43D7-A1C2-12F9CE1D664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D574CF3-7593-4A87-AAA6-884981A967F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61CEE02-3811-4355-9C20-E7AFB5CC85A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ED8F0D0-CC1D-4E7F-A8EE-26B2830AA33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DEE2AF5-58B7-4617-9F8E-9B461E0AAE1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42C572C-E798-4FF6-B4AA-3A1E1EE7B44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6A4ABAD-B842-4572-8E72-AD182E3AA8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3D2B50F-9A42-4CF5-A2EC-E8C21C9C5D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B6049D5-665A-48DB-AA89-C485CE697E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CF583F3-88DD-430B-B0F8-2E86E0AE7F4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7228A89-6215-4EA2-A450-9AC37271129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C83C24D-8956-4513-8B4C-89E562BA88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A019621-A582-44C6-816C-60E4993B466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C4EA789-8B70-4308-B80B-801B9AE40E6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165E024-9F5F-4F49-B293-7B72A358E66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F55B21D-A00A-4DD7-B7DF-1781080B2CF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009905-05D7-4C17-AC4D-9811800577E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4395D40-F786-4CA7-9114-F6368C9674A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市営住宅や</a:t>
          </a:r>
          <a:r>
            <a:rPr kumimoji="1" lang="ja-JP" altLang="en-US" sz="1100">
              <a:solidFill>
                <a:schemeClr val="dk1"/>
              </a:solidFill>
              <a:effectLst/>
              <a:latin typeface="+mn-lt"/>
              <a:ea typeface="+mn-ea"/>
              <a:cs typeface="+mn-cs"/>
            </a:rPr>
            <a:t>小中</a:t>
          </a:r>
          <a:r>
            <a:rPr kumimoji="1" lang="ja-JP" altLang="ja-JP" sz="1100">
              <a:solidFill>
                <a:schemeClr val="dk1"/>
              </a:solidFill>
              <a:effectLst/>
              <a:latin typeface="+mn-lt"/>
              <a:ea typeface="+mn-ea"/>
              <a:cs typeface="+mn-cs"/>
            </a:rPr>
            <a:t>学校の</a:t>
          </a:r>
          <a:r>
            <a:rPr kumimoji="1" lang="ja-JP" altLang="en-US" sz="1100">
              <a:solidFill>
                <a:schemeClr val="dk1"/>
              </a:solidFill>
              <a:effectLst/>
              <a:latin typeface="+mn-lt"/>
              <a:ea typeface="+mn-ea"/>
              <a:cs typeface="+mn-cs"/>
            </a:rPr>
            <a:t>建て替え</a:t>
          </a:r>
          <a:r>
            <a:rPr kumimoji="1" lang="ja-JP" altLang="ja-JP" sz="1100">
              <a:solidFill>
                <a:schemeClr val="dk1"/>
              </a:solidFill>
              <a:effectLst/>
              <a:latin typeface="+mn-lt"/>
              <a:ea typeface="+mn-ea"/>
              <a:cs typeface="+mn-cs"/>
            </a:rPr>
            <a:t>が進み、</a:t>
          </a:r>
          <a:r>
            <a:rPr kumimoji="1" lang="ja-JP" altLang="en-US" sz="1100">
              <a:solidFill>
                <a:schemeClr val="dk1"/>
              </a:solidFill>
              <a:effectLst/>
              <a:latin typeface="+mn-lt"/>
              <a:ea typeface="+mn-ea"/>
              <a:cs typeface="+mn-cs"/>
            </a:rPr>
            <a:t>有形固定資産減価償却率は類似団体</a:t>
          </a:r>
          <a:r>
            <a:rPr kumimoji="1" lang="ja-JP" altLang="ja-JP" sz="1100">
              <a:solidFill>
                <a:schemeClr val="dk1"/>
              </a:solidFill>
              <a:effectLst/>
              <a:latin typeface="+mn-lt"/>
              <a:ea typeface="+mn-ea"/>
              <a:cs typeface="+mn-cs"/>
            </a:rPr>
            <a:t>と比べても低い数値</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これを維持していくとともに、公共施設の更新に活用する。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9AEE965-BD39-4110-B1C6-DB386DB06A2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6EE16AD-7639-43B2-A927-BAB4D508493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79BBC7D-7C6B-44D2-9E3A-B67D472C168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465BB6E7-3695-42CB-BA0E-60DF6D502D1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28C81E0-08C5-40C5-811B-FD81F51B7E8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5C0CBC6-9BEF-4C0D-A29B-85EC3472021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EC52853-2DD2-41D0-AF46-D4EB2B92CC5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273FBD9-368F-4751-9DB6-BE4F065F723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5B3676C-4DB6-4DA9-9553-AA83BDB847C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8B97942-A2B7-4A28-A5CF-EA1E40CE0C9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0A2E8B9-3520-41C7-A0D2-F7AF731DEBE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C54FB4B-307E-4F49-B2B7-D86A8F04C92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925DF94-7F49-4486-A7BC-AA6E1F644E6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5C4783E-3CB5-45B1-872C-CFFB73627A2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97ACCED-6686-453A-8F79-1BF07C11E97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35DD0EB-A06E-43AA-8FDC-90FFC3A900C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635455D2-FA3A-4D63-8A0F-9C35D04BA59A}"/>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CB8EF524-9100-4977-8547-61680EBEEB0A}"/>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AB97FDC4-EAD4-4392-9856-09605C2904B2}"/>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515E12FA-D0CF-416D-96A2-90A6169F1A4B}"/>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CFFC4650-B40C-4219-9F65-960E71D4C737}"/>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0" name="有形固定資産減価償却率平均値テキスト">
          <a:extLst>
            <a:ext uri="{FF2B5EF4-FFF2-40B4-BE49-F238E27FC236}">
              <a16:creationId xmlns:a16="http://schemas.microsoft.com/office/drawing/2014/main" id="{FDCFB46C-3108-4D83-AF23-513F745DFF10}"/>
            </a:ext>
          </a:extLst>
        </xdr:cNvPr>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B1250CF5-9BAA-4D63-99CD-93832CBEAC3A}"/>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70290581-4F8E-41DC-85A4-C122493D901D}"/>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CD2FCEE2-3AFA-4CED-9F93-D9DA1BFA9ACA}"/>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DA12B3C1-CD8C-4119-8390-BAFB32DE66EF}"/>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9B7846FC-3A99-44FC-A19B-DB86A73E5EAE}"/>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2573F1B-CFCE-4A67-B163-B7978E05AB9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7B8FC8B-1ADD-4421-A641-589C8BBF2D3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0529834-8179-4795-8CCD-836EB1A7717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6FE3A9B-90A1-44E3-9429-CD7100724F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96D79A8-3BAB-41F4-8BAA-A150AD15A35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101177</xdr:rowOff>
    </xdr:from>
    <xdr:to>
      <xdr:col>23</xdr:col>
      <xdr:colOff>136525</xdr:colOff>
      <xdr:row>27</xdr:row>
      <xdr:rowOff>31327</xdr:rowOff>
    </xdr:to>
    <xdr:sp macro="" textlink="">
      <xdr:nvSpPr>
        <xdr:cNvPr id="81" name="楕円 80">
          <a:extLst>
            <a:ext uri="{FF2B5EF4-FFF2-40B4-BE49-F238E27FC236}">
              <a16:creationId xmlns:a16="http://schemas.microsoft.com/office/drawing/2014/main" id="{3F5A7261-777C-4FCF-BBED-1C5834B18EAF}"/>
            </a:ext>
          </a:extLst>
        </xdr:cNvPr>
        <xdr:cNvSpPr/>
      </xdr:nvSpPr>
      <xdr:spPr>
        <a:xfrm>
          <a:off x="4711700" y="53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54204</xdr:rowOff>
    </xdr:from>
    <xdr:ext cx="405111" cy="259045"/>
    <xdr:sp macro="" textlink="">
      <xdr:nvSpPr>
        <xdr:cNvPr id="82" name="有形固定資産減価償却率該当値テキスト">
          <a:extLst>
            <a:ext uri="{FF2B5EF4-FFF2-40B4-BE49-F238E27FC236}">
              <a16:creationId xmlns:a16="http://schemas.microsoft.com/office/drawing/2014/main" id="{3BE32910-9D56-4F55-9B63-E7A0B033F6D1}"/>
            </a:ext>
          </a:extLst>
        </xdr:cNvPr>
        <xdr:cNvSpPr txBox="1"/>
      </xdr:nvSpPr>
      <xdr:spPr>
        <a:xfrm>
          <a:off x="4813300" y="528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83185</xdr:rowOff>
    </xdr:from>
    <xdr:to>
      <xdr:col>19</xdr:col>
      <xdr:colOff>187325</xdr:colOff>
      <xdr:row>27</xdr:row>
      <xdr:rowOff>13335</xdr:rowOff>
    </xdr:to>
    <xdr:sp macro="" textlink="">
      <xdr:nvSpPr>
        <xdr:cNvPr id="83" name="楕円 82">
          <a:extLst>
            <a:ext uri="{FF2B5EF4-FFF2-40B4-BE49-F238E27FC236}">
              <a16:creationId xmlns:a16="http://schemas.microsoft.com/office/drawing/2014/main" id="{E520164A-B920-4276-9922-57688D6B2EAB}"/>
            </a:ext>
          </a:extLst>
        </xdr:cNvPr>
        <xdr:cNvSpPr/>
      </xdr:nvSpPr>
      <xdr:spPr>
        <a:xfrm>
          <a:off x="4000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133985</xdr:rowOff>
    </xdr:from>
    <xdr:to>
      <xdr:col>23</xdr:col>
      <xdr:colOff>85725</xdr:colOff>
      <xdr:row>26</xdr:row>
      <xdr:rowOff>151977</xdr:rowOff>
    </xdr:to>
    <xdr:cxnSp macro="">
      <xdr:nvCxnSpPr>
        <xdr:cNvPr id="84" name="直線コネクタ 83">
          <a:extLst>
            <a:ext uri="{FF2B5EF4-FFF2-40B4-BE49-F238E27FC236}">
              <a16:creationId xmlns:a16="http://schemas.microsoft.com/office/drawing/2014/main" id="{5D9591AD-9127-49F0-A78B-214CD16D585A}"/>
            </a:ext>
          </a:extLst>
        </xdr:cNvPr>
        <xdr:cNvCxnSpPr/>
      </xdr:nvCxnSpPr>
      <xdr:spPr>
        <a:xfrm>
          <a:off x="4051300" y="5363210"/>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133562</xdr:rowOff>
    </xdr:from>
    <xdr:to>
      <xdr:col>15</xdr:col>
      <xdr:colOff>187325</xdr:colOff>
      <xdr:row>27</xdr:row>
      <xdr:rowOff>63712</xdr:rowOff>
    </xdr:to>
    <xdr:sp macro="" textlink="">
      <xdr:nvSpPr>
        <xdr:cNvPr id="85" name="楕円 84">
          <a:extLst>
            <a:ext uri="{FF2B5EF4-FFF2-40B4-BE49-F238E27FC236}">
              <a16:creationId xmlns:a16="http://schemas.microsoft.com/office/drawing/2014/main" id="{C2E54C98-62F5-4CD7-B916-DF030E67A18B}"/>
            </a:ext>
          </a:extLst>
        </xdr:cNvPr>
        <xdr:cNvSpPr/>
      </xdr:nvSpPr>
      <xdr:spPr>
        <a:xfrm>
          <a:off x="32385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133985</xdr:rowOff>
    </xdr:from>
    <xdr:to>
      <xdr:col>19</xdr:col>
      <xdr:colOff>136525</xdr:colOff>
      <xdr:row>27</xdr:row>
      <xdr:rowOff>12912</xdr:rowOff>
    </xdr:to>
    <xdr:cxnSp macro="">
      <xdr:nvCxnSpPr>
        <xdr:cNvPr id="86" name="直線コネクタ 85">
          <a:extLst>
            <a:ext uri="{FF2B5EF4-FFF2-40B4-BE49-F238E27FC236}">
              <a16:creationId xmlns:a16="http://schemas.microsoft.com/office/drawing/2014/main" id="{11B41F70-58CD-48C4-BF05-F1956CD73DCC}"/>
            </a:ext>
          </a:extLst>
        </xdr:cNvPr>
        <xdr:cNvCxnSpPr/>
      </xdr:nvCxnSpPr>
      <xdr:spPr>
        <a:xfrm flipV="1">
          <a:off x="3289300" y="536321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119168</xdr:rowOff>
    </xdr:from>
    <xdr:to>
      <xdr:col>11</xdr:col>
      <xdr:colOff>187325</xdr:colOff>
      <xdr:row>27</xdr:row>
      <xdr:rowOff>49318</xdr:rowOff>
    </xdr:to>
    <xdr:sp macro="" textlink="">
      <xdr:nvSpPr>
        <xdr:cNvPr id="87" name="楕円 86">
          <a:extLst>
            <a:ext uri="{FF2B5EF4-FFF2-40B4-BE49-F238E27FC236}">
              <a16:creationId xmlns:a16="http://schemas.microsoft.com/office/drawing/2014/main" id="{72C1C5FB-0373-4EB1-B7E9-0B2451B8615B}"/>
            </a:ext>
          </a:extLst>
        </xdr:cNvPr>
        <xdr:cNvSpPr/>
      </xdr:nvSpPr>
      <xdr:spPr>
        <a:xfrm>
          <a:off x="2476500" y="53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169968</xdr:rowOff>
    </xdr:from>
    <xdr:to>
      <xdr:col>15</xdr:col>
      <xdr:colOff>136525</xdr:colOff>
      <xdr:row>27</xdr:row>
      <xdr:rowOff>12912</xdr:rowOff>
    </xdr:to>
    <xdr:cxnSp macro="">
      <xdr:nvCxnSpPr>
        <xdr:cNvPr id="88" name="直線コネクタ 87">
          <a:extLst>
            <a:ext uri="{FF2B5EF4-FFF2-40B4-BE49-F238E27FC236}">
              <a16:creationId xmlns:a16="http://schemas.microsoft.com/office/drawing/2014/main" id="{4F6C17BA-AD54-4ED2-A86D-8EEBC7C77870}"/>
            </a:ext>
          </a:extLst>
        </xdr:cNvPr>
        <xdr:cNvCxnSpPr/>
      </xdr:nvCxnSpPr>
      <xdr:spPr>
        <a:xfrm>
          <a:off x="2527300" y="539919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90382</xdr:rowOff>
    </xdr:from>
    <xdr:to>
      <xdr:col>7</xdr:col>
      <xdr:colOff>187325</xdr:colOff>
      <xdr:row>27</xdr:row>
      <xdr:rowOff>20532</xdr:rowOff>
    </xdr:to>
    <xdr:sp macro="" textlink="">
      <xdr:nvSpPr>
        <xdr:cNvPr id="89" name="楕円 88">
          <a:extLst>
            <a:ext uri="{FF2B5EF4-FFF2-40B4-BE49-F238E27FC236}">
              <a16:creationId xmlns:a16="http://schemas.microsoft.com/office/drawing/2014/main" id="{8802E62A-558F-4D77-97D5-E67C2C297681}"/>
            </a:ext>
          </a:extLst>
        </xdr:cNvPr>
        <xdr:cNvSpPr/>
      </xdr:nvSpPr>
      <xdr:spPr>
        <a:xfrm>
          <a:off x="1714500" y="53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141182</xdr:rowOff>
    </xdr:from>
    <xdr:to>
      <xdr:col>11</xdr:col>
      <xdr:colOff>136525</xdr:colOff>
      <xdr:row>26</xdr:row>
      <xdr:rowOff>169968</xdr:rowOff>
    </xdr:to>
    <xdr:cxnSp macro="">
      <xdr:nvCxnSpPr>
        <xdr:cNvPr id="90" name="直線コネクタ 89">
          <a:extLst>
            <a:ext uri="{FF2B5EF4-FFF2-40B4-BE49-F238E27FC236}">
              <a16:creationId xmlns:a16="http://schemas.microsoft.com/office/drawing/2014/main" id="{893CC0FF-2D57-4545-B365-2DCB611FE13F}"/>
            </a:ext>
          </a:extLst>
        </xdr:cNvPr>
        <xdr:cNvCxnSpPr/>
      </xdr:nvCxnSpPr>
      <xdr:spPr>
        <a:xfrm>
          <a:off x="1765300" y="537040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1" name="n_1aveValue有形固定資産減価償却率">
          <a:extLst>
            <a:ext uri="{FF2B5EF4-FFF2-40B4-BE49-F238E27FC236}">
              <a16:creationId xmlns:a16="http://schemas.microsoft.com/office/drawing/2014/main" id="{747E615B-B29B-43A7-8F96-87447D1559F3}"/>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2" name="n_2aveValue有形固定資産減価償却率">
          <a:extLst>
            <a:ext uri="{FF2B5EF4-FFF2-40B4-BE49-F238E27FC236}">
              <a16:creationId xmlns:a16="http://schemas.microsoft.com/office/drawing/2014/main" id="{74A27E0F-0675-4C3B-B301-80F556045756}"/>
            </a:ext>
          </a:extLst>
        </xdr:cNvPr>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a:extLst>
            <a:ext uri="{FF2B5EF4-FFF2-40B4-BE49-F238E27FC236}">
              <a16:creationId xmlns:a16="http://schemas.microsoft.com/office/drawing/2014/main" id="{5DD247A0-519E-4B6C-B61F-F557B898D83E}"/>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a:extLst>
            <a:ext uri="{FF2B5EF4-FFF2-40B4-BE49-F238E27FC236}">
              <a16:creationId xmlns:a16="http://schemas.microsoft.com/office/drawing/2014/main" id="{6E221AF6-7860-4F67-94F2-88614F6FE83A}"/>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29862</xdr:rowOff>
    </xdr:from>
    <xdr:ext cx="405111" cy="259045"/>
    <xdr:sp macro="" textlink="">
      <xdr:nvSpPr>
        <xdr:cNvPr id="95" name="n_1mainValue有形固定資産減価償却率">
          <a:extLst>
            <a:ext uri="{FF2B5EF4-FFF2-40B4-BE49-F238E27FC236}">
              <a16:creationId xmlns:a16="http://schemas.microsoft.com/office/drawing/2014/main" id="{8F8E619B-1994-4BEF-A024-3EBEC407D04E}"/>
            </a:ext>
          </a:extLst>
        </xdr:cNvPr>
        <xdr:cNvSpPr txBox="1"/>
      </xdr:nvSpPr>
      <xdr:spPr>
        <a:xfrm>
          <a:off x="3836044" y="508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80239</xdr:rowOff>
    </xdr:from>
    <xdr:ext cx="405111" cy="259045"/>
    <xdr:sp macro="" textlink="">
      <xdr:nvSpPr>
        <xdr:cNvPr id="96" name="n_2mainValue有形固定資産減価償却率">
          <a:extLst>
            <a:ext uri="{FF2B5EF4-FFF2-40B4-BE49-F238E27FC236}">
              <a16:creationId xmlns:a16="http://schemas.microsoft.com/office/drawing/2014/main" id="{E598AED2-53A4-48B5-845E-0BAA9A1BBD20}"/>
            </a:ext>
          </a:extLst>
        </xdr:cNvPr>
        <xdr:cNvSpPr txBox="1"/>
      </xdr:nvSpPr>
      <xdr:spPr>
        <a:xfrm>
          <a:off x="3086744" y="51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65845</xdr:rowOff>
    </xdr:from>
    <xdr:ext cx="405111" cy="259045"/>
    <xdr:sp macro="" textlink="">
      <xdr:nvSpPr>
        <xdr:cNvPr id="97" name="n_3mainValue有形固定資産減価償却率">
          <a:extLst>
            <a:ext uri="{FF2B5EF4-FFF2-40B4-BE49-F238E27FC236}">
              <a16:creationId xmlns:a16="http://schemas.microsoft.com/office/drawing/2014/main" id="{4B718D6B-1F78-4D5C-AA42-198E2D59F253}"/>
            </a:ext>
          </a:extLst>
        </xdr:cNvPr>
        <xdr:cNvSpPr txBox="1"/>
      </xdr:nvSpPr>
      <xdr:spPr>
        <a:xfrm>
          <a:off x="2324744" y="5123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37059</xdr:rowOff>
    </xdr:from>
    <xdr:ext cx="405111" cy="259045"/>
    <xdr:sp macro="" textlink="">
      <xdr:nvSpPr>
        <xdr:cNvPr id="98" name="n_4mainValue有形固定資産減価償却率">
          <a:extLst>
            <a:ext uri="{FF2B5EF4-FFF2-40B4-BE49-F238E27FC236}">
              <a16:creationId xmlns:a16="http://schemas.microsoft.com/office/drawing/2014/main" id="{56581492-2853-4473-8385-1B04667FF235}"/>
            </a:ext>
          </a:extLst>
        </xdr:cNvPr>
        <xdr:cNvSpPr txBox="1"/>
      </xdr:nvSpPr>
      <xdr:spPr>
        <a:xfrm>
          <a:off x="1562744" y="509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CA6C8A8-37F9-4241-B3F6-BB9B4EDD9E1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A7432A8-164E-4CF7-827F-229AC8D8B91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72816FF-B069-4EC4-9961-49EAD8862E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1F4A302-4845-4C1C-AF1F-880E9D3A9B1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A2EC7D7-608B-4020-93E5-20D6C16814B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EDBFDD6-2E7E-47BE-A382-BF771DE3FCA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B4DE7C2-AE0C-4350-8EFF-1747F6C569C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5F71F5F-A5F9-479B-8A7D-0F867C6DFB5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9B8B422-26CD-4843-B110-621549FDD9C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DEE119D-D92C-45AC-9711-6EE4431C39D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35C208C-DDC0-4443-B516-2EE48A0CB9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68B1FDE-DFAF-465C-8662-642F06306F4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9B25A7A-DD9F-4142-A7BA-1844CA4D01D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28.7</a:t>
          </a:r>
          <a:r>
            <a:rPr kumimoji="1" lang="ja-JP" altLang="en-US" sz="1100">
              <a:solidFill>
                <a:schemeClr val="dk1"/>
              </a:solidFill>
              <a:effectLst/>
              <a:latin typeface="+mn-lt"/>
              <a:ea typeface="+mn-ea"/>
              <a:cs typeface="+mn-cs"/>
            </a:rPr>
            <a:t>ポイント高くなったが、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62.4</a:t>
          </a:r>
          <a:r>
            <a:rPr kumimoji="1" lang="ja-JP" altLang="en-US" sz="1100">
              <a:solidFill>
                <a:schemeClr val="dk1"/>
              </a:solidFill>
              <a:effectLst/>
              <a:latin typeface="+mn-lt"/>
              <a:ea typeface="+mn-ea"/>
              <a:cs typeface="+mn-cs"/>
            </a:rPr>
            <a:t>ポイント高くなったので、類似団体内順位は</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位から</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位に上昇。債務償還比率が増加した</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経常一般財源等（歳入）等のうち臨時財政対策債発行可能額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3,657,462</a:t>
          </a:r>
          <a:r>
            <a:rPr kumimoji="1" lang="ja-JP" altLang="en-US" sz="1100">
              <a:solidFill>
                <a:schemeClr val="dk1"/>
              </a:solidFill>
              <a:effectLst/>
              <a:latin typeface="+mn-lt"/>
              <a:ea typeface="+mn-ea"/>
              <a:cs typeface="+mn-cs"/>
            </a:rPr>
            <a:t>円減少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大きく影響している</a:t>
          </a:r>
          <a:r>
            <a:rPr kumimoji="1" lang="ja-JP" altLang="ja-JP" sz="1100">
              <a:solidFill>
                <a:schemeClr val="dk1"/>
              </a:solidFill>
              <a:effectLst/>
              <a:latin typeface="+mn-lt"/>
              <a:ea typeface="+mn-ea"/>
              <a:cs typeface="+mn-cs"/>
            </a:rPr>
            <a:t>。今後も財源の確保および起債圧縮を検討する。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FD43382-5F28-4F77-A583-6E4EC2AA082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090D99B-E820-4524-9467-BB8EA93A929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D36D083-6109-46D1-BC4A-87E70D003B9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E58F813-35FE-443F-B738-8EB5A4CAB4B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8D2E791-76BC-4C15-8CAC-494037F705A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D25AEDD-93F2-4686-804A-75EA16F5ED2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984BC2F-A5A5-4932-9580-F1F99CF1215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025A1F4-0D78-4017-9594-EBB928041C7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E6C0658-EBE9-45EC-9A2C-47895B4886C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5337938-C0D3-4E4D-9FBC-E58F8B3E99B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E582BF9-0677-4E16-9504-3BB8967B845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0732132-2300-416E-B6AC-818715A7F0A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D8D6410-BD11-47FB-A105-B29708A9080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2113529-54E3-4F22-84B1-5E9F9E703C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A40E249-D61E-41DE-9EA5-3CF23430B34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95350067-0918-45A3-B820-8A9A3A24FB8F}"/>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F0792F12-28B6-42DA-AA1F-38907DD39C30}"/>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C6E05517-36E5-44FB-BB5D-D081A7BBE080}"/>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4813526C-A69A-4DDD-A5B1-81592166437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9F6FDF8-33CF-443A-831B-D661385620A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32" name="債務償還比率平均値テキスト">
          <a:extLst>
            <a:ext uri="{FF2B5EF4-FFF2-40B4-BE49-F238E27FC236}">
              <a16:creationId xmlns:a16="http://schemas.microsoft.com/office/drawing/2014/main" id="{FF57055D-5AC4-4EAE-9D35-22A07988DD76}"/>
            </a:ext>
          </a:extLst>
        </xdr:cNvPr>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0C07053E-9328-4838-BDEA-41DBA338F722}"/>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1D4E4C40-6C16-4452-B0FE-E7DC73277EBE}"/>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7C1598E8-7932-4D8B-B8B8-A3ED42F25896}"/>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E56BD59E-DBA3-47F3-854C-62D2E1C54D8F}"/>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8F1A127A-F39D-4681-B89B-215E5B7CEF90}"/>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0B3FE7B-D714-4830-8023-64FB4C3CED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864E690-19FD-41C8-91DE-F655408CF7B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CD01B28-62A6-4886-B22C-D48ABD3F3A2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476A992-90BE-45BB-93E8-E35B1831B64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CDEE96C-FA36-43C8-87DA-AA8E96750FC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170596</xdr:rowOff>
    </xdr:from>
    <xdr:to>
      <xdr:col>76</xdr:col>
      <xdr:colOff>73025</xdr:colOff>
      <xdr:row>30</xdr:row>
      <xdr:rowOff>100746</xdr:rowOff>
    </xdr:to>
    <xdr:sp macro="" textlink="">
      <xdr:nvSpPr>
        <xdr:cNvPr id="143" name="楕円 142">
          <a:extLst>
            <a:ext uri="{FF2B5EF4-FFF2-40B4-BE49-F238E27FC236}">
              <a16:creationId xmlns:a16="http://schemas.microsoft.com/office/drawing/2014/main" id="{2047E6D9-FCCD-4205-AB61-21431F822FE4}"/>
            </a:ext>
          </a:extLst>
        </xdr:cNvPr>
        <xdr:cNvSpPr/>
      </xdr:nvSpPr>
      <xdr:spPr>
        <a:xfrm>
          <a:off x="14744700" y="59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22023</xdr:rowOff>
    </xdr:from>
    <xdr:ext cx="469744" cy="259045"/>
    <xdr:sp macro="" textlink="">
      <xdr:nvSpPr>
        <xdr:cNvPr id="144" name="債務償還比率該当値テキスト">
          <a:extLst>
            <a:ext uri="{FF2B5EF4-FFF2-40B4-BE49-F238E27FC236}">
              <a16:creationId xmlns:a16="http://schemas.microsoft.com/office/drawing/2014/main" id="{2D318523-AE37-41F9-887D-446C87E2BAEA}"/>
            </a:ext>
          </a:extLst>
        </xdr:cNvPr>
        <xdr:cNvSpPr txBox="1"/>
      </xdr:nvSpPr>
      <xdr:spPr>
        <a:xfrm>
          <a:off x="14846300" y="57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136172</xdr:rowOff>
    </xdr:from>
    <xdr:to>
      <xdr:col>72</xdr:col>
      <xdr:colOff>123825</xdr:colOff>
      <xdr:row>30</xdr:row>
      <xdr:rowOff>66322</xdr:rowOff>
    </xdr:to>
    <xdr:sp macro="" textlink="">
      <xdr:nvSpPr>
        <xdr:cNvPr id="145" name="楕円 144">
          <a:extLst>
            <a:ext uri="{FF2B5EF4-FFF2-40B4-BE49-F238E27FC236}">
              <a16:creationId xmlns:a16="http://schemas.microsoft.com/office/drawing/2014/main" id="{D7485131-2AC4-47B6-815F-A1EB813175E9}"/>
            </a:ext>
          </a:extLst>
        </xdr:cNvPr>
        <xdr:cNvSpPr/>
      </xdr:nvSpPr>
      <xdr:spPr>
        <a:xfrm>
          <a:off x="14033500" y="587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15522</xdr:rowOff>
    </xdr:from>
    <xdr:to>
      <xdr:col>76</xdr:col>
      <xdr:colOff>22225</xdr:colOff>
      <xdr:row>30</xdr:row>
      <xdr:rowOff>49946</xdr:rowOff>
    </xdr:to>
    <xdr:cxnSp macro="">
      <xdr:nvCxnSpPr>
        <xdr:cNvPr id="146" name="直線コネクタ 145">
          <a:extLst>
            <a:ext uri="{FF2B5EF4-FFF2-40B4-BE49-F238E27FC236}">
              <a16:creationId xmlns:a16="http://schemas.microsoft.com/office/drawing/2014/main" id="{3AE32E24-94DE-416A-A75F-1579CDA8124B}"/>
            </a:ext>
          </a:extLst>
        </xdr:cNvPr>
        <xdr:cNvCxnSpPr/>
      </xdr:nvCxnSpPr>
      <xdr:spPr>
        <a:xfrm>
          <a:off x="14084300" y="5930547"/>
          <a:ext cx="711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4254</xdr:rowOff>
    </xdr:from>
    <xdr:to>
      <xdr:col>68</xdr:col>
      <xdr:colOff>123825</xdr:colOff>
      <xdr:row>31</xdr:row>
      <xdr:rowOff>105854</xdr:rowOff>
    </xdr:to>
    <xdr:sp macro="" textlink="">
      <xdr:nvSpPr>
        <xdr:cNvPr id="147" name="楕円 146">
          <a:extLst>
            <a:ext uri="{FF2B5EF4-FFF2-40B4-BE49-F238E27FC236}">
              <a16:creationId xmlns:a16="http://schemas.microsoft.com/office/drawing/2014/main" id="{1A7AC7FD-FC3D-49E1-B2C5-489EDDD37D72}"/>
            </a:ext>
          </a:extLst>
        </xdr:cNvPr>
        <xdr:cNvSpPr/>
      </xdr:nvSpPr>
      <xdr:spPr>
        <a:xfrm>
          <a:off x="13271500" y="60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15522</xdr:rowOff>
    </xdr:from>
    <xdr:to>
      <xdr:col>72</xdr:col>
      <xdr:colOff>73025</xdr:colOff>
      <xdr:row>31</xdr:row>
      <xdr:rowOff>55054</xdr:rowOff>
    </xdr:to>
    <xdr:cxnSp macro="">
      <xdr:nvCxnSpPr>
        <xdr:cNvPr id="148" name="直線コネクタ 147">
          <a:extLst>
            <a:ext uri="{FF2B5EF4-FFF2-40B4-BE49-F238E27FC236}">
              <a16:creationId xmlns:a16="http://schemas.microsoft.com/office/drawing/2014/main" id="{E449EE5D-9FAA-4247-B261-239A0CFDD334}"/>
            </a:ext>
          </a:extLst>
        </xdr:cNvPr>
        <xdr:cNvCxnSpPr/>
      </xdr:nvCxnSpPr>
      <xdr:spPr>
        <a:xfrm flipV="1">
          <a:off x="13322300" y="5930547"/>
          <a:ext cx="762000" cy="21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149197</xdr:rowOff>
    </xdr:from>
    <xdr:to>
      <xdr:col>64</xdr:col>
      <xdr:colOff>123825</xdr:colOff>
      <xdr:row>31</xdr:row>
      <xdr:rowOff>79347</xdr:rowOff>
    </xdr:to>
    <xdr:sp macro="" textlink="">
      <xdr:nvSpPr>
        <xdr:cNvPr id="149" name="楕円 148">
          <a:extLst>
            <a:ext uri="{FF2B5EF4-FFF2-40B4-BE49-F238E27FC236}">
              <a16:creationId xmlns:a16="http://schemas.microsoft.com/office/drawing/2014/main" id="{5CDA40DB-7A48-4212-9342-195D02C134B9}"/>
            </a:ext>
          </a:extLst>
        </xdr:cNvPr>
        <xdr:cNvSpPr/>
      </xdr:nvSpPr>
      <xdr:spPr>
        <a:xfrm>
          <a:off x="12509500" y="60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28547</xdr:rowOff>
    </xdr:from>
    <xdr:to>
      <xdr:col>68</xdr:col>
      <xdr:colOff>73025</xdr:colOff>
      <xdr:row>31</xdr:row>
      <xdr:rowOff>55054</xdr:rowOff>
    </xdr:to>
    <xdr:cxnSp macro="">
      <xdr:nvCxnSpPr>
        <xdr:cNvPr id="150" name="直線コネクタ 149">
          <a:extLst>
            <a:ext uri="{FF2B5EF4-FFF2-40B4-BE49-F238E27FC236}">
              <a16:creationId xmlns:a16="http://schemas.microsoft.com/office/drawing/2014/main" id="{4AA23F3A-4222-4656-9A28-D751EB159ECB}"/>
            </a:ext>
          </a:extLst>
        </xdr:cNvPr>
        <xdr:cNvCxnSpPr/>
      </xdr:nvCxnSpPr>
      <xdr:spPr>
        <a:xfrm>
          <a:off x="12560300" y="6115022"/>
          <a:ext cx="7620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38558</xdr:rowOff>
    </xdr:from>
    <xdr:to>
      <xdr:col>60</xdr:col>
      <xdr:colOff>123825</xdr:colOff>
      <xdr:row>31</xdr:row>
      <xdr:rowOff>140158</xdr:rowOff>
    </xdr:to>
    <xdr:sp macro="" textlink="">
      <xdr:nvSpPr>
        <xdr:cNvPr id="151" name="楕円 150">
          <a:extLst>
            <a:ext uri="{FF2B5EF4-FFF2-40B4-BE49-F238E27FC236}">
              <a16:creationId xmlns:a16="http://schemas.microsoft.com/office/drawing/2014/main" id="{EF05B22E-EE33-4460-BAA7-D4851C8CD2C4}"/>
            </a:ext>
          </a:extLst>
        </xdr:cNvPr>
        <xdr:cNvSpPr/>
      </xdr:nvSpPr>
      <xdr:spPr>
        <a:xfrm>
          <a:off x="11747500" y="61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28547</xdr:rowOff>
    </xdr:from>
    <xdr:to>
      <xdr:col>64</xdr:col>
      <xdr:colOff>73025</xdr:colOff>
      <xdr:row>31</xdr:row>
      <xdr:rowOff>89358</xdr:rowOff>
    </xdr:to>
    <xdr:cxnSp macro="">
      <xdr:nvCxnSpPr>
        <xdr:cNvPr id="152" name="直線コネクタ 151">
          <a:extLst>
            <a:ext uri="{FF2B5EF4-FFF2-40B4-BE49-F238E27FC236}">
              <a16:creationId xmlns:a16="http://schemas.microsoft.com/office/drawing/2014/main" id="{F0D44210-0FC6-496A-8B14-46070D254A5E}"/>
            </a:ext>
          </a:extLst>
        </xdr:cNvPr>
        <xdr:cNvCxnSpPr/>
      </xdr:nvCxnSpPr>
      <xdr:spPr>
        <a:xfrm flipV="1">
          <a:off x="11798300" y="6115022"/>
          <a:ext cx="762000" cy="6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01FF1A4C-A345-4796-ADEC-D29234D55FEC}"/>
            </a:ext>
          </a:extLst>
        </xdr:cNvPr>
        <xdr:cNvSpPr txBox="1"/>
      </xdr:nvSpPr>
      <xdr:spPr>
        <a:xfrm>
          <a:off x="138367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3D19BB6D-A887-4E5E-B55B-E589F35251A0}"/>
            </a:ext>
          </a:extLst>
        </xdr:cNvPr>
        <xdr:cNvSpPr txBox="1"/>
      </xdr:nvSpPr>
      <xdr:spPr>
        <a:xfrm>
          <a:off x="13087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A2FC4CA1-95E5-4951-985C-71AD5554CA03}"/>
            </a:ext>
          </a:extLst>
        </xdr:cNvPr>
        <xdr:cNvSpPr txBox="1"/>
      </xdr:nvSpPr>
      <xdr:spPr>
        <a:xfrm>
          <a:off x="12325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8BC907C8-5C09-4DF1-ADA6-FC3409015091}"/>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57449</xdr:rowOff>
    </xdr:from>
    <xdr:ext cx="469744" cy="259045"/>
    <xdr:sp macro="" textlink="">
      <xdr:nvSpPr>
        <xdr:cNvPr id="157" name="n_1mainValue債務償還比率">
          <a:extLst>
            <a:ext uri="{FF2B5EF4-FFF2-40B4-BE49-F238E27FC236}">
              <a16:creationId xmlns:a16="http://schemas.microsoft.com/office/drawing/2014/main" id="{AEC4E593-6E2E-4D14-B101-6F536CF7714D}"/>
            </a:ext>
          </a:extLst>
        </xdr:cNvPr>
        <xdr:cNvSpPr txBox="1"/>
      </xdr:nvSpPr>
      <xdr:spPr>
        <a:xfrm>
          <a:off x="13836727" y="597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96981</xdr:rowOff>
    </xdr:from>
    <xdr:ext cx="469744" cy="259045"/>
    <xdr:sp macro="" textlink="">
      <xdr:nvSpPr>
        <xdr:cNvPr id="158" name="n_2mainValue債務償還比率">
          <a:extLst>
            <a:ext uri="{FF2B5EF4-FFF2-40B4-BE49-F238E27FC236}">
              <a16:creationId xmlns:a16="http://schemas.microsoft.com/office/drawing/2014/main" id="{F9DFCFE9-E28F-4C98-8AD4-1173B4C96E9E}"/>
            </a:ext>
          </a:extLst>
        </xdr:cNvPr>
        <xdr:cNvSpPr txBox="1"/>
      </xdr:nvSpPr>
      <xdr:spPr>
        <a:xfrm>
          <a:off x="13087427" y="61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70474</xdr:rowOff>
    </xdr:from>
    <xdr:ext cx="469744" cy="259045"/>
    <xdr:sp macro="" textlink="">
      <xdr:nvSpPr>
        <xdr:cNvPr id="159" name="n_3mainValue債務償還比率">
          <a:extLst>
            <a:ext uri="{FF2B5EF4-FFF2-40B4-BE49-F238E27FC236}">
              <a16:creationId xmlns:a16="http://schemas.microsoft.com/office/drawing/2014/main" id="{EFBDD5B9-DBB7-4578-90B9-496C2820D16A}"/>
            </a:ext>
          </a:extLst>
        </xdr:cNvPr>
        <xdr:cNvSpPr txBox="1"/>
      </xdr:nvSpPr>
      <xdr:spPr>
        <a:xfrm>
          <a:off x="12325427" y="615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131285</xdr:rowOff>
    </xdr:from>
    <xdr:ext cx="469744" cy="259045"/>
    <xdr:sp macro="" textlink="">
      <xdr:nvSpPr>
        <xdr:cNvPr id="160" name="n_4mainValue債務償還比率">
          <a:extLst>
            <a:ext uri="{FF2B5EF4-FFF2-40B4-BE49-F238E27FC236}">
              <a16:creationId xmlns:a16="http://schemas.microsoft.com/office/drawing/2014/main" id="{C2E0728E-5420-405E-AD8A-8ECE6747B5B3}"/>
            </a:ext>
          </a:extLst>
        </xdr:cNvPr>
        <xdr:cNvSpPr txBox="1"/>
      </xdr:nvSpPr>
      <xdr:spPr>
        <a:xfrm>
          <a:off x="11563427" y="62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0BA18F9-F278-4CC5-BC3B-2ED5C7196E8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40D0542-899C-4EAA-BF67-DE7F1278523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1EC8B7C-0E1C-488F-87B4-5E1C68C76A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8A7950E-603B-4680-9CF6-D9325B65FDB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E8DCA5C-A463-4295-8A2F-6BAEC5A45E8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7819016-D61D-41F1-B285-D0ACAEF9022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A9D9AA-721A-444E-B966-AC88C86EE6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86BF35-38BA-41ED-92C1-87EEACE73E1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842032-6A96-40B5-BD1E-E3309ED129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02B0C2-741A-498D-94A3-9EC300C9CD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69029F-7475-4638-A20B-7109A45EF3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841932-62E5-4876-810E-8BCDD43663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87F7C0-2BEE-40A1-AD29-E52EB53CCE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18FA3B-87A8-4677-8D2A-AACD005DC4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43B9E7-D7E7-415A-8011-F82C7E1846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5E5468-5E49-466B-803D-C8E35196CD2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317,030
311,364
41.42
187,068,826
178,547,046
7,525,071
73,164,034
132,712,577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5627A6-8D2E-4589-B847-B92D6600F4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DBDFE2-0998-4FEA-AE36-891F2BD787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7596BD-1899-4B2B-8684-50FC4DABA1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E383AC-C5B6-42A9-8199-719914ABCA7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C694A2-86A3-4420-8318-DF3D4C69EA1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5E28AB5-03C1-4CF9-BA4F-224E3131F93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8419E28-0334-4BB7-9F4A-2C1E6EB17C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45EE27-DD20-4DD1-8F0D-370A202D65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B608DF-C3F5-4285-8892-A803A456FA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6603B9-2698-4D8B-A787-6D6B75573B7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08C102-49D5-4888-AEE3-1FC1040AD9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3351406-7BA8-4DE7-9153-92B8B0B84A7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B65B5B-C22D-4EFF-9C18-A2244DACC2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0B122F-3D74-4F40-BD53-762543E277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D5C0E0-9925-43D2-A651-59E1BFA901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B02141-F71A-471F-99E9-D377A94628B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0EB11D-525E-4FEE-BEA7-1B5CD85F6F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55A65D-8728-4247-BD6B-F8BE78C316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52450F-50E8-4CD9-8BDC-9D1B3441B4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A28F29-7F30-424B-B9F6-F768C4C323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2C8754-F657-48FC-A6F0-6965A9B550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85BBB1-0215-426C-9DFE-7810732D460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85072A-FE1F-4E8F-B7BE-587140A03D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0942EA-1974-4940-8EB5-0D4E54534D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E29424-D57D-4757-935B-EF9673A2A9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AF397CF-A8B5-42D6-99D6-CB1FE82C47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82CC37-3F49-478D-A810-650367160B0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B8B9927-2735-4C39-9CBD-BC709C2CB9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19BBBA1-ED5D-4913-A294-AC152EF8EC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2030E0-A05B-4764-A94A-6845668190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6A0706-1497-4244-9930-ADD60B77751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ABD57A-E825-4DC8-BBA1-D83FF786131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930A0F9-FA1E-4B5A-95BC-FE93918776E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834CA26-2410-43D0-BA3F-B3C4C283D58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D72199E-4137-4F35-B33B-9A44818DAE5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8B59AC4-38C4-4A49-96C1-3B7AE5F348E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23F8C4D-8037-493E-98EF-7B1BBEC6822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871930C-C504-4EA7-B013-95EBC0B9394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E25CD7B-D7C9-4219-8C7E-1368EB82B24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2FDB76A-B73B-43BC-8BCF-576C952F3BF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059542F-F12E-4059-A705-87BC3C5D0C3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6B80C1E-4D58-428C-B437-107EC9419D8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D869CB5-C7B2-47F1-AC0E-FBEC17408AD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F356DB1B-D0D9-4D7D-AA4C-E447F068C9DB}"/>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193B3E56-387C-4BDC-85C5-B1421CDF6236}"/>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CB9945E2-60D9-4160-A654-9C5532730B94}"/>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A6372240-AEAA-4635-9973-6DF1350F304A}"/>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FC70668D-594E-4493-B0ED-DC8483FD1BDC}"/>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F21AB1C4-2912-4DB2-B0FE-421EB5CAB61A}"/>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8583541F-FF04-4A28-B2E1-895B046BF06A}"/>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1C921BAB-F075-4EBB-8689-2E446566CBA5}"/>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C28FC4E8-C3B5-44BE-BE82-69D90D1D2133}"/>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5DA21F41-7E36-4559-A698-2CEB04B9DB11}"/>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196261FE-0D0A-4FF9-BF59-FF65AE89BBD6}"/>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4B82B5B-9EB7-46EA-9C5B-33AAEA22B5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4144F37-6E34-47F5-B312-1552A7EABB7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13608CA-2A6E-4324-9EE9-B2B082AAD2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34EFAE-C91D-4BF5-A3F4-453D338867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C59ECC-C01C-4D08-8CAF-EF6A100536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55118</xdr:rowOff>
    </xdr:from>
    <xdr:to>
      <xdr:col>24</xdr:col>
      <xdr:colOff>114300</xdr:colOff>
      <xdr:row>34</xdr:row>
      <xdr:rowOff>156718</xdr:rowOff>
    </xdr:to>
    <xdr:sp macro="" textlink="">
      <xdr:nvSpPr>
        <xdr:cNvPr id="71" name="楕円 70">
          <a:extLst>
            <a:ext uri="{FF2B5EF4-FFF2-40B4-BE49-F238E27FC236}">
              <a16:creationId xmlns:a16="http://schemas.microsoft.com/office/drawing/2014/main" id="{7E585235-67B5-4C13-97DC-5235411ADE58}"/>
            </a:ext>
          </a:extLst>
        </xdr:cNvPr>
        <xdr:cNvSpPr/>
      </xdr:nvSpPr>
      <xdr:spPr>
        <a:xfrm>
          <a:off x="4584700" y="58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77995</xdr:rowOff>
    </xdr:from>
    <xdr:ext cx="405111" cy="259045"/>
    <xdr:sp macro="" textlink="">
      <xdr:nvSpPr>
        <xdr:cNvPr id="72" name="【道路】&#10;有形固定資産減価償却率該当値テキスト">
          <a:extLst>
            <a:ext uri="{FF2B5EF4-FFF2-40B4-BE49-F238E27FC236}">
              <a16:creationId xmlns:a16="http://schemas.microsoft.com/office/drawing/2014/main" id="{AEC536F2-2974-4F0C-98D2-A198F31BFDD8}"/>
            </a:ext>
          </a:extLst>
        </xdr:cNvPr>
        <xdr:cNvSpPr txBox="1"/>
      </xdr:nvSpPr>
      <xdr:spPr>
        <a:xfrm>
          <a:off x="4673600" y="57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41402</xdr:rowOff>
    </xdr:from>
    <xdr:to>
      <xdr:col>20</xdr:col>
      <xdr:colOff>38100</xdr:colOff>
      <xdr:row>34</xdr:row>
      <xdr:rowOff>143002</xdr:rowOff>
    </xdr:to>
    <xdr:sp macro="" textlink="">
      <xdr:nvSpPr>
        <xdr:cNvPr id="73" name="楕円 72">
          <a:extLst>
            <a:ext uri="{FF2B5EF4-FFF2-40B4-BE49-F238E27FC236}">
              <a16:creationId xmlns:a16="http://schemas.microsoft.com/office/drawing/2014/main" id="{172F360F-1692-4344-A92F-032CC0E9BE47}"/>
            </a:ext>
          </a:extLst>
        </xdr:cNvPr>
        <xdr:cNvSpPr/>
      </xdr:nvSpPr>
      <xdr:spPr>
        <a:xfrm>
          <a:off x="3746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92202</xdr:rowOff>
    </xdr:from>
    <xdr:to>
      <xdr:col>24</xdr:col>
      <xdr:colOff>63500</xdr:colOff>
      <xdr:row>34</xdr:row>
      <xdr:rowOff>105918</xdr:rowOff>
    </xdr:to>
    <xdr:cxnSp macro="">
      <xdr:nvCxnSpPr>
        <xdr:cNvPr id="74" name="直線コネクタ 73">
          <a:extLst>
            <a:ext uri="{FF2B5EF4-FFF2-40B4-BE49-F238E27FC236}">
              <a16:creationId xmlns:a16="http://schemas.microsoft.com/office/drawing/2014/main" id="{FEE0DCF9-1D98-47D6-9A9E-2C16FEF94C46}"/>
            </a:ext>
          </a:extLst>
        </xdr:cNvPr>
        <xdr:cNvCxnSpPr/>
      </xdr:nvCxnSpPr>
      <xdr:spPr>
        <a:xfrm>
          <a:off x="3797300" y="59215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25400</xdr:rowOff>
    </xdr:from>
    <xdr:to>
      <xdr:col>15</xdr:col>
      <xdr:colOff>101600</xdr:colOff>
      <xdr:row>34</xdr:row>
      <xdr:rowOff>127000</xdr:rowOff>
    </xdr:to>
    <xdr:sp macro="" textlink="">
      <xdr:nvSpPr>
        <xdr:cNvPr id="75" name="楕円 74">
          <a:extLst>
            <a:ext uri="{FF2B5EF4-FFF2-40B4-BE49-F238E27FC236}">
              <a16:creationId xmlns:a16="http://schemas.microsoft.com/office/drawing/2014/main" id="{9A1B055C-43E8-4A49-A6D8-33A641E11297}"/>
            </a:ext>
          </a:extLst>
        </xdr:cNvPr>
        <xdr:cNvSpPr/>
      </xdr:nvSpPr>
      <xdr:spPr>
        <a:xfrm>
          <a:off x="2857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76200</xdr:rowOff>
    </xdr:from>
    <xdr:to>
      <xdr:col>19</xdr:col>
      <xdr:colOff>177800</xdr:colOff>
      <xdr:row>34</xdr:row>
      <xdr:rowOff>92202</xdr:rowOff>
    </xdr:to>
    <xdr:cxnSp macro="">
      <xdr:nvCxnSpPr>
        <xdr:cNvPr id="76" name="直線コネクタ 75">
          <a:extLst>
            <a:ext uri="{FF2B5EF4-FFF2-40B4-BE49-F238E27FC236}">
              <a16:creationId xmlns:a16="http://schemas.microsoft.com/office/drawing/2014/main" id="{3477AD69-B7E6-4C37-8244-F1C4D783162D}"/>
            </a:ext>
          </a:extLst>
        </xdr:cNvPr>
        <xdr:cNvCxnSpPr/>
      </xdr:nvCxnSpPr>
      <xdr:spPr>
        <a:xfrm>
          <a:off x="2908300" y="590550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11684</xdr:rowOff>
    </xdr:from>
    <xdr:to>
      <xdr:col>10</xdr:col>
      <xdr:colOff>165100</xdr:colOff>
      <xdr:row>34</xdr:row>
      <xdr:rowOff>113284</xdr:rowOff>
    </xdr:to>
    <xdr:sp macro="" textlink="">
      <xdr:nvSpPr>
        <xdr:cNvPr id="77" name="楕円 76">
          <a:extLst>
            <a:ext uri="{FF2B5EF4-FFF2-40B4-BE49-F238E27FC236}">
              <a16:creationId xmlns:a16="http://schemas.microsoft.com/office/drawing/2014/main" id="{725053A5-9416-4C9A-86DA-1C0E8E486BB6}"/>
            </a:ext>
          </a:extLst>
        </xdr:cNvPr>
        <xdr:cNvSpPr/>
      </xdr:nvSpPr>
      <xdr:spPr>
        <a:xfrm>
          <a:off x="1968500" y="5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62484</xdr:rowOff>
    </xdr:from>
    <xdr:to>
      <xdr:col>15</xdr:col>
      <xdr:colOff>50800</xdr:colOff>
      <xdr:row>34</xdr:row>
      <xdr:rowOff>76200</xdr:rowOff>
    </xdr:to>
    <xdr:cxnSp macro="">
      <xdr:nvCxnSpPr>
        <xdr:cNvPr id="78" name="直線コネクタ 77">
          <a:extLst>
            <a:ext uri="{FF2B5EF4-FFF2-40B4-BE49-F238E27FC236}">
              <a16:creationId xmlns:a16="http://schemas.microsoft.com/office/drawing/2014/main" id="{C0BD7E10-DD6D-4E03-89A5-FA34E1A21CFC}"/>
            </a:ext>
          </a:extLst>
        </xdr:cNvPr>
        <xdr:cNvCxnSpPr/>
      </xdr:nvCxnSpPr>
      <xdr:spPr>
        <a:xfrm>
          <a:off x="2019300" y="5891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164846</xdr:rowOff>
    </xdr:from>
    <xdr:to>
      <xdr:col>6</xdr:col>
      <xdr:colOff>38100</xdr:colOff>
      <xdr:row>34</xdr:row>
      <xdr:rowOff>94996</xdr:rowOff>
    </xdr:to>
    <xdr:sp macro="" textlink="">
      <xdr:nvSpPr>
        <xdr:cNvPr id="79" name="楕円 78">
          <a:extLst>
            <a:ext uri="{FF2B5EF4-FFF2-40B4-BE49-F238E27FC236}">
              <a16:creationId xmlns:a16="http://schemas.microsoft.com/office/drawing/2014/main" id="{6D770BEA-7A1E-4AC2-B635-B1173D339F43}"/>
            </a:ext>
          </a:extLst>
        </xdr:cNvPr>
        <xdr:cNvSpPr/>
      </xdr:nvSpPr>
      <xdr:spPr>
        <a:xfrm>
          <a:off x="1079500" y="582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44196</xdr:rowOff>
    </xdr:from>
    <xdr:to>
      <xdr:col>10</xdr:col>
      <xdr:colOff>114300</xdr:colOff>
      <xdr:row>34</xdr:row>
      <xdr:rowOff>62484</xdr:rowOff>
    </xdr:to>
    <xdr:cxnSp macro="">
      <xdr:nvCxnSpPr>
        <xdr:cNvPr id="80" name="直線コネクタ 79">
          <a:extLst>
            <a:ext uri="{FF2B5EF4-FFF2-40B4-BE49-F238E27FC236}">
              <a16:creationId xmlns:a16="http://schemas.microsoft.com/office/drawing/2014/main" id="{CCACABB0-1E57-425B-9859-64833C3478AA}"/>
            </a:ext>
          </a:extLst>
        </xdr:cNvPr>
        <xdr:cNvCxnSpPr/>
      </xdr:nvCxnSpPr>
      <xdr:spPr>
        <a:xfrm>
          <a:off x="1130300" y="5873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7D6D674A-2CC1-45ED-B077-445661446C76}"/>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ED9DE384-0FD7-4A0D-BB2A-8F47E8EE39BF}"/>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AEAE3EC0-2699-49C4-A6F0-81E04EFBEDF9}"/>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811EFCA5-62AE-4B81-8F29-6F2E4FAD3C8A}"/>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9BFE12F9-B121-45EE-818D-8D97E45563F7}"/>
            </a:ext>
          </a:extLst>
        </xdr:cNvPr>
        <xdr:cNvSpPr txBox="1"/>
      </xdr:nvSpPr>
      <xdr:spPr>
        <a:xfrm>
          <a:off x="35820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143527</xdr:rowOff>
    </xdr:from>
    <xdr:ext cx="405111" cy="259045"/>
    <xdr:sp macro="" textlink="">
      <xdr:nvSpPr>
        <xdr:cNvPr id="86" name="n_2mainValue【道路】&#10;有形固定資産減価償却率">
          <a:extLst>
            <a:ext uri="{FF2B5EF4-FFF2-40B4-BE49-F238E27FC236}">
              <a16:creationId xmlns:a16="http://schemas.microsoft.com/office/drawing/2014/main" id="{90E28955-3A1B-432E-9ACE-7294161E8C79}"/>
            </a:ext>
          </a:extLst>
        </xdr:cNvPr>
        <xdr:cNvSpPr txBox="1"/>
      </xdr:nvSpPr>
      <xdr:spPr>
        <a:xfrm>
          <a:off x="2705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129811</xdr:rowOff>
    </xdr:from>
    <xdr:ext cx="405111" cy="259045"/>
    <xdr:sp macro="" textlink="">
      <xdr:nvSpPr>
        <xdr:cNvPr id="87" name="n_3mainValue【道路】&#10;有形固定資産減価償却率">
          <a:extLst>
            <a:ext uri="{FF2B5EF4-FFF2-40B4-BE49-F238E27FC236}">
              <a16:creationId xmlns:a16="http://schemas.microsoft.com/office/drawing/2014/main" id="{A1E5A1C6-F786-47E8-8F7D-6D7BC186C78A}"/>
            </a:ext>
          </a:extLst>
        </xdr:cNvPr>
        <xdr:cNvSpPr txBox="1"/>
      </xdr:nvSpPr>
      <xdr:spPr>
        <a:xfrm>
          <a:off x="181674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D8D959A7-C405-4AB8-B89B-E37ADB9DB03B}"/>
            </a:ext>
          </a:extLst>
        </xdr:cNvPr>
        <xdr:cNvSpPr txBox="1"/>
      </xdr:nvSpPr>
      <xdr:spPr>
        <a:xfrm>
          <a:off x="927744" y="559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CF3D60A-A26E-48F3-AB9B-634AD80317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4D8C9B2-2FC7-40C8-8037-3950A027F2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438D851-4076-4A9D-B64D-B5DB97345D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53AB6EF-DC78-4DCC-A7A4-A3A0F91D56D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82845CE-AA04-4B2E-B90D-6966DE2BC7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5855196-3467-4A26-BE31-E02C4783D2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512E28B-C443-4DD5-A412-C26B4285C4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ED524D1-F678-4545-B9D5-8C2A4D1DBF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1AA04E1-4608-4859-BE09-75A57B1B844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17EFBB6-14F9-4910-957C-4D5519096F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A8BA64D-0C35-4ABC-9EE8-9E51F38F077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F75E54AA-65C4-4FCA-82A1-CDC6AA0FE33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145E81E-9F61-4DA9-B0B4-D1A81A63AC4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70084C6C-E090-405B-A2F8-EC936AE185B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47657A09-87CB-44E6-A67B-E9E4E21FF1B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A0932FD7-4D5E-4656-9B6F-8AE4495B858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E53D3C62-E6BF-4CFD-AC15-7E45911C83C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A39EA5B9-0614-46C1-81A1-EDA1A3DDAA6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18F26C8E-4138-4449-965B-18E9E41E0A2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27967D92-5280-41E5-965E-A47C2488E29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20D661A3-7F90-4F93-A196-B60E3859BDE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47FA5D93-768B-4E68-806D-4E56E74C668B}"/>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0D58988-87C2-4A9E-94F7-679767540D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37CC7C6-ACBD-42E0-89B5-ED430DB23E7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54455B6-8030-426F-801E-C1E21DA7AE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CD97341F-C574-4262-B682-C8603409DC06}"/>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A78050DA-6BCF-4EF2-843A-3574B8117984}"/>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19229F4F-3829-4BDA-9863-FED1805AE18D}"/>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36540231-552C-4ABA-8BDF-8F6C22AED518}"/>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F15DADE8-5B2E-4C2F-89B4-E63F6903B62A}"/>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25DB9D59-A7C1-4BB9-A734-F876822C4EE6}"/>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E6339949-0746-4D2C-91E3-D1A8B6BDD68C}"/>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181DDD0A-19EE-4DE3-9E36-F4434328F7AB}"/>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F1066E22-52C0-4FBC-8C7F-F5FB48A110D5}"/>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33ACB560-73F4-4056-98EF-53291A301C92}"/>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8F24600F-EA7D-4554-A79E-331C739A4E6D}"/>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02D5139-6634-44CE-B5CF-94A42D8ADB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264D0C-8057-4687-B8A1-52D79D598E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C45CD3-6E8C-4E55-804C-D808909957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A741A29-4762-45A3-AF4F-9CD5CCD928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EC69B3F-9C3A-4AC4-9D13-596E04164C6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91149</xdr:rowOff>
    </xdr:from>
    <xdr:to>
      <xdr:col>55</xdr:col>
      <xdr:colOff>50800</xdr:colOff>
      <xdr:row>42</xdr:row>
      <xdr:rowOff>21299</xdr:rowOff>
    </xdr:to>
    <xdr:sp macro="" textlink="">
      <xdr:nvSpPr>
        <xdr:cNvPr id="130" name="楕円 129">
          <a:extLst>
            <a:ext uri="{FF2B5EF4-FFF2-40B4-BE49-F238E27FC236}">
              <a16:creationId xmlns:a16="http://schemas.microsoft.com/office/drawing/2014/main" id="{B1C73709-16DF-466E-B45B-E43BB014DF28}"/>
            </a:ext>
          </a:extLst>
        </xdr:cNvPr>
        <xdr:cNvSpPr/>
      </xdr:nvSpPr>
      <xdr:spPr>
        <a:xfrm>
          <a:off x="10426700" y="712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6076</xdr:rowOff>
    </xdr:from>
    <xdr:ext cx="469744" cy="259045"/>
    <xdr:sp macro="" textlink="">
      <xdr:nvSpPr>
        <xdr:cNvPr id="131" name="【道路】&#10;一人当たり延長該当値テキスト">
          <a:extLst>
            <a:ext uri="{FF2B5EF4-FFF2-40B4-BE49-F238E27FC236}">
              <a16:creationId xmlns:a16="http://schemas.microsoft.com/office/drawing/2014/main" id="{5F3B3E15-89C4-40E0-AB77-43AC82F94863}"/>
            </a:ext>
          </a:extLst>
        </xdr:cNvPr>
        <xdr:cNvSpPr txBox="1"/>
      </xdr:nvSpPr>
      <xdr:spPr>
        <a:xfrm>
          <a:off x="10515600" y="703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91585</xdr:rowOff>
    </xdr:from>
    <xdr:to>
      <xdr:col>50</xdr:col>
      <xdr:colOff>165100</xdr:colOff>
      <xdr:row>42</xdr:row>
      <xdr:rowOff>21735</xdr:rowOff>
    </xdr:to>
    <xdr:sp macro="" textlink="">
      <xdr:nvSpPr>
        <xdr:cNvPr id="132" name="楕円 131">
          <a:extLst>
            <a:ext uri="{FF2B5EF4-FFF2-40B4-BE49-F238E27FC236}">
              <a16:creationId xmlns:a16="http://schemas.microsoft.com/office/drawing/2014/main" id="{A9A738CC-1A48-4689-B277-0881F970B534}"/>
            </a:ext>
          </a:extLst>
        </xdr:cNvPr>
        <xdr:cNvSpPr/>
      </xdr:nvSpPr>
      <xdr:spPr>
        <a:xfrm>
          <a:off x="9588500" y="71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141949</xdr:rowOff>
    </xdr:from>
    <xdr:to>
      <xdr:col>55</xdr:col>
      <xdr:colOff>0</xdr:colOff>
      <xdr:row>41</xdr:row>
      <xdr:rowOff>142385</xdr:rowOff>
    </xdr:to>
    <xdr:cxnSp macro="">
      <xdr:nvCxnSpPr>
        <xdr:cNvPr id="133" name="直線コネクタ 132">
          <a:extLst>
            <a:ext uri="{FF2B5EF4-FFF2-40B4-BE49-F238E27FC236}">
              <a16:creationId xmlns:a16="http://schemas.microsoft.com/office/drawing/2014/main" id="{D5F6C2C7-3444-454E-82AF-9FC9043EA88C}"/>
            </a:ext>
          </a:extLst>
        </xdr:cNvPr>
        <xdr:cNvCxnSpPr/>
      </xdr:nvCxnSpPr>
      <xdr:spPr>
        <a:xfrm flipV="1">
          <a:off x="9639300" y="7171399"/>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92456</xdr:rowOff>
    </xdr:from>
    <xdr:to>
      <xdr:col>46</xdr:col>
      <xdr:colOff>38100</xdr:colOff>
      <xdr:row>42</xdr:row>
      <xdr:rowOff>22606</xdr:rowOff>
    </xdr:to>
    <xdr:sp macro="" textlink="">
      <xdr:nvSpPr>
        <xdr:cNvPr id="134" name="楕円 133">
          <a:extLst>
            <a:ext uri="{FF2B5EF4-FFF2-40B4-BE49-F238E27FC236}">
              <a16:creationId xmlns:a16="http://schemas.microsoft.com/office/drawing/2014/main" id="{D0DF8E4D-595A-4E1F-9876-3950CB4B1955}"/>
            </a:ext>
          </a:extLst>
        </xdr:cNvPr>
        <xdr:cNvSpPr/>
      </xdr:nvSpPr>
      <xdr:spPr>
        <a:xfrm>
          <a:off x="8699500" y="71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142385</xdr:rowOff>
    </xdr:from>
    <xdr:to>
      <xdr:col>50</xdr:col>
      <xdr:colOff>114300</xdr:colOff>
      <xdr:row>41</xdr:row>
      <xdr:rowOff>143256</xdr:rowOff>
    </xdr:to>
    <xdr:cxnSp macro="">
      <xdr:nvCxnSpPr>
        <xdr:cNvPr id="135" name="直線コネクタ 134">
          <a:extLst>
            <a:ext uri="{FF2B5EF4-FFF2-40B4-BE49-F238E27FC236}">
              <a16:creationId xmlns:a16="http://schemas.microsoft.com/office/drawing/2014/main" id="{A70CF9A9-FF0C-4FFD-A5E4-6BCAA26378EB}"/>
            </a:ext>
          </a:extLst>
        </xdr:cNvPr>
        <xdr:cNvCxnSpPr/>
      </xdr:nvCxnSpPr>
      <xdr:spPr>
        <a:xfrm flipV="1">
          <a:off x="8750300" y="7171835"/>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93001</xdr:rowOff>
    </xdr:from>
    <xdr:to>
      <xdr:col>41</xdr:col>
      <xdr:colOff>101600</xdr:colOff>
      <xdr:row>42</xdr:row>
      <xdr:rowOff>23151</xdr:rowOff>
    </xdr:to>
    <xdr:sp macro="" textlink="">
      <xdr:nvSpPr>
        <xdr:cNvPr id="136" name="楕円 135">
          <a:extLst>
            <a:ext uri="{FF2B5EF4-FFF2-40B4-BE49-F238E27FC236}">
              <a16:creationId xmlns:a16="http://schemas.microsoft.com/office/drawing/2014/main" id="{BF30CF50-86D6-4597-B057-722B278EA551}"/>
            </a:ext>
          </a:extLst>
        </xdr:cNvPr>
        <xdr:cNvSpPr/>
      </xdr:nvSpPr>
      <xdr:spPr>
        <a:xfrm>
          <a:off x="7810500" y="712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143256</xdr:rowOff>
    </xdr:from>
    <xdr:to>
      <xdr:col>45</xdr:col>
      <xdr:colOff>177800</xdr:colOff>
      <xdr:row>41</xdr:row>
      <xdr:rowOff>143801</xdr:rowOff>
    </xdr:to>
    <xdr:cxnSp macro="">
      <xdr:nvCxnSpPr>
        <xdr:cNvPr id="137" name="直線コネクタ 136">
          <a:extLst>
            <a:ext uri="{FF2B5EF4-FFF2-40B4-BE49-F238E27FC236}">
              <a16:creationId xmlns:a16="http://schemas.microsoft.com/office/drawing/2014/main" id="{EA1B2F56-4537-42FA-AFF5-3605AEA5133A}"/>
            </a:ext>
          </a:extLst>
        </xdr:cNvPr>
        <xdr:cNvCxnSpPr/>
      </xdr:nvCxnSpPr>
      <xdr:spPr>
        <a:xfrm flipV="1">
          <a:off x="7861300" y="7172706"/>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93218</xdr:rowOff>
    </xdr:from>
    <xdr:to>
      <xdr:col>36</xdr:col>
      <xdr:colOff>165100</xdr:colOff>
      <xdr:row>42</xdr:row>
      <xdr:rowOff>23368</xdr:rowOff>
    </xdr:to>
    <xdr:sp macro="" textlink="">
      <xdr:nvSpPr>
        <xdr:cNvPr id="138" name="楕円 137">
          <a:extLst>
            <a:ext uri="{FF2B5EF4-FFF2-40B4-BE49-F238E27FC236}">
              <a16:creationId xmlns:a16="http://schemas.microsoft.com/office/drawing/2014/main" id="{ACC9C839-E011-40C7-A3E4-DE4F86775EE1}"/>
            </a:ext>
          </a:extLst>
        </xdr:cNvPr>
        <xdr:cNvSpPr/>
      </xdr:nvSpPr>
      <xdr:spPr>
        <a:xfrm>
          <a:off x="6921500" y="71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143801</xdr:rowOff>
    </xdr:from>
    <xdr:to>
      <xdr:col>41</xdr:col>
      <xdr:colOff>50800</xdr:colOff>
      <xdr:row>41</xdr:row>
      <xdr:rowOff>144018</xdr:rowOff>
    </xdr:to>
    <xdr:cxnSp macro="">
      <xdr:nvCxnSpPr>
        <xdr:cNvPr id="139" name="直線コネクタ 138">
          <a:extLst>
            <a:ext uri="{FF2B5EF4-FFF2-40B4-BE49-F238E27FC236}">
              <a16:creationId xmlns:a16="http://schemas.microsoft.com/office/drawing/2014/main" id="{9BFC07B4-2831-4499-B24A-4F4ADF7CC246}"/>
            </a:ext>
          </a:extLst>
        </xdr:cNvPr>
        <xdr:cNvCxnSpPr/>
      </xdr:nvCxnSpPr>
      <xdr:spPr>
        <a:xfrm flipV="1">
          <a:off x="6972300" y="717325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BA25B92B-A0F9-47D6-8510-FC9796408DF9}"/>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E7543225-DC28-452F-8940-890534C8A3EE}"/>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BD922D82-EDF8-40D1-86A3-B1189600D607}"/>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506D7780-E53A-4F78-887B-BE37F98087AB}"/>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12862</xdr:rowOff>
    </xdr:from>
    <xdr:ext cx="469744" cy="259045"/>
    <xdr:sp macro="" textlink="">
      <xdr:nvSpPr>
        <xdr:cNvPr id="144" name="n_1mainValue【道路】&#10;一人当たり延長">
          <a:extLst>
            <a:ext uri="{FF2B5EF4-FFF2-40B4-BE49-F238E27FC236}">
              <a16:creationId xmlns:a16="http://schemas.microsoft.com/office/drawing/2014/main" id="{E39D896A-5229-4016-8F8E-F064FEFB6004}"/>
            </a:ext>
          </a:extLst>
        </xdr:cNvPr>
        <xdr:cNvSpPr txBox="1"/>
      </xdr:nvSpPr>
      <xdr:spPr>
        <a:xfrm>
          <a:off x="9391727" y="72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13733</xdr:rowOff>
    </xdr:from>
    <xdr:ext cx="469744" cy="259045"/>
    <xdr:sp macro="" textlink="">
      <xdr:nvSpPr>
        <xdr:cNvPr id="145" name="n_2mainValue【道路】&#10;一人当たり延長">
          <a:extLst>
            <a:ext uri="{FF2B5EF4-FFF2-40B4-BE49-F238E27FC236}">
              <a16:creationId xmlns:a16="http://schemas.microsoft.com/office/drawing/2014/main" id="{7099DDE2-783B-4CD1-89A5-30DCABDAA8D4}"/>
            </a:ext>
          </a:extLst>
        </xdr:cNvPr>
        <xdr:cNvSpPr txBox="1"/>
      </xdr:nvSpPr>
      <xdr:spPr>
        <a:xfrm>
          <a:off x="8515427" y="721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14278</xdr:rowOff>
    </xdr:from>
    <xdr:ext cx="469744" cy="259045"/>
    <xdr:sp macro="" textlink="">
      <xdr:nvSpPr>
        <xdr:cNvPr id="146" name="n_3mainValue【道路】&#10;一人当たり延長">
          <a:extLst>
            <a:ext uri="{FF2B5EF4-FFF2-40B4-BE49-F238E27FC236}">
              <a16:creationId xmlns:a16="http://schemas.microsoft.com/office/drawing/2014/main" id="{B9490083-113A-4E59-9321-A41D586AFCAC}"/>
            </a:ext>
          </a:extLst>
        </xdr:cNvPr>
        <xdr:cNvSpPr txBox="1"/>
      </xdr:nvSpPr>
      <xdr:spPr>
        <a:xfrm>
          <a:off x="7626427" y="721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14495</xdr:rowOff>
    </xdr:from>
    <xdr:ext cx="469744" cy="259045"/>
    <xdr:sp macro="" textlink="">
      <xdr:nvSpPr>
        <xdr:cNvPr id="147" name="n_4mainValue【道路】&#10;一人当たり延長">
          <a:extLst>
            <a:ext uri="{FF2B5EF4-FFF2-40B4-BE49-F238E27FC236}">
              <a16:creationId xmlns:a16="http://schemas.microsoft.com/office/drawing/2014/main" id="{5D2ED516-4867-4059-BB54-B6EBED243747}"/>
            </a:ext>
          </a:extLst>
        </xdr:cNvPr>
        <xdr:cNvSpPr txBox="1"/>
      </xdr:nvSpPr>
      <xdr:spPr>
        <a:xfrm>
          <a:off x="6737427" y="721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19C1966-29DB-48E2-A92C-7A6669B353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2CE5E32-621F-494A-9D54-0EA1A9AD61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FC30078-1751-40E3-8434-A771B9E09D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201F4DB-FED9-45F9-9627-96B27C1DE4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702F876-5F06-473F-A076-C8F4FAC666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17A97B9-F0F6-4C97-BC45-9FF742B64F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FFAFBD4-39D8-4E7F-9D6C-023511F687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FE02D58-E712-4E6C-A594-C7AE9DEFEC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58A369B-36FE-4854-AFB8-62FD411FE5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5884E0C-0E40-4572-9D28-695B7180EF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9F66605-A8A4-4C48-9441-C29B3A23EE3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717573D-9DA8-45AE-AAC7-BE585CE6CC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C4EBB4F-1F10-4968-BEA7-53C9ABEC574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82BAC7C-37AC-4444-B3E7-D3F64789AE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0161E81-C9B2-4E4B-9CFC-B4A58140865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C16D8DA-5B5C-49D5-824C-8F05AED277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A0C6CE14-8318-43DD-86DF-39E3B3FB5C5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2C4E80F8-1F0A-4374-B932-821769861BC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4F56999F-3279-4A96-AC86-D8F02F24FAC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0C9D929-7654-43EC-9D2C-DDA712A0400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D1CBAFA6-087B-46B0-A4FA-735A7518C42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9E6E3D9-EC7B-4885-878D-093F8340DD8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EE514652-5A28-443F-8EB7-EA03098CB65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555E672-8666-4FFD-989F-FF338BCBA9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DF81E7F9-1FA3-429B-83C2-0C680A10506A}"/>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E39D132-A341-48F4-897B-F7C7CFCDD6FB}"/>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DC56A768-C271-401A-B106-624CE1680132}"/>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2BECFFB8-55AB-4CE6-B4DE-9BD0BA745FC5}"/>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ED0467E8-CE1C-49BD-BB55-8327CC5D1038}"/>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3CA22889-7025-41B3-9C85-E325B2108F2F}"/>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2ABB672F-B30B-4365-962E-C016B660FD0E}"/>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3DC38DDD-FBDF-49E8-BB2E-0E998E9FCAC6}"/>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4FD78BAB-9CCD-47BC-951D-20FF07BA60DB}"/>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B276CE09-58E8-4F97-8CCF-00AF34081E99}"/>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A544B63E-AAE8-4C68-A58F-A7BF657E3B41}"/>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AF57F3-2D83-4941-AA50-3A797701E5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8F03E7-7A5F-4EF0-8438-A1CA54FC5F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F045E65-819D-4E75-AC3F-DD719FAFFF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084B40B-C7BC-4367-86D4-738AF628D2F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AE81E8-A6B5-41CD-8B64-BE8B05215B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88" name="楕円 187">
          <a:extLst>
            <a:ext uri="{FF2B5EF4-FFF2-40B4-BE49-F238E27FC236}">
              <a16:creationId xmlns:a16="http://schemas.microsoft.com/office/drawing/2014/main" id="{8A35E781-BD76-4BCF-A00E-4FE1ADC9DBB3}"/>
            </a:ext>
          </a:extLst>
        </xdr:cNvPr>
        <xdr:cNvSpPr/>
      </xdr:nvSpPr>
      <xdr:spPr>
        <a:xfrm>
          <a:off x="4584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120667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056F650-A907-44C0-B999-E4B7DA71CF8F}"/>
            </a:ext>
          </a:extLst>
        </xdr:cNvPr>
        <xdr:cNvSpPr txBox="1"/>
      </xdr:nvSpPr>
      <xdr:spPr>
        <a:xfrm>
          <a:off x="4673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67310</xdr:rowOff>
    </xdr:from>
    <xdr:to>
      <xdr:col>20</xdr:col>
      <xdr:colOff>38100</xdr:colOff>
      <xdr:row>58</xdr:row>
      <xdr:rowOff>168910</xdr:rowOff>
    </xdr:to>
    <xdr:sp macro="" textlink="">
      <xdr:nvSpPr>
        <xdr:cNvPr id="190" name="楕円 189">
          <a:extLst>
            <a:ext uri="{FF2B5EF4-FFF2-40B4-BE49-F238E27FC236}">
              <a16:creationId xmlns:a16="http://schemas.microsoft.com/office/drawing/2014/main" id="{76BB5363-61F3-4639-B860-E56A55BB98A1}"/>
            </a:ext>
          </a:extLst>
        </xdr:cNvPr>
        <xdr:cNvSpPr/>
      </xdr:nvSpPr>
      <xdr:spPr>
        <a:xfrm>
          <a:off x="3746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118110</xdr:rowOff>
    </xdr:from>
    <xdr:to>
      <xdr:col>24</xdr:col>
      <xdr:colOff>63500</xdr:colOff>
      <xdr:row>58</xdr:row>
      <xdr:rowOff>148590</xdr:rowOff>
    </xdr:to>
    <xdr:cxnSp macro="">
      <xdr:nvCxnSpPr>
        <xdr:cNvPr id="191" name="直線コネクタ 190">
          <a:extLst>
            <a:ext uri="{FF2B5EF4-FFF2-40B4-BE49-F238E27FC236}">
              <a16:creationId xmlns:a16="http://schemas.microsoft.com/office/drawing/2014/main" id="{73F17EB4-CF18-4BCD-8371-E625E1DCFEAA}"/>
            </a:ext>
          </a:extLst>
        </xdr:cNvPr>
        <xdr:cNvCxnSpPr/>
      </xdr:nvCxnSpPr>
      <xdr:spPr>
        <a:xfrm>
          <a:off x="3797300" y="100622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36830</xdr:rowOff>
    </xdr:from>
    <xdr:to>
      <xdr:col>15</xdr:col>
      <xdr:colOff>101600</xdr:colOff>
      <xdr:row>58</xdr:row>
      <xdr:rowOff>138430</xdr:rowOff>
    </xdr:to>
    <xdr:sp macro="" textlink="">
      <xdr:nvSpPr>
        <xdr:cNvPr id="192" name="楕円 191">
          <a:extLst>
            <a:ext uri="{FF2B5EF4-FFF2-40B4-BE49-F238E27FC236}">
              <a16:creationId xmlns:a16="http://schemas.microsoft.com/office/drawing/2014/main" id="{259A5CBB-6201-4B38-B8DE-3EB20FE68C31}"/>
            </a:ext>
          </a:extLst>
        </xdr:cNvPr>
        <xdr:cNvSpPr/>
      </xdr:nvSpPr>
      <xdr:spPr>
        <a:xfrm>
          <a:off x="2857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87630</xdr:rowOff>
    </xdr:from>
    <xdr:to>
      <xdr:col>19</xdr:col>
      <xdr:colOff>177800</xdr:colOff>
      <xdr:row>58</xdr:row>
      <xdr:rowOff>118110</xdr:rowOff>
    </xdr:to>
    <xdr:cxnSp macro="">
      <xdr:nvCxnSpPr>
        <xdr:cNvPr id="193" name="直線コネクタ 192">
          <a:extLst>
            <a:ext uri="{FF2B5EF4-FFF2-40B4-BE49-F238E27FC236}">
              <a16:creationId xmlns:a16="http://schemas.microsoft.com/office/drawing/2014/main" id="{59564F1C-AE88-4EE8-B5DD-39E0E87D604C}"/>
            </a:ext>
          </a:extLst>
        </xdr:cNvPr>
        <xdr:cNvCxnSpPr/>
      </xdr:nvCxnSpPr>
      <xdr:spPr>
        <a:xfrm>
          <a:off x="2908300" y="100317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xdr:rowOff>
    </xdr:from>
    <xdr:to>
      <xdr:col>10</xdr:col>
      <xdr:colOff>165100</xdr:colOff>
      <xdr:row>58</xdr:row>
      <xdr:rowOff>107950</xdr:rowOff>
    </xdr:to>
    <xdr:sp macro="" textlink="">
      <xdr:nvSpPr>
        <xdr:cNvPr id="194" name="楕円 193">
          <a:extLst>
            <a:ext uri="{FF2B5EF4-FFF2-40B4-BE49-F238E27FC236}">
              <a16:creationId xmlns:a16="http://schemas.microsoft.com/office/drawing/2014/main" id="{43303E45-E90F-4D97-9967-C6F91218A256}"/>
            </a:ext>
          </a:extLst>
        </xdr:cNvPr>
        <xdr:cNvSpPr/>
      </xdr:nvSpPr>
      <xdr:spPr>
        <a:xfrm>
          <a:off x="1968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57150</xdr:rowOff>
    </xdr:from>
    <xdr:to>
      <xdr:col>15</xdr:col>
      <xdr:colOff>50800</xdr:colOff>
      <xdr:row>58</xdr:row>
      <xdr:rowOff>87630</xdr:rowOff>
    </xdr:to>
    <xdr:cxnSp macro="">
      <xdr:nvCxnSpPr>
        <xdr:cNvPr id="195" name="直線コネクタ 194">
          <a:extLst>
            <a:ext uri="{FF2B5EF4-FFF2-40B4-BE49-F238E27FC236}">
              <a16:creationId xmlns:a16="http://schemas.microsoft.com/office/drawing/2014/main" id="{9AA48E12-0F0C-4A1E-A137-D5061D063592}"/>
            </a:ext>
          </a:extLst>
        </xdr:cNvPr>
        <xdr:cNvCxnSpPr/>
      </xdr:nvCxnSpPr>
      <xdr:spPr>
        <a:xfrm>
          <a:off x="2019300" y="10001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147320</xdr:rowOff>
    </xdr:from>
    <xdr:to>
      <xdr:col>6</xdr:col>
      <xdr:colOff>38100</xdr:colOff>
      <xdr:row>58</xdr:row>
      <xdr:rowOff>77470</xdr:rowOff>
    </xdr:to>
    <xdr:sp macro="" textlink="">
      <xdr:nvSpPr>
        <xdr:cNvPr id="196" name="楕円 195">
          <a:extLst>
            <a:ext uri="{FF2B5EF4-FFF2-40B4-BE49-F238E27FC236}">
              <a16:creationId xmlns:a16="http://schemas.microsoft.com/office/drawing/2014/main" id="{CFB44148-D28B-4C9D-9F4F-C293B4DC3CAD}"/>
            </a:ext>
          </a:extLst>
        </xdr:cNvPr>
        <xdr:cNvSpPr/>
      </xdr:nvSpPr>
      <xdr:spPr>
        <a:xfrm>
          <a:off x="1079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26670</xdr:rowOff>
    </xdr:from>
    <xdr:to>
      <xdr:col>10</xdr:col>
      <xdr:colOff>114300</xdr:colOff>
      <xdr:row>58</xdr:row>
      <xdr:rowOff>57150</xdr:rowOff>
    </xdr:to>
    <xdr:cxnSp macro="">
      <xdr:nvCxnSpPr>
        <xdr:cNvPr id="197" name="直線コネクタ 196">
          <a:extLst>
            <a:ext uri="{FF2B5EF4-FFF2-40B4-BE49-F238E27FC236}">
              <a16:creationId xmlns:a16="http://schemas.microsoft.com/office/drawing/2014/main" id="{C0CD3C77-C8B9-49FC-B974-0C8112986166}"/>
            </a:ext>
          </a:extLst>
        </xdr:cNvPr>
        <xdr:cNvCxnSpPr/>
      </xdr:nvCxnSpPr>
      <xdr:spPr>
        <a:xfrm>
          <a:off x="1130300" y="9970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EDD2031-5DB4-4DEB-B967-87B68C49F3A7}"/>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A477C76-7274-420D-8503-C1E386220BBA}"/>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48CBC70-2063-4754-9963-3765503A564A}"/>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F92B90B-698D-4DE4-B9AE-6ABED45A66FA}"/>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13987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1E41F11A-6C24-459A-8B9A-E9EE63CC5E2B}"/>
            </a:ext>
          </a:extLst>
        </xdr:cNvPr>
        <xdr:cNvSpPr txBox="1"/>
      </xdr:nvSpPr>
      <xdr:spPr>
        <a:xfrm>
          <a:off x="3582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154957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77551B0-0390-4F88-AD90-5DD2031AA702}"/>
            </a:ext>
          </a:extLst>
        </xdr:cNvPr>
        <xdr:cNvSpPr txBox="1"/>
      </xdr:nvSpPr>
      <xdr:spPr>
        <a:xfrm>
          <a:off x="2705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124477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21CCAD7B-E136-44B6-997C-11BE23205808}"/>
            </a:ext>
          </a:extLst>
        </xdr:cNvPr>
        <xdr:cNvSpPr txBox="1"/>
      </xdr:nvSpPr>
      <xdr:spPr>
        <a:xfrm>
          <a:off x="1816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93997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CBFDFFA5-830E-4B3D-AB85-A29F272CA27B}"/>
            </a:ext>
          </a:extLst>
        </xdr:cNvPr>
        <xdr:cNvSpPr txBox="1"/>
      </xdr:nvSpPr>
      <xdr:spPr>
        <a:xfrm>
          <a:off x="927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2A3B130-5C4C-43BA-8909-A10042D086B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D49AC1F-5D24-4897-976E-82C8360772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49A9F13-BC10-45A5-B984-ACDB35F78B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9C01BB7-8087-4925-AB13-15C05F0883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952B130-2DBD-47F1-93FD-4AB953313C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539641D-D718-4B0E-A5C4-34F7CFB1BD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3C44858-936E-4C18-8962-A9630944E5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D27CB5F-2381-4350-9767-4247C86AE5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9C058B6-8EC6-465D-8B3E-38E53C752B4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AD6CAE6-73E1-4A25-8379-DD2AA310C1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364E723-4946-44A9-883F-785812680E0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8BA1B19-7EC7-4C68-A6C4-B713E45FE71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BD6F8A1-BEA1-405B-9900-05C2BDBF72C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5AA7B0EB-0E9F-4BFB-949E-755AFF19B56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FA14DE56-6720-4071-BE88-79F9D7C75C4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F89AAED7-9154-415F-BA5E-5AD0615648F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C954412-9B5F-4925-8DDA-4742732258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B600379-584E-4740-84D3-45B91D8406D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65AF008-1318-4E74-821A-123A0F2381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2046F346-22B1-4FA4-B043-F4C246FFA71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686DCB5-130F-4563-85FA-BCB531C083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69328221-DC2E-412D-A175-0C1B87CA179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5847CAC-E0C5-41F3-A6FD-70117EAFB8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C2C7B8E1-755A-4B44-AAB4-70966F32AA21}"/>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5F7141C-1F1F-4888-85D6-38968BFC7B77}"/>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B7E0A291-8A8C-4F30-8866-F441350426D9}"/>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4B8432D3-2182-4DAA-BE8A-DF5AB6A4C3C6}"/>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E6D79317-CB6F-4099-902A-AD94633F9E62}"/>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5BA97942-7CB0-4514-A94F-430EBD4B6DE2}"/>
            </a:ext>
          </a:extLst>
        </xdr:cNvPr>
        <xdr:cNvSpPr txBox="1"/>
      </xdr:nvSpPr>
      <xdr:spPr>
        <a:xfrm>
          <a:off x="10515600" y="1047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4353D7C6-FE1F-4FBC-8C6D-9CB19DB8CD1D}"/>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35396A2E-498D-409A-86B1-91E989982159}"/>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37601696-227C-4CED-B80C-700097BC49CF}"/>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30F7C119-3B7B-4C76-94FB-D32606361BB4}"/>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F164B411-17C8-406B-83AE-58F9FA72E715}"/>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88A2440-D26F-464F-BB4F-6B7636254F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37360F1-AB3D-4735-945D-A2C3D7449F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AB4A01C-639D-49D1-9B2D-AE09B59EDDC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9C70E8-6A34-4167-BF36-81370D8924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8BA1962-8274-4644-9ACD-C7D1EE47EEB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82104</xdr:rowOff>
    </xdr:from>
    <xdr:to>
      <xdr:col>55</xdr:col>
      <xdr:colOff>50800</xdr:colOff>
      <xdr:row>64</xdr:row>
      <xdr:rowOff>12254</xdr:rowOff>
    </xdr:to>
    <xdr:sp macro="" textlink="">
      <xdr:nvSpPr>
        <xdr:cNvPr id="245" name="楕円 244">
          <a:extLst>
            <a:ext uri="{FF2B5EF4-FFF2-40B4-BE49-F238E27FC236}">
              <a16:creationId xmlns:a16="http://schemas.microsoft.com/office/drawing/2014/main" id="{2EDEFD27-CD55-4101-B82C-8AC1F6808DEC}"/>
            </a:ext>
          </a:extLst>
        </xdr:cNvPr>
        <xdr:cNvSpPr/>
      </xdr:nvSpPr>
      <xdr:spPr>
        <a:xfrm>
          <a:off x="10426700" y="108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168481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D1997D71-140B-432D-8742-D4D603693089}"/>
            </a:ext>
          </a:extLst>
        </xdr:cNvPr>
        <xdr:cNvSpPr txBox="1"/>
      </xdr:nvSpPr>
      <xdr:spPr>
        <a:xfrm>
          <a:off x="10515600" y="1079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82576</xdr:rowOff>
    </xdr:from>
    <xdr:to>
      <xdr:col>50</xdr:col>
      <xdr:colOff>165100</xdr:colOff>
      <xdr:row>64</xdr:row>
      <xdr:rowOff>12726</xdr:rowOff>
    </xdr:to>
    <xdr:sp macro="" textlink="">
      <xdr:nvSpPr>
        <xdr:cNvPr id="247" name="楕円 246">
          <a:extLst>
            <a:ext uri="{FF2B5EF4-FFF2-40B4-BE49-F238E27FC236}">
              <a16:creationId xmlns:a16="http://schemas.microsoft.com/office/drawing/2014/main" id="{90218611-F6C3-44EF-91CF-D01C94B851A3}"/>
            </a:ext>
          </a:extLst>
        </xdr:cNvPr>
        <xdr:cNvSpPr/>
      </xdr:nvSpPr>
      <xdr:spPr>
        <a:xfrm>
          <a:off x="9588500" y="108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132904</xdr:rowOff>
    </xdr:from>
    <xdr:to>
      <xdr:col>55</xdr:col>
      <xdr:colOff>0</xdr:colOff>
      <xdr:row>63</xdr:row>
      <xdr:rowOff>133376</xdr:rowOff>
    </xdr:to>
    <xdr:cxnSp macro="">
      <xdr:nvCxnSpPr>
        <xdr:cNvPr id="248" name="直線コネクタ 247">
          <a:extLst>
            <a:ext uri="{FF2B5EF4-FFF2-40B4-BE49-F238E27FC236}">
              <a16:creationId xmlns:a16="http://schemas.microsoft.com/office/drawing/2014/main" id="{785558C9-4612-4832-9185-A6D87F8A8C47}"/>
            </a:ext>
          </a:extLst>
        </xdr:cNvPr>
        <xdr:cNvCxnSpPr/>
      </xdr:nvCxnSpPr>
      <xdr:spPr>
        <a:xfrm flipV="1">
          <a:off x="9639300" y="10934254"/>
          <a:ext cx="8382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83335</xdr:rowOff>
    </xdr:from>
    <xdr:to>
      <xdr:col>46</xdr:col>
      <xdr:colOff>38100</xdr:colOff>
      <xdr:row>64</xdr:row>
      <xdr:rowOff>13485</xdr:rowOff>
    </xdr:to>
    <xdr:sp macro="" textlink="">
      <xdr:nvSpPr>
        <xdr:cNvPr id="249" name="楕円 248">
          <a:extLst>
            <a:ext uri="{FF2B5EF4-FFF2-40B4-BE49-F238E27FC236}">
              <a16:creationId xmlns:a16="http://schemas.microsoft.com/office/drawing/2014/main" id="{95A00C46-6BE9-4487-8E13-57A4B1A27D3C}"/>
            </a:ext>
          </a:extLst>
        </xdr:cNvPr>
        <xdr:cNvSpPr/>
      </xdr:nvSpPr>
      <xdr:spPr>
        <a:xfrm>
          <a:off x="8699500" y="1088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133376</xdr:rowOff>
    </xdr:from>
    <xdr:to>
      <xdr:col>50</xdr:col>
      <xdr:colOff>114300</xdr:colOff>
      <xdr:row>63</xdr:row>
      <xdr:rowOff>134135</xdr:rowOff>
    </xdr:to>
    <xdr:cxnSp macro="">
      <xdr:nvCxnSpPr>
        <xdr:cNvPr id="250" name="直線コネクタ 249">
          <a:extLst>
            <a:ext uri="{FF2B5EF4-FFF2-40B4-BE49-F238E27FC236}">
              <a16:creationId xmlns:a16="http://schemas.microsoft.com/office/drawing/2014/main" id="{D28944A8-200D-43AD-830E-5F8141A41226}"/>
            </a:ext>
          </a:extLst>
        </xdr:cNvPr>
        <xdr:cNvCxnSpPr/>
      </xdr:nvCxnSpPr>
      <xdr:spPr>
        <a:xfrm flipV="1">
          <a:off x="8750300" y="10934726"/>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83879</xdr:rowOff>
    </xdr:from>
    <xdr:to>
      <xdr:col>41</xdr:col>
      <xdr:colOff>101600</xdr:colOff>
      <xdr:row>64</xdr:row>
      <xdr:rowOff>14029</xdr:rowOff>
    </xdr:to>
    <xdr:sp macro="" textlink="">
      <xdr:nvSpPr>
        <xdr:cNvPr id="251" name="楕円 250">
          <a:extLst>
            <a:ext uri="{FF2B5EF4-FFF2-40B4-BE49-F238E27FC236}">
              <a16:creationId xmlns:a16="http://schemas.microsoft.com/office/drawing/2014/main" id="{DCA2E63B-B953-4AFA-B128-63AE27EBAC8B}"/>
            </a:ext>
          </a:extLst>
        </xdr:cNvPr>
        <xdr:cNvSpPr/>
      </xdr:nvSpPr>
      <xdr:spPr>
        <a:xfrm>
          <a:off x="7810500" y="108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134135</xdr:rowOff>
    </xdr:from>
    <xdr:to>
      <xdr:col>45</xdr:col>
      <xdr:colOff>177800</xdr:colOff>
      <xdr:row>63</xdr:row>
      <xdr:rowOff>134679</xdr:rowOff>
    </xdr:to>
    <xdr:cxnSp macro="">
      <xdr:nvCxnSpPr>
        <xdr:cNvPr id="252" name="直線コネクタ 251">
          <a:extLst>
            <a:ext uri="{FF2B5EF4-FFF2-40B4-BE49-F238E27FC236}">
              <a16:creationId xmlns:a16="http://schemas.microsoft.com/office/drawing/2014/main" id="{12E64470-C725-4EF0-92FB-B274BCC44678}"/>
            </a:ext>
          </a:extLst>
        </xdr:cNvPr>
        <xdr:cNvCxnSpPr/>
      </xdr:nvCxnSpPr>
      <xdr:spPr>
        <a:xfrm flipV="1">
          <a:off x="7861300" y="1093548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84420</xdr:rowOff>
    </xdr:from>
    <xdr:to>
      <xdr:col>36</xdr:col>
      <xdr:colOff>165100</xdr:colOff>
      <xdr:row>64</xdr:row>
      <xdr:rowOff>14570</xdr:rowOff>
    </xdr:to>
    <xdr:sp macro="" textlink="">
      <xdr:nvSpPr>
        <xdr:cNvPr id="253" name="楕円 252">
          <a:extLst>
            <a:ext uri="{FF2B5EF4-FFF2-40B4-BE49-F238E27FC236}">
              <a16:creationId xmlns:a16="http://schemas.microsoft.com/office/drawing/2014/main" id="{FE117B50-0665-4FAE-BBE3-D5F01CA11CF0}"/>
            </a:ext>
          </a:extLst>
        </xdr:cNvPr>
        <xdr:cNvSpPr/>
      </xdr:nvSpPr>
      <xdr:spPr>
        <a:xfrm>
          <a:off x="6921500" y="108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134679</xdr:rowOff>
    </xdr:from>
    <xdr:to>
      <xdr:col>41</xdr:col>
      <xdr:colOff>50800</xdr:colOff>
      <xdr:row>63</xdr:row>
      <xdr:rowOff>135220</xdr:rowOff>
    </xdr:to>
    <xdr:cxnSp macro="">
      <xdr:nvCxnSpPr>
        <xdr:cNvPr id="254" name="直線コネクタ 253">
          <a:extLst>
            <a:ext uri="{FF2B5EF4-FFF2-40B4-BE49-F238E27FC236}">
              <a16:creationId xmlns:a16="http://schemas.microsoft.com/office/drawing/2014/main" id="{983742BB-14DE-4834-B7AC-9404A881AD36}"/>
            </a:ext>
          </a:extLst>
        </xdr:cNvPr>
        <xdr:cNvCxnSpPr/>
      </xdr:nvCxnSpPr>
      <xdr:spPr>
        <a:xfrm flipV="1">
          <a:off x="6972300" y="10936029"/>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3E0622AF-DCE0-4D39-9383-9148A742A025}"/>
            </a:ext>
          </a:extLst>
        </xdr:cNvPr>
        <xdr:cNvSpPr txBox="1"/>
      </xdr:nvSpPr>
      <xdr:spPr>
        <a:xfrm>
          <a:off x="93594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73DE8639-33D8-4866-A5F9-600C46270A81}"/>
            </a:ext>
          </a:extLst>
        </xdr:cNvPr>
        <xdr:cNvSpPr txBox="1"/>
      </xdr:nvSpPr>
      <xdr:spPr>
        <a:xfrm>
          <a:off x="8483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A281DF8F-4AAA-4BB7-95F2-54296AD04877}"/>
            </a:ext>
          </a:extLst>
        </xdr:cNvPr>
        <xdr:cNvSpPr txBox="1"/>
      </xdr:nvSpPr>
      <xdr:spPr>
        <a:xfrm>
          <a:off x="7594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9580F478-6404-443B-AE26-62555E28C49A}"/>
            </a:ext>
          </a:extLst>
        </xdr:cNvPr>
        <xdr:cNvSpPr txBox="1"/>
      </xdr:nvSpPr>
      <xdr:spPr>
        <a:xfrm>
          <a:off x="6705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3853</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7A6106BB-1128-408F-AE97-4A95B69199E3}"/>
            </a:ext>
          </a:extLst>
        </xdr:cNvPr>
        <xdr:cNvSpPr txBox="1"/>
      </xdr:nvSpPr>
      <xdr:spPr>
        <a:xfrm>
          <a:off x="9359411" y="109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4612</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6F56B763-7E5E-42B7-9D13-48CADEF34A48}"/>
            </a:ext>
          </a:extLst>
        </xdr:cNvPr>
        <xdr:cNvSpPr txBox="1"/>
      </xdr:nvSpPr>
      <xdr:spPr>
        <a:xfrm>
          <a:off x="8483111" y="109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5156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62F7A9C4-ECA6-49A0-B459-C43754B7A7A3}"/>
            </a:ext>
          </a:extLst>
        </xdr:cNvPr>
        <xdr:cNvSpPr txBox="1"/>
      </xdr:nvSpPr>
      <xdr:spPr>
        <a:xfrm>
          <a:off x="7594111" y="1097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5697</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98B68613-2C1D-457A-BAC2-77C818DA5C8F}"/>
            </a:ext>
          </a:extLst>
        </xdr:cNvPr>
        <xdr:cNvSpPr txBox="1"/>
      </xdr:nvSpPr>
      <xdr:spPr>
        <a:xfrm>
          <a:off x="6705111" y="109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E4EFBC2-A0CC-4D99-B822-313416CE27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5FE0E5F-5445-453E-AF5C-937D997232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EB94A7B-3F28-439A-9502-689527D68D9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AD0A5E1-17BC-4D06-A5D6-8DED6B2839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1E0AE36-2D8A-4887-B0ED-A338CCE6810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290361C-4DF7-4C65-9D1B-F53B91A00AA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216B648-0AD4-4D19-8146-CE02B58450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BA52D5D-D80F-4943-A515-A85B9722F1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1C08B7A-975F-4B17-B7A7-B109314A81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1538C02-796E-4381-BEEB-4B04F0BE2DD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CF10927-98B0-454A-A61D-6DA72F40ECE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213689E8-1007-485E-85E4-B0952A3D695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C94BE4E2-7814-4BAA-AC5D-D7F4B51CB949}"/>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ABC6793D-2D43-40D3-9738-1EB50805B37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23311B51-2510-4502-8DE6-C92DA391139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1BE3DAE-CCF5-46A8-A88D-C529F7DB1BF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F5770E43-139C-4DD3-87D2-2DB1593128C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8B68A14-796C-43BF-8C11-AC246F634AF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C008AB4-4E64-4E58-909B-57BC5AF2070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7A7BE489-544F-4D16-8A96-709D623E5F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13CED76-3CA2-43D9-8911-AFEEF840CC0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F153269-A6C1-4C30-80B0-15326AC65E1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D9D36AE1-C669-4B75-9823-F97F2E154B7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6B5D36C-BAF5-47B9-9727-374980BDF9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DEAD3F3D-342A-4139-88C9-890AFC59E3F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9604FD50-CCA1-44A3-BB6A-F387CBEDFF6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E7C300B3-8C70-4434-8BCB-D036F38D384F}"/>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DDDE212D-3AFE-4C27-953A-0417D388D786}"/>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214F85E4-B8AC-4606-8007-78DF6EA93435}"/>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1D0C9534-4E1C-4212-A8CB-1943ECA0CE34}"/>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98F6EF68-F63F-4435-BAC2-F969E06DE6CB}"/>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FB620789-FC7B-4DA4-91EA-9F5DA4425B07}"/>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AD33EE42-F0AD-4E24-8A45-CEB795BE324C}"/>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72090C9F-ED52-4403-B2A4-A525B24705A3}"/>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A3EB38FF-D3BE-48CB-8946-8D3F7C64658D}"/>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F414B711-8386-4E61-BC0E-4E8F50B6895F}"/>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5174BC7B-73C4-4A20-8031-01C71462BB7D}"/>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B33B8AB-4A2F-4D1D-B302-EB6EBD352CC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1AE2B4D-485B-4C70-B246-556FE83FE1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5F03DCC-B573-443D-BC87-754BD7CD3D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8210A22-E7A0-452B-B9A1-209BBD01B1F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3D3BC58-716E-4A2E-A0A6-034AE9BAF0A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70576</xdr:rowOff>
    </xdr:from>
    <xdr:to>
      <xdr:col>24</xdr:col>
      <xdr:colOff>114300</xdr:colOff>
      <xdr:row>78</xdr:row>
      <xdr:rowOff>726</xdr:rowOff>
    </xdr:to>
    <xdr:sp macro="" textlink="">
      <xdr:nvSpPr>
        <xdr:cNvPr id="305" name="楕円 304">
          <a:extLst>
            <a:ext uri="{FF2B5EF4-FFF2-40B4-BE49-F238E27FC236}">
              <a16:creationId xmlns:a16="http://schemas.microsoft.com/office/drawing/2014/main" id="{8C4C1006-9DBA-4F11-B555-CB0753C38135}"/>
            </a:ext>
          </a:extLst>
        </xdr:cNvPr>
        <xdr:cNvSpPr/>
      </xdr:nvSpPr>
      <xdr:spPr>
        <a:xfrm>
          <a:off x="45847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23603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122C5C1-5669-431C-9E08-88340CE92228}"/>
            </a:ext>
          </a:extLst>
        </xdr:cNvPr>
        <xdr:cNvSpPr txBox="1"/>
      </xdr:nvSpPr>
      <xdr:spPr>
        <a:xfrm>
          <a:off x="4673600" y="13225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73842</xdr:rowOff>
    </xdr:from>
    <xdr:to>
      <xdr:col>20</xdr:col>
      <xdr:colOff>38100</xdr:colOff>
      <xdr:row>78</xdr:row>
      <xdr:rowOff>3992</xdr:rowOff>
    </xdr:to>
    <xdr:sp macro="" textlink="">
      <xdr:nvSpPr>
        <xdr:cNvPr id="307" name="楕円 306">
          <a:extLst>
            <a:ext uri="{FF2B5EF4-FFF2-40B4-BE49-F238E27FC236}">
              <a16:creationId xmlns:a16="http://schemas.microsoft.com/office/drawing/2014/main" id="{653CD7D5-6AC1-4A5B-966F-722634F79BA9}"/>
            </a:ext>
          </a:extLst>
        </xdr:cNvPr>
        <xdr:cNvSpPr/>
      </xdr:nvSpPr>
      <xdr:spPr>
        <a:xfrm>
          <a:off x="3746500" y="132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121376</xdr:rowOff>
    </xdr:from>
    <xdr:to>
      <xdr:col>24</xdr:col>
      <xdr:colOff>63500</xdr:colOff>
      <xdr:row>77</xdr:row>
      <xdr:rowOff>124642</xdr:rowOff>
    </xdr:to>
    <xdr:cxnSp macro="">
      <xdr:nvCxnSpPr>
        <xdr:cNvPr id="308" name="直線コネクタ 307">
          <a:extLst>
            <a:ext uri="{FF2B5EF4-FFF2-40B4-BE49-F238E27FC236}">
              <a16:creationId xmlns:a16="http://schemas.microsoft.com/office/drawing/2014/main" id="{D16E584D-074D-40B1-95E8-8FDBCB2D63BE}"/>
            </a:ext>
          </a:extLst>
        </xdr:cNvPr>
        <xdr:cNvCxnSpPr/>
      </xdr:nvCxnSpPr>
      <xdr:spPr>
        <a:xfrm flipV="1">
          <a:off x="3797300" y="133230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113030</xdr:rowOff>
    </xdr:from>
    <xdr:to>
      <xdr:col>15</xdr:col>
      <xdr:colOff>101600</xdr:colOff>
      <xdr:row>78</xdr:row>
      <xdr:rowOff>43180</xdr:rowOff>
    </xdr:to>
    <xdr:sp macro="" textlink="">
      <xdr:nvSpPr>
        <xdr:cNvPr id="309" name="楕円 308">
          <a:extLst>
            <a:ext uri="{FF2B5EF4-FFF2-40B4-BE49-F238E27FC236}">
              <a16:creationId xmlns:a16="http://schemas.microsoft.com/office/drawing/2014/main" id="{1D133A3F-2978-40E5-935C-45098FD4FEE7}"/>
            </a:ext>
          </a:extLst>
        </xdr:cNvPr>
        <xdr:cNvSpPr/>
      </xdr:nvSpPr>
      <xdr:spPr>
        <a:xfrm>
          <a:off x="2857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124642</xdr:rowOff>
    </xdr:from>
    <xdr:to>
      <xdr:col>19</xdr:col>
      <xdr:colOff>177800</xdr:colOff>
      <xdr:row>77</xdr:row>
      <xdr:rowOff>163830</xdr:rowOff>
    </xdr:to>
    <xdr:cxnSp macro="">
      <xdr:nvCxnSpPr>
        <xdr:cNvPr id="310" name="直線コネクタ 309">
          <a:extLst>
            <a:ext uri="{FF2B5EF4-FFF2-40B4-BE49-F238E27FC236}">
              <a16:creationId xmlns:a16="http://schemas.microsoft.com/office/drawing/2014/main" id="{2849D1AA-E543-4D40-A46A-A2B0A5EBE5E4}"/>
            </a:ext>
          </a:extLst>
        </xdr:cNvPr>
        <xdr:cNvCxnSpPr/>
      </xdr:nvCxnSpPr>
      <xdr:spPr>
        <a:xfrm flipV="1">
          <a:off x="2908300" y="133262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41184</xdr:rowOff>
    </xdr:from>
    <xdr:to>
      <xdr:col>10</xdr:col>
      <xdr:colOff>165100</xdr:colOff>
      <xdr:row>77</xdr:row>
      <xdr:rowOff>142784</xdr:rowOff>
    </xdr:to>
    <xdr:sp macro="" textlink="">
      <xdr:nvSpPr>
        <xdr:cNvPr id="311" name="楕円 310">
          <a:extLst>
            <a:ext uri="{FF2B5EF4-FFF2-40B4-BE49-F238E27FC236}">
              <a16:creationId xmlns:a16="http://schemas.microsoft.com/office/drawing/2014/main" id="{96EC0A41-84F6-45E8-BBDA-FCC712DFE982}"/>
            </a:ext>
          </a:extLst>
        </xdr:cNvPr>
        <xdr:cNvSpPr/>
      </xdr:nvSpPr>
      <xdr:spPr>
        <a:xfrm>
          <a:off x="1968500" y="132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91984</xdr:rowOff>
    </xdr:from>
    <xdr:to>
      <xdr:col>15</xdr:col>
      <xdr:colOff>50800</xdr:colOff>
      <xdr:row>77</xdr:row>
      <xdr:rowOff>163830</xdr:rowOff>
    </xdr:to>
    <xdr:cxnSp macro="">
      <xdr:nvCxnSpPr>
        <xdr:cNvPr id="312" name="直線コネクタ 311">
          <a:extLst>
            <a:ext uri="{FF2B5EF4-FFF2-40B4-BE49-F238E27FC236}">
              <a16:creationId xmlns:a16="http://schemas.microsoft.com/office/drawing/2014/main" id="{9B308054-CED2-457B-904B-E58AF1BD5316}"/>
            </a:ext>
          </a:extLst>
        </xdr:cNvPr>
        <xdr:cNvCxnSpPr/>
      </xdr:nvCxnSpPr>
      <xdr:spPr>
        <a:xfrm>
          <a:off x="2019300" y="1329363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11793</xdr:rowOff>
    </xdr:from>
    <xdr:to>
      <xdr:col>6</xdr:col>
      <xdr:colOff>38100</xdr:colOff>
      <xdr:row>77</xdr:row>
      <xdr:rowOff>113393</xdr:rowOff>
    </xdr:to>
    <xdr:sp macro="" textlink="">
      <xdr:nvSpPr>
        <xdr:cNvPr id="313" name="楕円 312">
          <a:extLst>
            <a:ext uri="{FF2B5EF4-FFF2-40B4-BE49-F238E27FC236}">
              <a16:creationId xmlns:a16="http://schemas.microsoft.com/office/drawing/2014/main" id="{03DBDEA2-9BD0-4450-9B69-ED6F859E979D}"/>
            </a:ext>
          </a:extLst>
        </xdr:cNvPr>
        <xdr:cNvSpPr/>
      </xdr:nvSpPr>
      <xdr:spPr>
        <a:xfrm>
          <a:off x="1079500" y="132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62593</xdr:rowOff>
    </xdr:from>
    <xdr:to>
      <xdr:col>10</xdr:col>
      <xdr:colOff>114300</xdr:colOff>
      <xdr:row>77</xdr:row>
      <xdr:rowOff>91984</xdr:rowOff>
    </xdr:to>
    <xdr:cxnSp macro="">
      <xdr:nvCxnSpPr>
        <xdr:cNvPr id="314" name="直線コネクタ 313">
          <a:extLst>
            <a:ext uri="{FF2B5EF4-FFF2-40B4-BE49-F238E27FC236}">
              <a16:creationId xmlns:a16="http://schemas.microsoft.com/office/drawing/2014/main" id="{3DB63E41-CAB1-4BBA-95A2-B94FB72F2FF6}"/>
            </a:ext>
          </a:extLst>
        </xdr:cNvPr>
        <xdr:cNvCxnSpPr/>
      </xdr:nvCxnSpPr>
      <xdr:spPr>
        <a:xfrm>
          <a:off x="1130300" y="132642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A5970D83-C289-4020-AC26-A20F24961989}"/>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C1ADF123-CA96-4C01-8F99-218D0AB79F62}"/>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947659A8-D4D0-47F4-9BFF-E748227BD91A}"/>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354C3DAD-7841-4D79-8BE8-5FBFCE03C4D8}"/>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20519</xdr:rowOff>
    </xdr:from>
    <xdr:ext cx="405111" cy="259045"/>
    <xdr:sp macro="" textlink="">
      <xdr:nvSpPr>
        <xdr:cNvPr id="319" name="n_1mainValue【公営住宅】&#10;有形固定資産減価償却率">
          <a:extLst>
            <a:ext uri="{FF2B5EF4-FFF2-40B4-BE49-F238E27FC236}">
              <a16:creationId xmlns:a16="http://schemas.microsoft.com/office/drawing/2014/main" id="{EABEB301-62D0-42D7-9E23-F37AFDF8B283}"/>
            </a:ext>
          </a:extLst>
        </xdr:cNvPr>
        <xdr:cNvSpPr txBox="1"/>
      </xdr:nvSpPr>
      <xdr:spPr>
        <a:xfrm>
          <a:off x="3582044" y="130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59707</xdr:rowOff>
    </xdr:from>
    <xdr:ext cx="405111" cy="259045"/>
    <xdr:sp macro="" textlink="">
      <xdr:nvSpPr>
        <xdr:cNvPr id="320" name="n_2mainValue【公営住宅】&#10;有形固定資産減価償却率">
          <a:extLst>
            <a:ext uri="{FF2B5EF4-FFF2-40B4-BE49-F238E27FC236}">
              <a16:creationId xmlns:a16="http://schemas.microsoft.com/office/drawing/2014/main" id="{1E43CABB-D25D-45BA-A545-493DA7CA7014}"/>
            </a:ext>
          </a:extLst>
        </xdr:cNvPr>
        <xdr:cNvSpPr txBox="1"/>
      </xdr:nvSpPr>
      <xdr:spPr>
        <a:xfrm>
          <a:off x="2705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159311</xdr:rowOff>
    </xdr:from>
    <xdr:ext cx="405111" cy="259045"/>
    <xdr:sp macro="" textlink="">
      <xdr:nvSpPr>
        <xdr:cNvPr id="321" name="n_3mainValue【公営住宅】&#10;有形固定資産減価償却率">
          <a:extLst>
            <a:ext uri="{FF2B5EF4-FFF2-40B4-BE49-F238E27FC236}">
              <a16:creationId xmlns:a16="http://schemas.microsoft.com/office/drawing/2014/main" id="{B0135C97-8F24-4ECA-8B1B-40B8F1097C51}"/>
            </a:ext>
          </a:extLst>
        </xdr:cNvPr>
        <xdr:cNvSpPr txBox="1"/>
      </xdr:nvSpPr>
      <xdr:spPr>
        <a:xfrm>
          <a:off x="1816744" y="1301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129920</xdr:rowOff>
    </xdr:from>
    <xdr:ext cx="405111" cy="259045"/>
    <xdr:sp macro="" textlink="">
      <xdr:nvSpPr>
        <xdr:cNvPr id="322" name="n_4mainValue【公営住宅】&#10;有形固定資産減価償却率">
          <a:extLst>
            <a:ext uri="{FF2B5EF4-FFF2-40B4-BE49-F238E27FC236}">
              <a16:creationId xmlns:a16="http://schemas.microsoft.com/office/drawing/2014/main" id="{B5FB1C47-3C2E-439D-A4F6-C4A9F29D669B}"/>
            </a:ext>
          </a:extLst>
        </xdr:cNvPr>
        <xdr:cNvSpPr txBox="1"/>
      </xdr:nvSpPr>
      <xdr:spPr>
        <a:xfrm>
          <a:off x="927744" y="1298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584F88E-342F-4479-929F-1B217A2957F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380180C-ACB1-4CF2-AFDA-54149CD8CE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879C7C5-CF30-4A99-B437-DB86F72E68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8AC2FF6-BBC8-4413-A732-FB0571108F4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7348294-A5F3-4755-9FE4-9BA9DDB28A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B6544A9-2291-4657-B239-F3F4D01300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5CABB02-67FD-427F-86EA-B1029A24A8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9D8D1E8-FCBA-4560-8036-31B949CB55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58E02CE-698B-4B0F-BA40-CA09D9A889C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3C1D483-FE10-4338-9878-FD6F7B0DC41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E2B59997-29CD-483B-B90C-18E2AE12B48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4A8AF7B3-4DF4-4F51-A582-4EFBEDE3D2A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0837504-D0DB-45F4-B26A-DC2E7664604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B00A65C9-F1C8-4874-923B-3AEB85410EB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8E15AAE-66C5-4AA9-9DA4-573DF7D6F25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5DE9F505-8516-490A-8BD3-727CE527B65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5AE9B5E4-24D6-4C81-9C6B-950B9A5E627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57B2C871-8BE1-42D3-B0CB-246478DC9CC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CE9D1B8-F58C-4082-94F3-17A901A156F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D01D25B-DF28-472D-9FAE-0D53CE48D8D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A866111E-5A67-44D1-9D92-6D1ADC77B88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1624615D-814A-40E5-86EB-5AC1CA22F6A0}"/>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5B756D5B-9C17-4078-9D65-0EE8CF4EA60C}"/>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1995C62F-3CC3-4EB3-8D46-0B18387B3098}"/>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4917F6A6-8CFA-44BC-B41C-8F502FFCFAC6}"/>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CA18DBB9-2FB8-4AEE-B081-B34A088283A3}"/>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BB11734C-305B-499E-B806-DDA178400E8D}"/>
            </a:ext>
          </a:extLst>
        </xdr:cNvPr>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5DC2DBFB-3B99-4CB9-9CE1-AB82C3500DB8}"/>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BCFC7FA7-967A-4175-9B36-7C9756A62E55}"/>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EDC07A76-BF33-4448-80E9-79F7B0749234}"/>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AB3406DA-1A89-471D-97A3-78D5C6823000}"/>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6AD193EF-7CC4-48DF-8049-34BF16C50620}"/>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87032A8-7477-4992-BA6B-FEA1E0B2A7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7F5284D-2F83-47F9-83D4-A1259251B0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7ED37D5-0142-425E-987E-26CAC8995E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2A815FE-883A-471F-A395-CA54445749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2DF7E0-96F3-497D-87DE-2246C3F7CF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82855</xdr:rowOff>
    </xdr:from>
    <xdr:to>
      <xdr:col>55</xdr:col>
      <xdr:colOff>50800</xdr:colOff>
      <xdr:row>78</xdr:row>
      <xdr:rowOff>13005</xdr:rowOff>
    </xdr:to>
    <xdr:sp macro="" textlink="">
      <xdr:nvSpPr>
        <xdr:cNvPr id="360" name="楕円 359">
          <a:extLst>
            <a:ext uri="{FF2B5EF4-FFF2-40B4-BE49-F238E27FC236}">
              <a16:creationId xmlns:a16="http://schemas.microsoft.com/office/drawing/2014/main" id="{130A0D9B-C797-485F-BB78-FAD65FDB10B3}"/>
            </a:ext>
          </a:extLst>
        </xdr:cNvPr>
        <xdr:cNvSpPr/>
      </xdr:nvSpPr>
      <xdr:spPr>
        <a:xfrm>
          <a:off x="10426700" y="132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25824</xdr:rowOff>
    </xdr:from>
    <xdr:ext cx="469744" cy="259045"/>
    <xdr:sp macro="" textlink="">
      <xdr:nvSpPr>
        <xdr:cNvPr id="361" name="【公営住宅】&#10;一人当たり面積該当値テキスト">
          <a:extLst>
            <a:ext uri="{FF2B5EF4-FFF2-40B4-BE49-F238E27FC236}">
              <a16:creationId xmlns:a16="http://schemas.microsoft.com/office/drawing/2014/main" id="{C0984DAE-E4ED-4331-9758-D73D0A38FADA}"/>
            </a:ext>
          </a:extLst>
        </xdr:cNvPr>
        <xdr:cNvSpPr txBox="1"/>
      </xdr:nvSpPr>
      <xdr:spPr>
        <a:xfrm>
          <a:off x="10515600" y="1322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122174</xdr:rowOff>
    </xdr:from>
    <xdr:to>
      <xdr:col>50</xdr:col>
      <xdr:colOff>165100</xdr:colOff>
      <xdr:row>78</xdr:row>
      <xdr:rowOff>52324</xdr:rowOff>
    </xdr:to>
    <xdr:sp macro="" textlink="">
      <xdr:nvSpPr>
        <xdr:cNvPr id="362" name="楕円 361">
          <a:extLst>
            <a:ext uri="{FF2B5EF4-FFF2-40B4-BE49-F238E27FC236}">
              <a16:creationId xmlns:a16="http://schemas.microsoft.com/office/drawing/2014/main" id="{DCA698C6-67EE-4E1C-8A55-B47B47A7DAF0}"/>
            </a:ext>
          </a:extLst>
        </xdr:cNvPr>
        <xdr:cNvSpPr/>
      </xdr:nvSpPr>
      <xdr:spPr>
        <a:xfrm>
          <a:off x="9588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133655</xdr:rowOff>
    </xdr:from>
    <xdr:to>
      <xdr:col>55</xdr:col>
      <xdr:colOff>0</xdr:colOff>
      <xdr:row>78</xdr:row>
      <xdr:rowOff>1524</xdr:rowOff>
    </xdr:to>
    <xdr:cxnSp macro="">
      <xdr:nvCxnSpPr>
        <xdr:cNvPr id="363" name="直線コネクタ 362">
          <a:extLst>
            <a:ext uri="{FF2B5EF4-FFF2-40B4-BE49-F238E27FC236}">
              <a16:creationId xmlns:a16="http://schemas.microsoft.com/office/drawing/2014/main" id="{4A7BC8D0-8610-4B6B-8DBE-82087E531016}"/>
            </a:ext>
          </a:extLst>
        </xdr:cNvPr>
        <xdr:cNvCxnSpPr/>
      </xdr:nvCxnSpPr>
      <xdr:spPr>
        <a:xfrm flipV="1">
          <a:off x="9639300" y="13335305"/>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151434</xdr:rowOff>
    </xdr:from>
    <xdr:to>
      <xdr:col>46</xdr:col>
      <xdr:colOff>38100</xdr:colOff>
      <xdr:row>78</xdr:row>
      <xdr:rowOff>81584</xdr:rowOff>
    </xdr:to>
    <xdr:sp macro="" textlink="">
      <xdr:nvSpPr>
        <xdr:cNvPr id="364" name="楕円 363">
          <a:extLst>
            <a:ext uri="{FF2B5EF4-FFF2-40B4-BE49-F238E27FC236}">
              <a16:creationId xmlns:a16="http://schemas.microsoft.com/office/drawing/2014/main" id="{4E0201F1-2E7A-4B14-97FF-12B631CCDDC2}"/>
            </a:ext>
          </a:extLst>
        </xdr:cNvPr>
        <xdr:cNvSpPr/>
      </xdr:nvSpPr>
      <xdr:spPr>
        <a:xfrm>
          <a:off x="8699500" y="133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xdr:rowOff>
    </xdr:from>
    <xdr:to>
      <xdr:col>50</xdr:col>
      <xdr:colOff>114300</xdr:colOff>
      <xdr:row>78</xdr:row>
      <xdr:rowOff>30784</xdr:rowOff>
    </xdr:to>
    <xdr:cxnSp macro="">
      <xdr:nvCxnSpPr>
        <xdr:cNvPr id="365" name="直線コネクタ 364">
          <a:extLst>
            <a:ext uri="{FF2B5EF4-FFF2-40B4-BE49-F238E27FC236}">
              <a16:creationId xmlns:a16="http://schemas.microsoft.com/office/drawing/2014/main" id="{8C470158-625C-4A56-95DE-DCF93C026854}"/>
            </a:ext>
          </a:extLst>
        </xdr:cNvPr>
        <xdr:cNvCxnSpPr/>
      </xdr:nvCxnSpPr>
      <xdr:spPr>
        <a:xfrm flipV="1">
          <a:off x="8750300" y="13374624"/>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25705</xdr:rowOff>
    </xdr:from>
    <xdr:to>
      <xdr:col>41</xdr:col>
      <xdr:colOff>101600</xdr:colOff>
      <xdr:row>78</xdr:row>
      <xdr:rowOff>127305</xdr:rowOff>
    </xdr:to>
    <xdr:sp macro="" textlink="">
      <xdr:nvSpPr>
        <xdr:cNvPr id="366" name="楕円 365">
          <a:extLst>
            <a:ext uri="{FF2B5EF4-FFF2-40B4-BE49-F238E27FC236}">
              <a16:creationId xmlns:a16="http://schemas.microsoft.com/office/drawing/2014/main" id="{BFC957B1-0C7B-40BA-9327-2BADD3911C55}"/>
            </a:ext>
          </a:extLst>
        </xdr:cNvPr>
        <xdr:cNvSpPr/>
      </xdr:nvSpPr>
      <xdr:spPr>
        <a:xfrm>
          <a:off x="7810500" y="133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30784</xdr:rowOff>
    </xdr:from>
    <xdr:to>
      <xdr:col>45</xdr:col>
      <xdr:colOff>177800</xdr:colOff>
      <xdr:row>78</xdr:row>
      <xdr:rowOff>76505</xdr:rowOff>
    </xdr:to>
    <xdr:cxnSp macro="">
      <xdr:nvCxnSpPr>
        <xdr:cNvPr id="367" name="直線コネクタ 366">
          <a:extLst>
            <a:ext uri="{FF2B5EF4-FFF2-40B4-BE49-F238E27FC236}">
              <a16:creationId xmlns:a16="http://schemas.microsoft.com/office/drawing/2014/main" id="{80081FDD-FA5E-46D9-BD3E-BAE2566CD3AE}"/>
            </a:ext>
          </a:extLst>
        </xdr:cNvPr>
        <xdr:cNvCxnSpPr/>
      </xdr:nvCxnSpPr>
      <xdr:spPr>
        <a:xfrm flipV="1">
          <a:off x="7861300" y="134038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42163</xdr:rowOff>
    </xdr:from>
    <xdr:to>
      <xdr:col>36</xdr:col>
      <xdr:colOff>165100</xdr:colOff>
      <xdr:row>78</xdr:row>
      <xdr:rowOff>143763</xdr:rowOff>
    </xdr:to>
    <xdr:sp macro="" textlink="">
      <xdr:nvSpPr>
        <xdr:cNvPr id="368" name="楕円 367">
          <a:extLst>
            <a:ext uri="{FF2B5EF4-FFF2-40B4-BE49-F238E27FC236}">
              <a16:creationId xmlns:a16="http://schemas.microsoft.com/office/drawing/2014/main" id="{2ABA1439-40EE-412A-A95A-BA9D62F02655}"/>
            </a:ext>
          </a:extLst>
        </xdr:cNvPr>
        <xdr:cNvSpPr/>
      </xdr:nvSpPr>
      <xdr:spPr>
        <a:xfrm>
          <a:off x="6921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76505</xdr:rowOff>
    </xdr:from>
    <xdr:to>
      <xdr:col>41</xdr:col>
      <xdr:colOff>50800</xdr:colOff>
      <xdr:row>78</xdr:row>
      <xdr:rowOff>92963</xdr:rowOff>
    </xdr:to>
    <xdr:cxnSp macro="">
      <xdr:nvCxnSpPr>
        <xdr:cNvPr id="369" name="直線コネクタ 368">
          <a:extLst>
            <a:ext uri="{FF2B5EF4-FFF2-40B4-BE49-F238E27FC236}">
              <a16:creationId xmlns:a16="http://schemas.microsoft.com/office/drawing/2014/main" id="{717675D9-C9D8-46B1-9896-20732C2662DD}"/>
            </a:ext>
          </a:extLst>
        </xdr:cNvPr>
        <xdr:cNvCxnSpPr/>
      </xdr:nvCxnSpPr>
      <xdr:spPr>
        <a:xfrm flipV="1">
          <a:off x="6972300" y="13449605"/>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1C629D69-4766-48E3-A29A-FF9011F810B9}"/>
            </a:ext>
          </a:extLst>
        </xdr:cNvPr>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3A596C0D-79F8-4CDF-B8E8-24F8D730F22F}"/>
            </a:ext>
          </a:extLst>
        </xdr:cNvPr>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F6470CF8-CD72-4D56-B6CF-9D933D8B6C16}"/>
            </a:ext>
          </a:extLst>
        </xdr:cNvPr>
        <xdr:cNvSpPr txBox="1"/>
      </xdr:nvSpPr>
      <xdr:spPr>
        <a:xfrm>
          <a:off x="7626427" y="1419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BF3E8701-4039-48EF-B9D8-2B363964DD69}"/>
            </a:ext>
          </a:extLst>
        </xdr:cNvPr>
        <xdr:cNvSpPr txBox="1"/>
      </xdr:nvSpPr>
      <xdr:spPr>
        <a:xfrm>
          <a:off x="6737427" y="141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68851</xdr:rowOff>
    </xdr:from>
    <xdr:ext cx="469744" cy="259045"/>
    <xdr:sp macro="" textlink="">
      <xdr:nvSpPr>
        <xdr:cNvPr id="374" name="n_1mainValue【公営住宅】&#10;一人当たり面積">
          <a:extLst>
            <a:ext uri="{FF2B5EF4-FFF2-40B4-BE49-F238E27FC236}">
              <a16:creationId xmlns:a16="http://schemas.microsoft.com/office/drawing/2014/main" id="{D8FFC2E9-3156-49B3-B6CF-84CB559D7E19}"/>
            </a:ext>
          </a:extLst>
        </xdr:cNvPr>
        <xdr:cNvSpPr txBox="1"/>
      </xdr:nvSpPr>
      <xdr:spPr>
        <a:xfrm>
          <a:off x="93917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98111</xdr:rowOff>
    </xdr:from>
    <xdr:ext cx="469744" cy="259045"/>
    <xdr:sp macro="" textlink="">
      <xdr:nvSpPr>
        <xdr:cNvPr id="375" name="n_2mainValue【公営住宅】&#10;一人当たり面積">
          <a:extLst>
            <a:ext uri="{FF2B5EF4-FFF2-40B4-BE49-F238E27FC236}">
              <a16:creationId xmlns:a16="http://schemas.microsoft.com/office/drawing/2014/main" id="{399114A6-2B77-4BBD-856C-EB1CB0213E9B}"/>
            </a:ext>
          </a:extLst>
        </xdr:cNvPr>
        <xdr:cNvSpPr txBox="1"/>
      </xdr:nvSpPr>
      <xdr:spPr>
        <a:xfrm>
          <a:off x="8515427" y="1312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143832</xdr:rowOff>
    </xdr:from>
    <xdr:ext cx="469744" cy="259045"/>
    <xdr:sp macro="" textlink="">
      <xdr:nvSpPr>
        <xdr:cNvPr id="376" name="n_3mainValue【公営住宅】&#10;一人当たり面積">
          <a:extLst>
            <a:ext uri="{FF2B5EF4-FFF2-40B4-BE49-F238E27FC236}">
              <a16:creationId xmlns:a16="http://schemas.microsoft.com/office/drawing/2014/main" id="{CA133243-D63F-426C-900C-C76860297354}"/>
            </a:ext>
          </a:extLst>
        </xdr:cNvPr>
        <xdr:cNvSpPr txBox="1"/>
      </xdr:nvSpPr>
      <xdr:spPr>
        <a:xfrm>
          <a:off x="7626427" y="131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160290</xdr:rowOff>
    </xdr:from>
    <xdr:ext cx="469744" cy="259045"/>
    <xdr:sp macro="" textlink="">
      <xdr:nvSpPr>
        <xdr:cNvPr id="377" name="n_4mainValue【公営住宅】&#10;一人当たり面積">
          <a:extLst>
            <a:ext uri="{FF2B5EF4-FFF2-40B4-BE49-F238E27FC236}">
              <a16:creationId xmlns:a16="http://schemas.microsoft.com/office/drawing/2014/main" id="{8E9CF9A2-EDB2-4CFA-AFAD-DBB008E72900}"/>
            </a:ext>
          </a:extLst>
        </xdr:cNvPr>
        <xdr:cNvSpPr txBox="1"/>
      </xdr:nvSpPr>
      <xdr:spPr>
        <a:xfrm>
          <a:off x="6737427" y="1319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AEDAD85-63F1-4393-B395-2AFE51615C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0FDD0AF-81FE-4086-8AB2-84B604E39D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007ED4C-6AC0-4CFF-96D2-2E6988A7EB5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31D9CF8-E99A-4819-8689-1F40A6B7D11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939D625-D81F-4A8A-A06A-D64EAE21A58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B2DFFF7-CE1E-4E9A-90B3-EF055F6DE3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F9A8D1D-FD41-4210-895B-1565CBDCEF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8DFC5B9-B63A-481F-980F-2C29B2FF16F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50C5DE9-1361-429F-8085-2E25ED4D677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E309FFE9-9042-4E44-B46F-A646439A69D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178D69E-4FDC-4A1C-81C4-788FFD03225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D470CBA0-3DD1-4F08-ABF7-9DD5638D514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F61F81D2-06BD-4D71-AD77-B032F97EDB5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D5B8680E-25F2-46F9-B438-A6DB7020351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4A98D568-FCD4-459D-AB18-C0013539733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2F288942-E1B1-46D7-94DF-26C6CA2F9C5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DA47B1E0-C721-4FBA-B30E-49333E6C891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4E2477EC-7FF8-4D87-9154-7B79DF286C7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D062692F-B975-41FA-BD4B-81883B888B3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364D3E68-C3AC-4DDA-8448-3F4AAE3EB44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2687BB15-4C14-424F-9242-4A9B309DEE3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ED06A5D0-CB4B-4CDE-816D-686D8DEB3F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68C7D7B0-5E3B-41EE-8959-3D3F8DB5ED9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4E14661A-71AA-45FD-B8BC-4BD7C0CA728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135834A6-A18B-445D-9B92-995478EDD12D}"/>
            </a:ext>
          </a:extLst>
        </xdr:cNvPr>
        <xdr:cNvCxnSpPr/>
      </xdr:nvCxnSpPr>
      <xdr:spPr>
        <a:xfrm flipV="1">
          <a:off x="4634865" y="1715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E5B05E82-704B-4B1D-9ECB-4505C0D091DA}"/>
            </a:ext>
          </a:extLst>
        </xdr:cNvPr>
        <xdr:cNvSpPr txBox="1"/>
      </xdr:nvSpPr>
      <xdr:spPr>
        <a:xfrm>
          <a:off x="4673600"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28AF6577-B6CE-4406-9D92-31789A8475BE}"/>
            </a:ext>
          </a:extLst>
        </xdr:cNvPr>
        <xdr:cNvCxnSpPr/>
      </xdr:nvCxnSpPr>
      <xdr:spPr>
        <a:xfrm>
          <a:off x="4546600" y="186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F95AC919-416E-4724-81D2-EDC0F732CE28}"/>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51C4B3DF-FF69-4EA0-98A6-547F65EBB22D}"/>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BAFCBB4-225F-464C-8F0E-BFB9B22D225A}"/>
            </a:ext>
          </a:extLst>
        </xdr:cNvPr>
        <xdr:cNvSpPr txBox="1"/>
      </xdr:nvSpPr>
      <xdr:spPr>
        <a:xfrm>
          <a:off x="46736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88A56157-588F-4FF8-A592-934562A350CC}"/>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90C0B397-EFAC-40B2-B8B3-E5F7E6391751}"/>
            </a:ext>
          </a:extLst>
        </xdr:cNvPr>
        <xdr:cNvSpPr/>
      </xdr:nvSpPr>
      <xdr:spPr>
        <a:xfrm>
          <a:off x="3746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C4A18ACD-DD0B-4B6D-991E-DD699FED7C8C}"/>
            </a:ext>
          </a:extLst>
        </xdr:cNvPr>
        <xdr:cNvSpPr/>
      </xdr:nvSpPr>
      <xdr:spPr>
        <a:xfrm>
          <a:off x="2857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AD38A1A1-0E03-48CF-B3A5-5E47E1341235}"/>
            </a:ext>
          </a:extLst>
        </xdr:cNvPr>
        <xdr:cNvSpPr/>
      </xdr:nvSpPr>
      <xdr:spPr>
        <a:xfrm>
          <a:off x="1968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3E9FFCD5-86B5-4F94-B466-D5F7B04D7711}"/>
            </a:ext>
          </a:extLst>
        </xdr:cNvPr>
        <xdr:cNvSpPr/>
      </xdr:nvSpPr>
      <xdr:spPr>
        <a:xfrm>
          <a:off x="1079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E1F3465-EED5-4820-87D3-D21B63EC52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CB82BD8-3325-46C9-8FEE-B26CD3EB3FF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F21CFDF-BF03-4A69-BA05-2A2DB115E8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786ABDD-4BF4-45D5-8CCB-A9392E0EB9B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319074E-571C-481E-9064-93EB814B82A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15875</xdr:rowOff>
    </xdr:from>
    <xdr:to>
      <xdr:col>24</xdr:col>
      <xdr:colOff>114300</xdr:colOff>
      <xdr:row>105</xdr:row>
      <xdr:rowOff>117475</xdr:rowOff>
    </xdr:to>
    <xdr:sp macro="" textlink="">
      <xdr:nvSpPr>
        <xdr:cNvPr id="418" name="楕円 417">
          <a:extLst>
            <a:ext uri="{FF2B5EF4-FFF2-40B4-BE49-F238E27FC236}">
              <a16:creationId xmlns:a16="http://schemas.microsoft.com/office/drawing/2014/main" id="{0FEC91A6-27B7-4F66-A5C6-39175DDED23F}"/>
            </a:ext>
          </a:extLst>
        </xdr:cNvPr>
        <xdr:cNvSpPr/>
      </xdr:nvSpPr>
      <xdr:spPr>
        <a:xfrm>
          <a:off x="4584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38752</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B9E39E35-C6E9-4451-8F21-F482F2DCD706}"/>
            </a:ext>
          </a:extLst>
        </xdr:cNvPr>
        <xdr:cNvSpPr txBox="1"/>
      </xdr:nvSpPr>
      <xdr:spPr>
        <a:xfrm>
          <a:off x="4673600"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149225</xdr:rowOff>
    </xdr:from>
    <xdr:to>
      <xdr:col>20</xdr:col>
      <xdr:colOff>38100</xdr:colOff>
      <xdr:row>105</xdr:row>
      <xdr:rowOff>79375</xdr:rowOff>
    </xdr:to>
    <xdr:sp macro="" textlink="">
      <xdr:nvSpPr>
        <xdr:cNvPr id="420" name="楕円 419">
          <a:extLst>
            <a:ext uri="{FF2B5EF4-FFF2-40B4-BE49-F238E27FC236}">
              <a16:creationId xmlns:a16="http://schemas.microsoft.com/office/drawing/2014/main" id="{AE796F38-417A-425B-9C33-E2D40A435D7C}"/>
            </a:ext>
          </a:extLst>
        </xdr:cNvPr>
        <xdr:cNvSpPr/>
      </xdr:nvSpPr>
      <xdr:spPr>
        <a:xfrm>
          <a:off x="3746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28575</xdr:rowOff>
    </xdr:from>
    <xdr:to>
      <xdr:col>24</xdr:col>
      <xdr:colOff>63500</xdr:colOff>
      <xdr:row>105</xdr:row>
      <xdr:rowOff>66675</xdr:rowOff>
    </xdr:to>
    <xdr:cxnSp macro="">
      <xdr:nvCxnSpPr>
        <xdr:cNvPr id="421" name="直線コネクタ 420">
          <a:extLst>
            <a:ext uri="{FF2B5EF4-FFF2-40B4-BE49-F238E27FC236}">
              <a16:creationId xmlns:a16="http://schemas.microsoft.com/office/drawing/2014/main" id="{79C29DEF-3250-4E6C-9C73-9BC9D8FC83F2}"/>
            </a:ext>
          </a:extLst>
        </xdr:cNvPr>
        <xdr:cNvCxnSpPr/>
      </xdr:nvCxnSpPr>
      <xdr:spPr>
        <a:xfrm>
          <a:off x="3797300" y="180308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111125</xdr:rowOff>
    </xdr:from>
    <xdr:to>
      <xdr:col>15</xdr:col>
      <xdr:colOff>101600</xdr:colOff>
      <xdr:row>105</xdr:row>
      <xdr:rowOff>41275</xdr:rowOff>
    </xdr:to>
    <xdr:sp macro="" textlink="">
      <xdr:nvSpPr>
        <xdr:cNvPr id="422" name="楕円 421">
          <a:extLst>
            <a:ext uri="{FF2B5EF4-FFF2-40B4-BE49-F238E27FC236}">
              <a16:creationId xmlns:a16="http://schemas.microsoft.com/office/drawing/2014/main" id="{6574642F-00C7-4AD9-B94B-40227CABEF51}"/>
            </a:ext>
          </a:extLst>
        </xdr:cNvPr>
        <xdr:cNvSpPr/>
      </xdr:nvSpPr>
      <xdr:spPr>
        <a:xfrm>
          <a:off x="2857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161925</xdr:rowOff>
    </xdr:from>
    <xdr:to>
      <xdr:col>19</xdr:col>
      <xdr:colOff>177800</xdr:colOff>
      <xdr:row>105</xdr:row>
      <xdr:rowOff>28575</xdr:rowOff>
    </xdr:to>
    <xdr:cxnSp macro="">
      <xdr:nvCxnSpPr>
        <xdr:cNvPr id="423" name="直線コネクタ 422">
          <a:extLst>
            <a:ext uri="{FF2B5EF4-FFF2-40B4-BE49-F238E27FC236}">
              <a16:creationId xmlns:a16="http://schemas.microsoft.com/office/drawing/2014/main" id="{B779F45F-1B3A-49C0-BE31-03407F7F8036}"/>
            </a:ext>
          </a:extLst>
        </xdr:cNvPr>
        <xdr:cNvCxnSpPr/>
      </xdr:nvCxnSpPr>
      <xdr:spPr>
        <a:xfrm>
          <a:off x="2908300" y="17992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73025</xdr:rowOff>
    </xdr:from>
    <xdr:to>
      <xdr:col>10</xdr:col>
      <xdr:colOff>165100</xdr:colOff>
      <xdr:row>105</xdr:row>
      <xdr:rowOff>3175</xdr:rowOff>
    </xdr:to>
    <xdr:sp macro="" textlink="">
      <xdr:nvSpPr>
        <xdr:cNvPr id="424" name="楕円 423">
          <a:extLst>
            <a:ext uri="{FF2B5EF4-FFF2-40B4-BE49-F238E27FC236}">
              <a16:creationId xmlns:a16="http://schemas.microsoft.com/office/drawing/2014/main" id="{3E269186-0FF4-4908-8E0A-C40A92245F16}"/>
            </a:ext>
          </a:extLst>
        </xdr:cNvPr>
        <xdr:cNvSpPr/>
      </xdr:nvSpPr>
      <xdr:spPr>
        <a:xfrm>
          <a:off x="1968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123825</xdr:rowOff>
    </xdr:from>
    <xdr:to>
      <xdr:col>15</xdr:col>
      <xdr:colOff>50800</xdr:colOff>
      <xdr:row>104</xdr:row>
      <xdr:rowOff>161925</xdr:rowOff>
    </xdr:to>
    <xdr:cxnSp macro="">
      <xdr:nvCxnSpPr>
        <xdr:cNvPr id="425" name="直線コネクタ 424">
          <a:extLst>
            <a:ext uri="{FF2B5EF4-FFF2-40B4-BE49-F238E27FC236}">
              <a16:creationId xmlns:a16="http://schemas.microsoft.com/office/drawing/2014/main" id="{2E467927-5BFD-4AAE-BA06-6F254BEC96B2}"/>
            </a:ext>
          </a:extLst>
        </xdr:cNvPr>
        <xdr:cNvCxnSpPr/>
      </xdr:nvCxnSpPr>
      <xdr:spPr>
        <a:xfrm>
          <a:off x="2019300" y="17954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36830</xdr:rowOff>
    </xdr:from>
    <xdr:to>
      <xdr:col>6</xdr:col>
      <xdr:colOff>38100</xdr:colOff>
      <xdr:row>104</xdr:row>
      <xdr:rowOff>138430</xdr:rowOff>
    </xdr:to>
    <xdr:sp macro="" textlink="">
      <xdr:nvSpPr>
        <xdr:cNvPr id="426" name="楕円 425">
          <a:extLst>
            <a:ext uri="{FF2B5EF4-FFF2-40B4-BE49-F238E27FC236}">
              <a16:creationId xmlns:a16="http://schemas.microsoft.com/office/drawing/2014/main" id="{101C8975-F86A-49D1-A920-8E938C2E1837}"/>
            </a:ext>
          </a:extLst>
        </xdr:cNvPr>
        <xdr:cNvSpPr/>
      </xdr:nvSpPr>
      <xdr:spPr>
        <a:xfrm>
          <a:off x="107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87630</xdr:rowOff>
    </xdr:from>
    <xdr:to>
      <xdr:col>10</xdr:col>
      <xdr:colOff>114300</xdr:colOff>
      <xdr:row>104</xdr:row>
      <xdr:rowOff>123825</xdr:rowOff>
    </xdr:to>
    <xdr:cxnSp macro="">
      <xdr:nvCxnSpPr>
        <xdr:cNvPr id="427" name="直線コネクタ 426">
          <a:extLst>
            <a:ext uri="{FF2B5EF4-FFF2-40B4-BE49-F238E27FC236}">
              <a16:creationId xmlns:a16="http://schemas.microsoft.com/office/drawing/2014/main" id="{697189DA-BD5D-4211-A99E-8C209331C050}"/>
            </a:ext>
          </a:extLst>
        </xdr:cNvPr>
        <xdr:cNvCxnSpPr/>
      </xdr:nvCxnSpPr>
      <xdr:spPr>
        <a:xfrm>
          <a:off x="1130300" y="179184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A4A12715-D85F-47B4-B846-DC493B5E59F3}"/>
            </a:ext>
          </a:extLst>
        </xdr:cNvPr>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E60466BB-B49F-4BA4-B982-CD8DA800707C}"/>
            </a:ext>
          </a:extLst>
        </xdr:cNvPr>
        <xdr:cNvSpPr txBox="1"/>
      </xdr:nvSpPr>
      <xdr:spPr>
        <a:xfrm>
          <a:off x="2705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A53C00C5-67BE-4B72-A900-8DA48A015784}"/>
            </a:ext>
          </a:extLst>
        </xdr:cNvPr>
        <xdr:cNvSpPr txBox="1"/>
      </xdr:nvSpPr>
      <xdr:spPr>
        <a:xfrm>
          <a:off x="1816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70A78518-BED8-47E2-8F2C-34FFAFC9C567}"/>
            </a:ext>
          </a:extLst>
        </xdr:cNvPr>
        <xdr:cNvSpPr txBox="1"/>
      </xdr:nvSpPr>
      <xdr:spPr>
        <a:xfrm>
          <a:off x="927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95902</xdr:rowOff>
    </xdr:from>
    <xdr:ext cx="405111" cy="259045"/>
    <xdr:sp macro="" textlink="">
      <xdr:nvSpPr>
        <xdr:cNvPr id="432" name="n_1mainValue【港湾・漁港】&#10;有形固定資産減価償却率">
          <a:extLst>
            <a:ext uri="{FF2B5EF4-FFF2-40B4-BE49-F238E27FC236}">
              <a16:creationId xmlns:a16="http://schemas.microsoft.com/office/drawing/2014/main" id="{412A753A-FD47-4580-BD9E-7B5D371D2764}"/>
            </a:ext>
          </a:extLst>
        </xdr:cNvPr>
        <xdr:cNvSpPr txBox="1"/>
      </xdr:nvSpPr>
      <xdr:spPr>
        <a:xfrm>
          <a:off x="3582044" y="177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57802</xdr:rowOff>
    </xdr:from>
    <xdr:ext cx="405111" cy="259045"/>
    <xdr:sp macro="" textlink="">
      <xdr:nvSpPr>
        <xdr:cNvPr id="433" name="n_2mainValue【港湾・漁港】&#10;有形固定資産減価償却率">
          <a:extLst>
            <a:ext uri="{FF2B5EF4-FFF2-40B4-BE49-F238E27FC236}">
              <a16:creationId xmlns:a16="http://schemas.microsoft.com/office/drawing/2014/main" id="{1ADBCDAC-5C84-4053-A916-3773F69C4356}"/>
            </a:ext>
          </a:extLst>
        </xdr:cNvPr>
        <xdr:cNvSpPr txBox="1"/>
      </xdr:nvSpPr>
      <xdr:spPr>
        <a:xfrm>
          <a:off x="2705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19702</xdr:rowOff>
    </xdr:from>
    <xdr:ext cx="405111" cy="259045"/>
    <xdr:sp macro="" textlink="">
      <xdr:nvSpPr>
        <xdr:cNvPr id="434" name="n_3mainValue【港湾・漁港】&#10;有形固定資産減価償却率">
          <a:extLst>
            <a:ext uri="{FF2B5EF4-FFF2-40B4-BE49-F238E27FC236}">
              <a16:creationId xmlns:a16="http://schemas.microsoft.com/office/drawing/2014/main" id="{EFB519D5-D995-49D4-B1C2-ACE2EAB7FD04}"/>
            </a:ext>
          </a:extLst>
        </xdr:cNvPr>
        <xdr:cNvSpPr txBox="1"/>
      </xdr:nvSpPr>
      <xdr:spPr>
        <a:xfrm>
          <a:off x="1816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35" name="n_4mainValue【港湾・漁港】&#10;有形固定資産減価償却率">
          <a:extLst>
            <a:ext uri="{FF2B5EF4-FFF2-40B4-BE49-F238E27FC236}">
              <a16:creationId xmlns:a16="http://schemas.microsoft.com/office/drawing/2014/main" id="{1B392B79-1E0A-4C7F-A125-D89949187AB5}"/>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0162D6C-DF0B-4150-AB25-B39A4EA700A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3344D95-EB0F-4B59-BF02-DF48FBD155A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9E4D63D-0CCE-4AFE-B0AF-4DA52375ED4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CB03284-ED64-495A-B0AF-CBFD9CA16D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673DCD2-139D-4275-A276-B0C2945B3E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187B176-E167-4677-AE48-A9EEE42798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EE02E14C-A6CC-490F-A728-3E7C7C0183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E67770BC-AC3E-439D-A157-D50328E66D1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D8F41D0-2E9F-42F2-92F9-2F50F2F1D23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F1FA2B8-683A-4FEB-84F6-E1F8C9BD0E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1FC77E65-A5D9-48CE-B7CB-DC319A60CD7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7114C12C-40AB-4919-B291-C20F951E9576}"/>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BD72FD6E-713D-438C-8BBE-F5D39706D69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7C7FCBD4-E815-4506-BBD1-DEE751CC1898}"/>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51381881-CE33-44EB-ABB7-792F17701EEF}"/>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5315586C-03EC-4E76-8685-BCBD883461F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68FEAAB0-C0DE-4F8B-9B71-BFA0441CD07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48511DD8-7780-456F-8838-A1B32BD4D46D}"/>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607D25EA-9270-46A7-9E62-C61E2ED1427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8569524B-93D8-454F-A4A9-547E6FBE95BB}"/>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33100BD7-1C0F-4F93-9EB4-1D1D07AB5D2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F0C55E77-F288-4734-8AF2-560F90F3FDA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F92A23FB-4B9E-44C3-92DA-C71042DC30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79B19CEC-FE8B-4A37-878F-D64299D6659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E0F9D90C-D518-47F4-A256-41F1F095F1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4A41B405-30D4-486E-B995-1D0D7F09400F}"/>
            </a:ext>
          </a:extLst>
        </xdr:cNvPr>
        <xdr:cNvCxnSpPr/>
      </xdr:nvCxnSpPr>
      <xdr:spPr>
        <a:xfrm flipV="1">
          <a:off x="10476865" y="171992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47E1A1E8-1728-494D-92EB-69BEE56315A4}"/>
            </a:ext>
          </a:extLst>
        </xdr:cNvPr>
        <xdr:cNvSpPr txBox="1"/>
      </xdr:nvSpPr>
      <xdr:spPr>
        <a:xfrm>
          <a:off x="10515600" y="18727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B1C07748-CAE7-4E21-9BD4-252E702F0B08}"/>
            </a:ext>
          </a:extLst>
        </xdr:cNvPr>
        <xdr:cNvCxnSpPr/>
      </xdr:nvCxnSpPr>
      <xdr:spPr>
        <a:xfrm>
          <a:off x="10388600" y="1872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39FDDB38-6F66-48D8-AEE5-6E7BCBF44A31}"/>
            </a:ext>
          </a:extLst>
        </xdr:cNvPr>
        <xdr:cNvSpPr txBox="1"/>
      </xdr:nvSpPr>
      <xdr:spPr>
        <a:xfrm>
          <a:off x="10515600" y="169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93F902D7-1ECC-4FA3-8AAC-C9186A059DD0}"/>
            </a:ext>
          </a:extLst>
        </xdr:cNvPr>
        <xdr:cNvCxnSpPr/>
      </xdr:nvCxnSpPr>
      <xdr:spPr>
        <a:xfrm>
          <a:off x="10388600" y="1719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170262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7E2DB6A0-852D-42A0-A835-A824A7E52DF3}"/>
            </a:ext>
          </a:extLst>
        </xdr:cNvPr>
        <xdr:cNvSpPr txBox="1"/>
      </xdr:nvSpPr>
      <xdr:spPr>
        <a:xfrm>
          <a:off x="10515600" y="1834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106FB8FF-1187-4371-AA32-7B5391655DCC}"/>
            </a:ext>
          </a:extLst>
        </xdr:cNvPr>
        <xdr:cNvSpPr/>
      </xdr:nvSpPr>
      <xdr:spPr>
        <a:xfrm>
          <a:off x="10426700" y="1849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E06BB082-51FE-4E15-A870-92DF9B3E14DF}"/>
            </a:ext>
          </a:extLst>
        </xdr:cNvPr>
        <xdr:cNvSpPr/>
      </xdr:nvSpPr>
      <xdr:spPr>
        <a:xfrm>
          <a:off x="95885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D0A1699F-0371-4923-AB47-AAEFB2935E94}"/>
            </a:ext>
          </a:extLst>
        </xdr:cNvPr>
        <xdr:cNvSpPr/>
      </xdr:nvSpPr>
      <xdr:spPr>
        <a:xfrm>
          <a:off x="8699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D0F07AD6-82F8-4146-A125-1CC4CEA1D70C}"/>
            </a:ext>
          </a:extLst>
        </xdr:cNvPr>
        <xdr:cNvSpPr/>
      </xdr:nvSpPr>
      <xdr:spPr>
        <a:xfrm>
          <a:off x="7810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BDD9B505-E6F4-4C5C-BF96-65632D9466F5}"/>
            </a:ext>
          </a:extLst>
        </xdr:cNvPr>
        <xdr:cNvSpPr/>
      </xdr:nvSpPr>
      <xdr:spPr>
        <a:xfrm>
          <a:off x="6921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FF06F75-D960-456C-BC1D-575FF022AB5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5854D21-5088-4918-B4EF-E71712E5172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9B6E7A0-4ED8-426E-9C06-8B994A07D08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DC94A68-3B31-47A9-855C-10D405BB92C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2F5C6C3-FE03-4204-9E39-3EBE108109D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105113</xdr:rowOff>
    </xdr:from>
    <xdr:to>
      <xdr:col>55</xdr:col>
      <xdr:colOff>50800</xdr:colOff>
      <xdr:row>109</xdr:row>
      <xdr:rowOff>35263</xdr:rowOff>
    </xdr:to>
    <xdr:sp macro="" textlink="">
      <xdr:nvSpPr>
        <xdr:cNvPr id="477" name="楕円 476">
          <a:extLst>
            <a:ext uri="{FF2B5EF4-FFF2-40B4-BE49-F238E27FC236}">
              <a16:creationId xmlns:a16="http://schemas.microsoft.com/office/drawing/2014/main" id="{597AD3C6-A6A4-4B80-BFD3-2974214A1479}"/>
            </a:ext>
          </a:extLst>
        </xdr:cNvPr>
        <xdr:cNvSpPr/>
      </xdr:nvSpPr>
      <xdr:spPr>
        <a:xfrm>
          <a:off x="10426700" y="1862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20040</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BDEC85FE-E008-407B-A369-88B35C73DEC9}"/>
            </a:ext>
          </a:extLst>
        </xdr:cNvPr>
        <xdr:cNvSpPr txBox="1"/>
      </xdr:nvSpPr>
      <xdr:spPr>
        <a:xfrm>
          <a:off x="10515600" y="1853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105322</xdr:rowOff>
    </xdr:from>
    <xdr:to>
      <xdr:col>50</xdr:col>
      <xdr:colOff>165100</xdr:colOff>
      <xdr:row>109</xdr:row>
      <xdr:rowOff>35472</xdr:rowOff>
    </xdr:to>
    <xdr:sp macro="" textlink="">
      <xdr:nvSpPr>
        <xdr:cNvPr id="479" name="楕円 478">
          <a:extLst>
            <a:ext uri="{FF2B5EF4-FFF2-40B4-BE49-F238E27FC236}">
              <a16:creationId xmlns:a16="http://schemas.microsoft.com/office/drawing/2014/main" id="{37CD7E49-BC99-44D2-AFD3-E9BA8840BF48}"/>
            </a:ext>
          </a:extLst>
        </xdr:cNvPr>
        <xdr:cNvSpPr/>
      </xdr:nvSpPr>
      <xdr:spPr>
        <a:xfrm>
          <a:off x="9588500" y="186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155913</xdr:rowOff>
    </xdr:from>
    <xdr:to>
      <xdr:col>55</xdr:col>
      <xdr:colOff>0</xdr:colOff>
      <xdr:row>108</xdr:row>
      <xdr:rowOff>156122</xdr:rowOff>
    </xdr:to>
    <xdr:cxnSp macro="">
      <xdr:nvCxnSpPr>
        <xdr:cNvPr id="480" name="直線コネクタ 479">
          <a:extLst>
            <a:ext uri="{FF2B5EF4-FFF2-40B4-BE49-F238E27FC236}">
              <a16:creationId xmlns:a16="http://schemas.microsoft.com/office/drawing/2014/main" id="{F78BED14-9864-4679-85DE-C21CCEB6A8DB}"/>
            </a:ext>
          </a:extLst>
        </xdr:cNvPr>
        <xdr:cNvCxnSpPr/>
      </xdr:nvCxnSpPr>
      <xdr:spPr>
        <a:xfrm flipV="1">
          <a:off x="9639300" y="18672513"/>
          <a:ext cx="8382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105659</xdr:rowOff>
    </xdr:from>
    <xdr:to>
      <xdr:col>46</xdr:col>
      <xdr:colOff>38100</xdr:colOff>
      <xdr:row>109</xdr:row>
      <xdr:rowOff>35809</xdr:rowOff>
    </xdr:to>
    <xdr:sp macro="" textlink="">
      <xdr:nvSpPr>
        <xdr:cNvPr id="481" name="楕円 480">
          <a:extLst>
            <a:ext uri="{FF2B5EF4-FFF2-40B4-BE49-F238E27FC236}">
              <a16:creationId xmlns:a16="http://schemas.microsoft.com/office/drawing/2014/main" id="{3FE740CB-46DA-47AE-8A7F-981A7DC8A7C3}"/>
            </a:ext>
          </a:extLst>
        </xdr:cNvPr>
        <xdr:cNvSpPr/>
      </xdr:nvSpPr>
      <xdr:spPr>
        <a:xfrm>
          <a:off x="8699500" y="1862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156122</xdr:rowOff>
    </xdr:from>
    <xdr:to>
      <xdr:col>50</xdr:col>
      <xdr:colOff>114300</xdr:colOff>
      <xdr:row>108</xdr:row>
      <xdr:rowOff>156459</xdr:rowOff>
    </xdr:to>
    <xdr:cxnSp macro="">
      <xdr:nvCxnSpPr>
        <xdr:cNvPr id="482" name="直線コネクタ 481">
          <a:extLst>
            <a:ext uri="{FF2B5EF4-FFF2-40B4-BE49-F238E27FC236}">
              <a16:creationId xmlns:a16="http://schemas.microsoft.com/office/drawing/2014/main" id="{2F43B165-8F4E-4D63-8F8C-32395D26ED49}"/>
            </a:ext>
          </a:extLst>
        </xdr:cNvPr>
        <xdr:cNvCxnSpPr/>
      </xdr:nvCxnSpPr>
      <xdr:spPr>
        <a:xfrm flipV="1">
          <a:off x="8750300" y="18672722"/>
          <a:ext cx="8890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105901</xdr:rowOff>
    </xdr:from>
    <xdr:to>
      <xdr:col>41</xdr:col>
      <xdr:colOff>101600</xdr:colOff>
      <xdr:row>109</xdr:row>
      <xdr:rowOff>36051</xdr:rowOff>
    </xdr:to>
    <xdr:sp macro="" textlink="">
      <xdr:nvSpPr>
        <xdr:cNvPr id="483" name="楕円 482">
          <a:extLst>
            <a:ext uri="{FF2B5EF4-FFF2-40B4-BE49-F238E27FC236}">
              <a16:creationId xmlns:a16="http://schemas.microsoft.com/office/drawing/2014/main" id="{2F3881D4-440C-428E-903C-C484614294D3}"/>
            </a:ext>
          </a:extLst>
        </xdr:cNvPr>
        <xdr:cNvSpPr/>
      </xdr:nvSpPr>
      <xdr:spPr>
        <a:xfrm>
          <a:off x="7810500" y="186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156459</xdr:rowOff>
    </xdr:from>
    <xdr:to>
      <xdr:col>45</xdr:col>
      <xdr:colOff>177800</xdr:colOff>
      <xdr:row>108</xdr:row>
      <xdr:rowOff>156701</xdr:rowOff>
    </xdr:to>
    <xdr:cxnSp macro="">
      <xdr:nvCxnSpPr>
        <xdr:cNvPr id="484" name="直線コネクタ 483">
          <a:extLst>
            <a:ext uri="{FF2B5EF4-FFF2-40B4-BE49-F238E27FC236}">
              <a16:creationId xmlns:a16="http://schemas.microsoft.com/office/drawing/2014/main" id="{BDE30CD6-E117-4137-825E-CD1A06A85DA1}"/>
            </a:ext>
          </a:extLst>
        </xdr:cNvPr>
        <xdr:cNvCxnSpPr/>
      </xdr:nvCxnSpPr>
      <xdr:spPr>
        <a:xfrm flipV="1">
          <a:off x="7861300" y="18673059"/>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106040</xdr:rowOff>
    </xdr:from>
    <xdr:to>
      <xdr:col>36</xdr:col>
      <xdr:colOff>165100</xdr:colOff>
      <xdr:row>109</xdr:row>
      <xdr:rowOff>36190</xdr:rowOff>
    </xdr:to>
    <xdr:sp macro="" textlink="">
      <xdr:nvSpPr>
        <xdr:cNvPr id="485" name="楕円 484">
          <a:extLst>
            <a:ext uri="{FF2B5EF4-FFF2-40B4-BE49-F238E27FC236}">
              <a16:creationId xmlns:a16="http://schemas.microsoft.com/office/drawing/2014/main" id="{E53AA485-8E47-4EF0-ADDB-A469FD1FAE04}"/>
            </a:ext>
          </a:extLst>
        </xdr:cNvPr>
        <xdr:cNvSpPr/>
      </xdr:nvSpPr>
      <xdr:spPr>
        <a:xfrm>
          <a:off x="6921500" y="18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156701</xdr:rowOff>
    </xdr:from>
    <xdr:to>
      <xdr:col>41</xdr:col>
      <xdr:colOff>50800</xdr:colOff>
      <xdr:row>108</xdr:row>
      <xdr:rowOff>156840</xdr:rowOff>
    </xdr:to>
    <xdr:cxnSp macro="">
      <xdr:nvCxnSpPr>
        <xdr:cNvPr id="486" name="直線コネクタ 485">
          <a:extLst>
            <a:ext uri="{FF2B5EF4-FFF2-40B4-BE49-F238E27FC236}">
              <a16:creationId xmlns:a16="http://schemas.microsoft.com/office/drawing/2014/main" id="{17C12CBE-B1CF-4D8E-B3FF-CC0778498F11}"/>
            </a:ext>
          </a:extLst>
        </xdr:cNvPr>
        <xdr:cNvCxnSpPr/>
      </xdr:nvCxnSpPr>
      <xdr:spPr>
        <a:xfrm flipV="1">
          <a:off x="6972300" y="18673301"/>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76136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61C2472F-9108-49A1-A087-DCBBA856AF45}"/>
            </a:ext>
          </a:extLst>
        </xdr:cNvPr>
        <xdr:cNvSpPr txBox="1"/>
      </xdr:nvSpPr>
      <xdr:spPr>
        <a:xfrm>
          <a:off x="9359411" y="182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73663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7C9930D6-82EA-4C9C-A0AF-F10FEC9A7A61}"/>
            </a:ext>
          </a:extLst>
        </xdr:cNvPr>
        <xdr:cNvSpPr txBox="1"/>
      </xdr:nvSpPr>
      <xdr:spPr>
        <a:xfrm>
          <a:off x="8483111" y="182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76711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504B7F59-00BB-4F60-AF3A-6480EF8F1066}"/>
            </a:ext>
          </a:extLst>
        </xdr:cNvPr>
        <xdr:cNvSpPr txBox="1"/>
      </xdr:nvSpPr>
      <xdr:spPr>
        <a:xfrm>
          <a:off x="7594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61718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440D98B5-D9AA-499D-BB34-3769AA0A7AC9}"/>
            </a:ext>
          </a:extLst>
        </xdr:cNvPr>
        <xdr:cNvSpPr txBox="1"/>
      </xdr:nvSpPr>
      <xdr:spPr>
        <a:xfrm>
          <a:off x="6705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26599</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E2EE9EF8-4B36-4D04-9391-3470CDB114AF}"/>
            </a:ext>
          </a:extLst>
        </xdr:cNvPr>
        <xdr:cNvSpPr txBox="1"/>
      </xdr:nvSpPr>
      <xdr:spPr>
        <a:xfrm>
          <a:off x="9359411" y="1871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26936</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2EEED8E7-A8AF-4B33-AA98-201C7CD407D0}"/>
            </a:ext>
          </a:extLst>
        </xdr:cNvPr>
        <xdr:cNvSpPr txBox="1"/>
      </xdr:nvSpPr>
      <xdr:spPr>
        <a:xfrm>
          <a:off x="8483111" y="187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27178</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9D709D1-E236-443A-A6BE-A3A059958992}"/>
            </a:ext>
          </a:extLst>
        </xdr:cNvPr>
        <xdr:cNvSpPr txBox="1"/>
      </xdr:nvSpPr>
      <xdr:spPr>
        <a:xfrm>
          <a:off x="7594111" y="187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27317</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818A8D2F-89B7-4A5C-824B-4658CDA3E5B8}"/>
            </a:ext>
          </a:extLst>
        </xdr:cNvPr>
        <xdr:cNvSpPr txBox="1"/>
      </xdr:nvSpPr>
      <xdr:spPr>
        <a:xfrm>
          <a:off x="6705111" y="18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BD5503E-E9F0-4E5C-AA03-BB109AF51F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2735E84-0E24-4FD2-81BF-4C15A9BABC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53045B9-3605-4913-83B1-4F025F9B2C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690CE59C-08E2-45C2-BFC9-FA7BCB1913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A45BE9A-2B4E-409C-A379-ECC3498FDC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4459757-0031-4E8B-B628-EB629C1E00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BB1B227-234B-45E5-A697-2DAC4B57AA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BF548B6-666C-4D08-8051-AAFB889B8D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F3B7F86-02A2-495B-85FA-09132EE4F5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60CC2270-DA64-42D2-A31D-17D1674CB5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685E01B-D554-4EAC-98DC-88C3EB98F1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398F11E-DAA6-4BC5-BF91-3880A9309A0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40BDE887-913C-4245-B812-E0E084B0FD0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285FBB3E-2E1A-4A76-BFA1-A41B81585F4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FEC4621B-AB49-47B0-B2C1-9DBF9A95FAC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C867E10-301C-4BE4-A255-E40FF7D5399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C5849726-51ED-437B-A4AB-0EF4D0E86DB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C65E868D-E2A8-4BC3-BEC1-796FDF8B6E9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2E7542F2-FD2C-4CCD-9363-0B370CF0A7F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CF743724-AEE8-4A95-9837-77387202266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8D9D6395-6E64-4D2A-9017-5CCFF13D568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22D361E1-5FC6-4B6C-B918-50742F437C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17675F81-FE46-484E-A7B4-E5F2DED56D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43235187-97CF-433D-A9DD-699D4B82D6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310CFBBA-A7BF-4992-9F3E-A228BC9B3573}"/>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195A3614-6961-4164-95C0-64BADE7312A6}"/>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C721213B-FCE4-4096-8F88-DE82C597D511}"/>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52075D01-72B0-4ACF-9DF9-214966570956}"/>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9068B78F-7EC2-429B-BF5E-2327BF8B83E1}"/>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1F52C9E5-1920-489F-8AA2-0DA5514A0CAE}"/>
            </a:ext>
          </a:extLst>
        </xdr:cNvPr>
        <xdr:cNvSpPr txBox="1"/>
      </xdr:nvSpPr>
      <xdr:spPr>
        <a:xfrm>
          <a:off x="16357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4C08FFF3-0C8E-474F-AFC6-696DD5F1FAD1}"/>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1405DBA1-A64C-419F-ACB8-D916AE9430D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9856DCD7-1429-4D7C-84EA-3B2BB52A0C3F}"/>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17D4A09A-7B6B-4DFE-8C2D-99DB1D1D30BD}"/>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696A0CBA-FA0C-416F-943E-C73E568140CD}"/>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CF482FE-312C-4F39-B8FC-2F519C309A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CD5575D-F1EA-436F-9A2B-FE95F42A6B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2AE6A7C-4640-4243-AF40-9653388169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2D4B309-A7E3-4890-81C6-2509561C99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C0A840B-2C05-4F43-92FF-7864565F70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35" name="楕円 534">
          <a:extLst>
            <a:ext uri="{FF2B5EF4-FFF2-40B4-BE49-F238E27FC236}">
              <a16:creationId xmlns:a16="http://schemas.microsoft.com/office/drawing/2014/main" id="{F7AACD53-03BF-469A-8B0D-918784D662A5}"/>
            </a:ext>
          </a:extLst>
        </xdr:cNvPr>
        <xdr:cNvSpPr/>
      </xdr:nvSpPr>
      <xdr:spPr>
        <a:xfrm>
          <a:off x="162687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52722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A3F2F4B0-3224-457C-A9E5-6FB06D5C95B0}"/>
            </a:ext>
          </a:extLst>
        </xdr:cNvPr>
        <xdr:cNvSpPr txBox="1"/>
      </xdr:nvSpPr>
      <xdr:spPr>
        <a:xfrm>
          <a:off x="16357600" y="58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90170</xdr:rowOff>
    </xdr:from>
    <xdr:to>
      <xdr:col>81</xdr:col>
      <xdr:colOff>101600</xdr:colOff>
      <xdr:row>35</xdr:row>
      <xdr:rowOff>20320</xdr:rowOff>
    </xdr:to>
    <xdr:sp macro="" textlink="">
      <xdr:nvSpPr>
        <xdr:cNvPr id="537" name="楕円 536">
          <a:extLst>
            <a:ext uri="{FF2B5EF4-FFF2-40B4-BE49-F238E27FC236}">
              <a16:creationId xmlns:a16="http://schemas.microsoft.com/office/drawing/2014/main" id="{7ACDD719-9CBE-40B9-A818-589B40BD7D5B}"/>
            </a:ext>
          </a:extLst>
        </xdr:cNvPr>
        <xdr:cNvSpPr/>
      </xdr:nvSpPr>
      <xdr:spPr>
        <a:xfrm>
          <a:off x="15430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140970</xdr:rowOff>
    </xdr:from>
    <xdr:to>
      <xdr:col>85</xdr:col>
      <xdr:colOff>127000</xdr:colOff>
      <xdr:row>34</xdr:row>
      <xdr:rowOff>154305</xdr:rowOff>
    </xdr:to>
    <xdr:cxnSp macro="">
      <xdr:nvCxnSpPr>
        <xdr:cNvPr id="538" name="直線コネクタ 537">
          <a:extLst>
            <a:ext uri="{FF2B5EF4-FFF2-40B4-BE49-F238E27FC236}">
              <a16:creationId xmlns:a16="http://schemas.microsoft.com/office/drawing/2014/main" id="{55E4BCF3-F3A0-4DED-8518-D25E0378E719}"/>
            </a:ext>
          </a:extLst>
        </xdr:cNvPr>
        <xdr:cNvCxnSpPr/>
      </xdr:nvCxnSpPr>
      <xdr:spPr>
        <a:xfrm>
          <a:off x="15481300" y="59702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92075</xdr:rowOff>
    </xdr:from>
    <xdr:to>
      <xdr:col>76</xdr:col>
      <xdr:colOff>165100</xdr:colOff>
      <xdr:row>35</xdr:row>
      <xdr:rowOff>22225</xdr:rowOff>
    </xdr:to>
    <xdr:sp macro="" textlink="">
      <xdr:nvSpPr>
        <xdr:cNvPr id="539" name="楕円 538">
          <a:extLst>
            <a:ext uri="{FF2B5EF4-FFF2-40B4-BE49-F238E27FC236}">
              <a16:creationId xmlns:a16="http://schemas.microsoft.com/office/drawing/2014/main" id="{39E03D9B-5424-47EA-9DA9-7A2160BF22F7}"/>
            </a:ext>
          </a:extLst>
        </xdr:cNvPr>
        <xdr:cNvSpPr/>
      </xdr:nvSpPr>
      <xdr:spPr>
        <a:xfrm>
          <a:off x="14541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140970</xdr:rowOff>
    </xdr:from>
    <xdr:to>
      <xdr:col>81</xdr:col>
      <xdr:colOff>50800</xdr:colOff>
      <xdr:row>34</xdr:row>
      <xdr:rowOff>142875</xdr:rowOff>
    </xdr:to>
    <xdr:cxnSp macro="">
      <xdr:nvCxnSpPr>
        <xdr:cNvPr id="540" name="直線コネクタ 539">
          <a:extLst>
            <a:ext uri="{FF2B5EF4-FFF2-40B4-BE49-F238E27FC236}">
              <a16:creationId xmlns:a16="http://schemas.microsoft.com/office/drawing/2014/main" id="{FAAE1032-755A-42B6-81AB-A3FD4280E07A}"/>
            </a:ext>
          </a:extLst>
        </xdr:cNvPr>
        <xdr:cNvCxnSpPr/>
      </xdr:nvCxnSpPr>
      <xdr:spPr>
        <a:xfrm flipV="1">
          <a:off x="14592300" y="59702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52070</xdr:rowOff>
    </xdr:from>
    <xdr:to>
      <xdr:col>72</xdr:col>
      <xdr:colOff>38100</xdr:colOff>
      <xdr:row>34</xdr:row>
      <xdr:rowOff>153670</xdr:rowOff>
    </xdr:to>
    <xdr:sp macro="" textlink="">
      <xdr:nvSpPr>
        <xdr:cNvPr id="541" name="楕円 540">
          <a:extLst>
            <a:ext uri="{FF2B5EF4-FFF2-40B4-BE49-F238E27FC236}">
              <a16:creationId xmlns:a16="http://schemas.microsoft.com/office/drawing/2014/main" id="{7647B9AE-1FC6-4DD7-9D1E-EDC8D7D73494}"/>
            </a:ext>
          </a:extLst>
        </xdr:cNvPr>
        <xdr:cNvSpPr/>
      </xdr:nvSpPr>
      <xdr:spPr>
        <a:xfrm>
          <a:off x="13652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102870</xdr:rowOff>
    </xdr:from>
    <xdr:to>
      <xdr:col>76</xdr:col>
      <xdr:colOff>114300</xdr:colOff>
      <xdr:row>34</xdr:row>
      <xdr:rowOff>142875</xdr:rowOff>
    </xdr:to>
    <xdr:cxnSp macro="">
      <xdr:nvCxnSpPr>
        <xdr:cNvPr id="542" name="直線コネクタ 541">
          <a:extLst>
            <a:ext uri="{FF2B5EF4-FFF2-40B4-BE49-F238E27FC236}">
              <a16:creationId xmlns:a16="http://schemas.microsoft.com/office/drawing/2014/main" id="{37DB07BB-1697-4D32-9FB5-90336ED8D2CB}"/>
            </a:ext>
          </a:extLst>
        </xdr:cNvPr>
        <xdr:cNvCxnSpPr/>
      </xdr:nvCxnSpPr>
      <xdr:spPr>
        <a:xfrm>
          <a:off x="13703300" y="5932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48260</xdr:rowOff>
    </xdr:from>
    <xdr:to>
      <xdr:col>67</xdr:col>
      <xdr:colOff>101600</xdr:colOff>
      <xdr:row>34</xdr:row>
      <xdr:rowOff>149860</xdr:rowOff>
    </xdr:to>
    <xdr:sp macro="" textlink="">
      <xdr:nvSpPr>
        <xdr:cNvPr id="543" name="楕円 542">
          <a:extLst>
            <a:ext uri="{FF2B5EF4-FFF2-40B4-BE49-F238E27FC236}">
              <a16:creationId xmlns:a16="http://schemas.microsoft.com/office/drawing/2014/main" id="{9EE7F4DB-89CD-43B4-B34A-DF83AA51BB04}"/>
            </a:ext>
          </a:extLst>
        </xdr:cNvPr>
        <xdr:cNvSpPr/>
      </xdr:nvSpPr>
      <xdr:spPr>
        <a:xfrm>
          <a:off x="12763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99060</xdr:rowOff>
    </xdr:from>
    <xdr:to>
      <xdr:col>71</xdr:col>
      <xdr:colOff>177800</xdr:colOff>
      <xdr:row>34</xdr:row>
      <xdr:rowOff>102870</xdr:rowOff>
    </xdr:to>
    <xdr:cxnSp macro="">
      <xdr:nvCxnSpPr>
        <xdr:cNvPr id="544" name="直線コネクタ 543">
          <a:extLst>
            <a:ext uri="{FF2B5EF4-FFF2-40B4-BE49-F238E27FC236}">
              <a16:creationId xmlns:a16="http://schemas.microsoft.com/office/drawing/2014/main" id="{90D6683F-D5DB-4837-89E6-ADB6D273ACBE}"/>
            </a:ext>
          </a:extLst>
        </xdr:cNvPr>
        <xdr:cNvCxnSpPr/>
      </xdr:nvCxnSpPr>
      <xdr:spPr>
        <a:xfrm>
          <a:off x="12814300" y="5928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2BCF0F8A-E903-49C1-A793-16A19DCB9F0D}"/>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FA7FB7AE-7486-4B45-A800-839D464626F7}"/>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CA02EDA1-F9DA-45BF-8E8C-A39817D51E6A}"/>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A4DF275B-E6C3-4017-9102-52E840E85E48}"/>
            </a:ext>
          </a:extLst>
        </xdr:cNvPr>
        <xdr:cNvSpPr txBox="1"/>
      </xdr:nvSpPr>
      <xdr:spPr>
        <a:xfrm>
          <a:off x="12611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36847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75EE747C-675A-4C32-A372-54F4C49BDA49}"/>
            </a:ext>
          </a:extLst>
        </xdr:cNvPr>
        <xdr:cNvSpPr txBox="1"/>
      </xdr:nvSpPr>
      <xdr:spPr>
        <a:xfrm>
          <a:off x="152660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38752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23AC57B0-4BD5-4FE9-870D-BF94B6FA5EAA}"/>
            </a:ext>
          </a:extLst>
        </xdr:cNvPr>
        <xdr:cNvSpPr txBox="1"/>
      </xdr:nvSpPr>
      <xdr:spPr>
        <a:xfrm>
          <a:off x="14389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170197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4704A07D-1026-4BD5-B977-4D289D927BB8}"/>
            </a:ext>
          </a:extLst>
        </xdr:cNvPr>
        <xdr:cNvSpPr txBox="1"/>
      </xdr:nvSpPr>
      <xdr:spPr>
        <a:xfrm>
          <a:off x="135007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166387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DBBC185E-DB0A-46D1-9EB0-3E1CE71B1968}"/>
            </a:ext>
          </a:extLst>
        </xdr:cNvPr>
        <xdr:cNvSpPr txBox="1"/>
      </xdr:nvSpPr>
      <xdr:spPr>
        <a:xfrm>
          <a:off x="12611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F68CC416-5B5B-4918-9832-12E9314DC0B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D2E0063-DE9D-4FB6-9212-AEDDBB6E65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6F90AC35-C700-4489-ADF6-04F0F13F91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E23AB5E-3315-44C9-A1AC-B6240249D5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FE1299CD-9B7F-45F1-B9B3-CEF8A893B7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9715154B-1397-4B9E-8DF9-015E9D13AB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E0AB7E8-04A7-4228-92B9-3C911A2AB8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F7E98C8-C679-4F55-AB26-9CA3787087B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A85C979-A78D-4CD5-BA5B-4AD69179303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91F0CE7-EA06-4390-B5BF-E25B3C0139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B5C00724-9DE4-4822-A178-50EDBAA1007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B7FE9E9F-1B1D-49A0-86FB-BE8F8831AEB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E563FE4-EEBF-4080-9D99-221B9543841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6BDA47B9-0C84-4AD6-B1D4-BD50CFFC1EA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4C13FBBD-25CE-4FAB-8A29-7CC009408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2579B05C-9E40-4ACA-83CD-FA28F163C41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6612E315-0FDF-4627-8D30-FB9167C813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1AE5D65D-3D62-4D7E-BDFF-918CC926FAC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24049476-887B-4212-9C1F-0AAD79646FA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89AB28AB-EFF8-4B4E-B322-C7DEF831A6C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966A0878-0AA4-4BFC-B435-24629DE3A6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34673167-D4B3-4356-B387-E25D136C51D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98209F50-3234-425C-82C7-1D448EC1F8A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8864A92B-0459-4816-B94A-51AC51537C42}"/>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6813F83C-4135-40F8-9D94-4E65CB341DD6}"/>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D975FD10-1E7F-4C66-9DAD-CC9966777BCC}"/>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EAB8C518-DA7B-47C4-B712-463AB9DAFEB6}"/>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1CD1EC26-C81D-4F1E-A2F9-299FB55870B6}"/>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390E17EC-258D-4138-82BF-DDC214CBA918}"/>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D8F5DA43-B593-4C9E-8E63-6D601B3308E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A631DD85-36BE-4A75-97C8-F19488AA017F}"/>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6FEE5D39-09F2-4AF9-A5A1-0F0F6CA3B9B1}"/>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6F9B88DD-315B-4B76-9E7B-CDDE24715E04}"/>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15460961-6288-493F-9B54-845B33022253}"/>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C15B6D7-BD48-4EA0-819C-A5EDC4A18A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D14B039-6B90-4548-9381-402FFE00577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4A4D475-2573-49D3-B0E6-2799ED187C1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268BC867-024D-469F-AF6E-C6EA73F913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8296E7B-5D84-44B2-B5CD-A08C5228AEB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592" name="楕円 591">
          <a:extLst>
            <a:ext uri="{FF2B5EF4-FFF2-40B4-BE49-F238E27FC236}">
              <a16:creationId xmlns:a16="http://schemas.microsoft.com/office/drawing/2014/main" id="{5BAFADFA-050E-47B0-88DB-E2EA7FC49E68}"/>
            </a:ext>
          </a:extLst>
        </xdr:cNvPr>
        <xdr:cNvSpPr/>
      </xdr:nvSpPr>
      <xdr:spPr>
        <a:xfrm>
          <a:off x="22110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74733A6D-152C-46DC-8D2F-A02217CF1406}"/>
            </a:ext>
          </a:extLst>
        </xdr:cNvPr>
        <xdr:cNvSpPr txBox="1"/>
      </xdr:nvSpPr>
      <xdr:spPr>
        <a:xfrm>
          <a:off x="2219960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44450</xdr:rowOff>
    </xdr:from>
    <xdr:to>
      <xdr:col>112</xdr:col>
      <xdr:colOff>38100</xdr:colOff>
      <xdr:row>37</xdr:row>
      <xdr:rowOff>146050</xdr:rowOff>
    </xdr:to>
    <xdr:sp macro="" textlink="">
      <xdr:nvSpPr>
        <xdr:cNvPr id="594" name="楕円 593">
          <a:extLst>
            <a:ext uri="{FF2B5EF4-FFF2-40B4-BE49-F238E27FC236}">
              <a16:creationId xmlns:a16="http://schemas.microsoft.com/office/drawing/2014/main" id="{3FCDF8A1-D8E3-4387-8666-D0381E5CC980}"/>
            </a:ext>
          </a:extLst>
        </xdr:cNvPr>
        <xdr:cNvSpPr/>
      </xdr:nvSpPr>
      <xdr:spPr>
        <a:xfrm>
          <a:off x="21272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95250</xdr:rowOff>
    </xdr:to>
    <xdr:cxnSp macro="">
      <xdr:nvCxnSpPr>
        <xdr:cNvPr id="595" name="直線コネクタ 594">
          <a:extLst>
            <a:ext uri="{FF2B5EF4-FFF2-40B4-BE49-F238E27FC236}">
              <a16:creationId xmlns:a16="http://schemas.microsoft.com/office/drawing/2014/main" id="{C7F18659-1227-4213-9FC9-FC47EED34635}"/>
            </a:ext>
          </a:extLst>
        </xdr:cNvPr>
        <xdr:cNvCxnSpPr/>
      </xdr:nvCxnSpPr>
      <xdr:spPr>
        <a:xfrm flipV="1">
          <a:off x="21323300" y="6431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74930</xdr:rowOff>
    </xdr:from>
    <xdr:to>
      <xdr:col>107</xdr:col>
      <xdr:colOff>101600</xdr:colOff>
      <xdr:row>38</xdr:row>
      <xdr:rowOff>5080</xdr:rowOff>
    </xdr:to>
    <xdr:sp macro="" textlink="">
      <xdr:nvSpPr>
        <xdr:cNvPr id="596" name="楕円 595">
          <a:extLst>
            <a:ext uri="{FF2B5EF4-FFF2-40B4-BE49-F238E27FC236}">
              <a16:creationId xmlns:a16="http://schemas.microsoft.com/office/drawing/2014/main" id="{75824435-CF78-42F7-A938-E2E981118182}"/>
            </a:ext>
          </a:extLst>
        </xdr:cNvPr>
        <xdr:cNvSpPr/>
      </xdr:nvSpPr>
      <xdr:spPr>
        <a:xfrm>
          <a:off x="2038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95250</xdr:rowOff>
    </xdr:from>
    <xdr:to>
      <xdr:col>111</xdr:col>
      <xdr:colOff>177800</xdr:colOff>
      <xdr:row>37</xdr:row>
      <xdr:rowOff>125730</xdr:rowOff>
    </xdr:to>
    <xdr:cxnSp macro="">
      <xdr:nvCxnSpPr>
        <xdr:cNvPr id="597" name="直線コネクタ 596">
          <a:extLst>
            <a:ext uri="{FF2B5EF4-FFF2-40B4-BE49-F238E27FC236}">
              <a16:creationId xmlns:a16="http://schemas.microsoft.com/office/drawing/2014/main" id="{2FAEFD1B-057F-4E74-9895-FDAB777FC05D}"/>
            </a:ext>
          </a:extLst>
        </xdr:cNvPr>
        <xdr:cNvCxnSpPr/>
      </xdr:nvCxnSpPr>
      <xdr:spPr>
        <a:xfrm flipV="1">
          <a:off x="20434300" y="6438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598" name="楕円 597">
          <a:extLst>
            <a:ext uri="{FF2B5EF4-FFF2-40B4-BE49-F238E27FC236}">
              <a16:creationId xmlns:a16="http://schemas.microsoft.com/office/drawing/2014/main" id="{9C5827CB-2438-4353-9E0C-506762DEA8FB}"/>
            </a:ext>
          </a:extLst>
        </xdr:cNvPr>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125730</xdr:rowOff>
    </xdr:from>
    <xdr:to>
      <xdr:col>107</xdr:col>
      <xdr:colOff>50800</xdr:colOff>
      <xdr:row>37</xdr:row>
      <xdr:rowOff>133350</xdr:rowOff>
    </xdr:to>
    <xdr:cxnSp macro="">
      <xdr:nvCxnSpPr>
        <xdr:cNvPr id="599" name="直線コネクタ 598">
          <a:extLst>
            <a:ext uri="{FF2B5EF4-FFF2-40B4-BE49-F238E27FC236}">
              <a16:creationId xmlns:a16="http://schemas.microsoft.com/office/drawing/2014/main" id="{450D8CE5-F3D7-45C0-8949-A9AA372C6116}"/>
            </a:ext>
          </a:extLst>
        </xdr:cNvPr>
        <xdr:cNvCxnSpPr/>
      </xdr:nvCxnSpPr>
      <xdr:spPr>
        <a:xfrm flipV="1">
          <a:off x="19545300" y="646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82550</xdr:rowOff>
    </xdr:from>
    <xdr:to>
      <xdr:col>98</xdr:col>
      <xdr:colOff>38100</xdr:colOff>
      <xdr:row>38</xdr:row>
      <xdr:rowOff>12700</xdr:rowOff>
    </xdr:to>
    <xdr:sp macro="" textlink="">
      <xdr:nvSpPr>
        <xdr:cNvPr id="600" name="楕円 599">
          <a:extLst>
            <a:ext uri="{FF2B5EF4-FFF2-40B4-BE49-F238E27FC236}">
              <a16:creationId xmlns:a16="http://schemas.microsoft.com/office/drawing/2014/main" id="{2EC8E892-AE02-494B-A574-94C5D05D27DF}"/>
            </a:ext>
          </a:extLst>
        </xdr:cNvPr>
        <xdr:cNvSpPr/>
      </xdr:nvSpPr>
      <xdr:spPr>
        <a:xfrm>
          <a:off x="18605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133350</xdr:rowOff>
    </xdr:from>
    <xdr:to>
      <xdr:col>102</xdr:col>
      <xdr:colOff>114300</xdr:colOff>
      <xdr:row>37</xdr:row>
      <xdr:rowOff>133350</xdr:rowOff>
    </xdr:to>
    <xdr:cxnSp macro="">
      <xdr:nvCxnSpPr>
        <xdr:cNvPr id="601" name="直線コネクタ 600">
          <a:extLst>
            <a:ext uri="{FF2B5EF4-FFF2-40B4-BE49-F238E27FC236}">
              <a16:creationId xmlns:a16="http://schemas.microsoft.com/office/drawing/2014/main" id="{CA3E27F8-C227-4006-A4BD-17BAD00575A9}"/>
            </a:ext>
          </a:extLst>
        </xdr:cNvPr>
        <xdr:cNvCxnSpPr/>
      </xdr:nvCxnSpPr>
      <xdr:spPr>
        <a:xfrm>
          <a:off x="18656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82E29B9F-7313-4DEF-A2BE-580CE87D0503}"/>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27C08240-E783-4F22-96DB-E45175D317CC}"/>
            </a:ext>
          </a:extLst>
        </xdr:cNvPr>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C3345B00-7E0F-4A09-9F10-00EF3A8A845E}"/>
            </a:ext>
          </a:extLst>
        </xdr:cNvPr>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5EA001D9-05EC-4EFA-B7A8-34F8D72490EA}"/>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162577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9E6241C1-CA47-4755-AB9B-36F48CEE4BCA}"/>
            </a:ext>
          </a:extLst>
        </xdr:cNvPr>
        <xdr:cNvSpPr txBox="1"/>
      </xdr:nvSpPr>
      <xdr:spPr>
        <a:xfrm>
          <a:off x="21075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21607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D8F50052-14D9-4402-9F2B-F41833065B33}"/>
            </a:ext>
          </a:extLst>
        </xdr:cNvPr>
        <xdr:cNvSpPr txBox="1"/>
      </xdr:nvSpPr>
      <xdr:spPr>
        <a:xfrm>
          <a:off x="20199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37A3CD61-8E59-4467-965D-17574EB8B29A}"/>
            </a:ext>
          </a:extLst>
        </xdr:cNvPr>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29227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2189220A-2684-421F-ACA1-2C0230F60DA3}"/>
            </a:ext>
          </a:extLst>
        </xdr:cNvPr>
        <xdr:cNvSpPr txBox="1"/>
      </xdr:nvSpPr>
      <xdr:spPr>
        <a:xfrm>
          <a:off x="18421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E9033324-B777-41C6-9EF4-ADCB0366916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1559B4B-9C2B-4891-8474-7EC44246F3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19DEA43-FE8F-42F7-BDF0-4E3DC845C4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6DC8E05F-8E6B-40E3-A74B-9ABF02DD44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62C860C7-FE6B-43DA-81F3-C427AADC7F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2932B807-F65B-4CEA-A097-5C54900527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7DE46174-3AF2-495B-87BF-539F6B53D03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B4FD1B57-C3DB-4BAF-B2A8-E05F449B834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3D33080-F22F-46B5-847B-A3237B93A4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AA3493B0-10C2-46B4-BBBE-DEE23467F4C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82C9605F-6AC1-41D8-A685-C345BC1E60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C54B0715-8E2B-4048-84C5-7AA9158A78E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E7964A9D-78DB-4BD8-A3A6-6F108189C03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C0ACA73A-0696-443F-B7EC-DA3B0845FF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62E82F53-4DC0-4DC8-A42B-09C804DC0E9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EA5447FC-BF62-428A-83DD-96DAD8CADD0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E7B8D68A-2450-442F-A136-CA30E72EB45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61C6914C-40C2-4883-B8B3-5258678E6E5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8653B1DE-20A5-49E4-899B-8870F661513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17C2AF7B-CF93-42F5-A016-A7DFB642815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EE688678-578F-4BD9-8DA3-DEEB569E24D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30EDEBCF-67E4-42B6-802C-CB8A0C54E2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E9DF1811-4D9A-4F2F-AAD5-DC819CAEF6A8}"/>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C5D17E49-8532-4FF8-90F3-E7FDFCC51F3F}"/>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60FFC27C-A800-4BF2-A452-C836332FDCEF}"/>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7D107D22-AC3B-4166-903B-BE0D667A316A}"/>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B35D718B-BF7C-4D85-A223-4DD2C78BD8EA}"/>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8B12BF68-3003-4C36-9EED-DA727342C42D}"/>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F43A0B78-2139-41F6-ADDF-BE6E7F052B10}"/>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6F80C9C0-87A2-4358-B4B9-D1E20442F88E}"/>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211FCF01-6056-42CE-88AF-CA6CD160CC84}"/>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BFF2AE4F-8DCC-4E01-A816-24ABDF3265D7}"/>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1B766000-9688-4CE3-8D7A-8E85E7D2B3F6}"/>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766FB9C-CC77-402B-B976-BE16C1AEEF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CD3E2B4-202E-4A42-9DB3-972390584D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6F089BB-29D4-4A4D-8AFE-C38DCAA8A0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6FE0291-D590-4B1B-85D4-BE02093A6B6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2999151-95A7-4F4E-80E9-731457F4D16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1778</xdr:rowOff>
    </xdr:from>
    <xdr:to>
      <xdr:col>85</xdr:col>
      <xdr:colOff>177800</xdr:colOff>
      <xdr:row>56</xdr:row>
      <xdr:rowOff>103378</xdr:rowOff>
    </xdr:to>
    <xdr:sp macro="" textlink="">
      <xdr:nvSpPr>
        <xdr:cNvPr id="648" name="楕円 647">
          <a:extLst>
            <a:ext uri="{FF2B5EF4-FFF2-40B4-BE49-F238E27FC236}">
              <a16:creationId xmlns:a16="http://schemas.microsoft.com/office/drawing/2014/main" id="{1D1901D6-2CC0-4F26-BAF1-BD576B0A6392}"/>
            </a:ext>
          </a:extLst>
        </xdr:cNvPr>
        <xdr:cNvSpPr/>
      </xdr:nvSpPr>
      <xdr:spPr>
        <a:xfrm>
          <a:off x="16268700" y="96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24655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2C5A48E5-BFD6-415E-BBC1-C704E2556C89}"/>
            </a:ext>
          </a:extLst>
        </xdr:cNvPr>
        <xdr:cNvSpPr txBox="1"/>
      </xdr:nvSpPr>
      <xdr:spPr>
        <a:xfrm>
          <a:off x="16357600" y="945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152654</xdr:rowOff>
    </xdr:from>
    <xdr:to>
      <xdr:col>81</xdr:col>
      <xdr:colOff>101600</xdr:colOff>
      <xdr:row>56</xdr:row>
      <xdr:rowOff>82804</xdr:rowOff>
    </xdr:to>
    <xdr:sp macro="" textlink="">
      <xdr:nvSpPr>
        <xdr:cNvPr id="650" name="楕円 649">
          <a:extLst>
            <a:ext uri="{FF2B5EF4-FFF2-40B4-BE49-F238E27FC236}">
              <a16:creationId xmlns:a16="http://schemas.microsoft.com/office/drawing/2014/main" id="{6920E110-7414-44B5-BE11-43A13BA63DA1}"/>
            </a:ext>
          </a:extLst>
        </xdr:cNvPr>
        <xdr:cNvSpPr/>
      </xdr:nvSpPr>
      <xdr:spPr>
        <a:xfrm>
          <a:off x="15430500" y="95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32004</xdr:rowOff>
    </xdr:from>
    <xdr:to>
      <xdr:col>85</xdr:col>
      <xdr:colOff>127000</xdr:colOff>
      <xdr:row>56</xdr:row>
      <xdr:rowOff>52578</xdr:rowOff>
    </xdr:to>
    <xdr:cxnSp macro="">
      <xdr:nvCxnSpPr>
        <xdr:cNvPr id="651" name="直線コネクタ 650">
          <a:extLst>
            <a:ext uri="{FF2B5EF4-FFF2-40B4-BE49-F238E27FC236}">
              <a16:creationId xmlns:a16="http://schemas.microsoft.com/office/drawing/2014/main" id="{9C3C11EB-615C-4B1F-A988-0A9956B771AA}"/>
            </a:ext>
          </a:extLst>
        </xdr:cNvPr>
        <xdr:cNvCxnSpPr/>
      </xdr:nvCxnSpPr>
      <xdr:spPr>
        <a:xfrm>
          <a:off x="15481300" y="96332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168656</xdr:rowOff>
    </xdr:from>
    <xdr:to>
      <xdr:col>76</xdr:col>
      <xdr:colOff>165100</xdr:colOff>
      <xdr:row>56</xdr:row>
      <xdr:rowOff>98806</xdr:rowOff>
    </xdr:to>
    <xdr:sp macro="" textlink="">
      <xdr:nvSpPr>
        <xdr:cNvPr id="652" name="楕円 651">
          <a:extLst>
            <a:ext uri="{FF2B5EF4-FFF2-40B4-BE49-F238E27FC236}">
              <a16:creationId xmlns:a16="http://schemas.microsoft.com/office/drawing/2014/main" id="{9B4D890A-705B-4144-AD45-3DAB76E391A6}"/>
            </a:ext>
          </a:extLst>
        </xdr:cNvPr>
        <xdr:cNvSpPr/>
      </xdr:nvSpPr>
      <xdr:spPr>
        <a:xfrm>
          <a:off x="14541500" y="95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32004</xdr:rowOff>
    </xdr:from>
    <xdr:to>
      <xdr:col>81</xdr:col>
      <xdr:colOff>50800</xdr:colOff>
      <xdr:row>56</xdr:row>
      <xdr:rowOff>48006</xdr:rowOff>
    </xdr:to>
    <xdr:cxnSp macro="">
      <xdr:nvCxnSpPr>
        <xdr:cNvPr id="653" name="直線コネクタ 652">
          <a:extLst>
            <a:ext uri="{FF2B5EF4-FFF2-40B4-BE49-F238E27FC236}">
              <a16:creationId xmlns:a16="http://schemas.microsoft.com/office/drawing/2014/main" id="{E030C8FC-16C4-4B3F-A334-653EFD305919}"/>
            </a:ext>
          </a:extLst>
        </xdr:cNvPr>
        <xdr:cNvCxnSpPr/>
      </xdr:nvCxnSpPr>
      <xdr:spPr>
        <a:xfrm flipV="1">
          <a:off x="14592300" y="963320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31496</xdr:rowOff>
    </xdr:from>
    <xdr:to>
      <xdr:col>72</xdr:col>
      <xdr:colOff>38100</xdr:colOff>
      <xdr:row>56</xdr:row>
      <xdr:rowOff>133096</xdr:rowOff>
    </xdr:to>
    <xdr:sp macro="" textlink="">
      <xdr:nvSpPr>
        <xdr:cNvPr id="654" name="楕円 653">
          <a:extLst>
            <a:ext uri="{FF2B5EF4-FFF2-40B4-BE49-F238E27FC236}">
              <a16:creationId xmlns:a16="http://schemas.microsoft.com/office/drawing/2014/main" id="{F0BBCD46-3F25-48E1-8535-8F3BDF14EA4D}"/>
            </a:ext>
          </a:extLst>
        </xdr:cNvPr>
        <xdr:cNvSpPr/>
      </xdr:nvSpPr>
      <xdr:spPr>
        <a:xfrm>
          <a:off x="13652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48006</xdr:rowOff>
    </xdr:from>
    <xdr:to>
      <xdr:col>76</xdr:col>
      <xdr:colOff>114300</xdr:colOff>
      <xdr:row>56</xdr:row>
      <xdr:rowOff>82296</xdr:rowOff>
    </xdr:to>
    <xdr:cxnSp macro="">
      <xdr:nvCxnSpPr>
        <xdr:cNvPr id="655" name="直線コネクタ 654">
          <a:extLst>
            <a:ext uri="{FF2B5EF4-FFF2-40B4-BE49-F238E27FC236}">
              <a16:creationId xmlns:a16="http://schemas.microsoft.com/office/drawing/2014/main" id="{D3E611D0-5F5B-4CB5-9929-87FDD0D662ED}"/>
            </a:ext>
          </a:extLst>
        </xdr:cNvPr>
        <xdr:cNvCxnSpPr/>
      </xdr:nvCxnSpPr>
      <xdr:spPr>
        <a:xfrm flipV="1">
          <a:off x="13703300" y="96492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36068</xdr:rowOff>
    </xdr:from>
    <xdr:to>
      <xdr:col>67</xdr:col>
      <xdr:colOff>101600</xdr:colOff>
      <xdr:row>56</xdr:row>
      <xdr:rowOff>137668</xdr:rowOff>
    </xdr:to>
    <xdr:sp macro="" textlink="">
      <xdr:nvSpPr>
        <xdr:cNvPr id="656" name="楕円 655">
          <a:extLst>
            <a:ext uri="{FF2B5EF4-FFF2-40B4-BE49-F238E27FC236}">
              <a16:creationId xmlns:a16="http://schemas.microsoft.com/office/drawing/2014/main" id="{3B7C0A68-14E5-4F87-8822-EB4B7B41CA66}"/>
            </a:ext>
          </a:extLst>
        </xdr:cNvPr>
        <xdr:cNvSpPr/>
      </xdr:nvSpPr>
      <xdr:spPr>
        <a:xfrm>
          <a:off x="12763500" y="96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82296</xdr:rowOff>
    </xdr:from>
    <xdr:to>
      <xdr:col>71</xdr:col>
      <xdr:colOff>177800</xdr:colOff>
      <xdr:row>56</xdr:row>
      <xdr:rowOff>86868</xdr:rowOff>
    </xdr:to>
    <xdr:cxnSp macro="">
      <xdr:nvCxnSpPr>
        <xdr:cNvPr id="657" name="直線コネクタ 656">
          <a:extLst>
            <a:ext uri="{FF2B5EF4-FFF2-40B4-BE49-F238E27FC236}">
              <a16:creationId xmlns:a16="http://schemas.microsoft.com/office/drawing/2014/main" id="{FC3B108D-D924-4660-AEE5-46A411E7B59D}"/>
            </a:ext>
          </a:extLst>
        </xdr:cNvPr>
        <xdr:cNvCxnSpPr/>
      </xdr:nvCxnSpPr>
      <xdr:spPr>
        <a:xfrm flipV="1">
          <a:off x="12814300" y="9683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658" name="n_1aveValue【学校施設】&#10;有形固定資産減価償却率">
          <a:extLst>
            <a:ext uri="{FF2B5EF4-FFF2-40B4-BE49-F238E27FC236}">
              <a16:creationId xmlns:a16="http://schemas.microsoft.com/office/drawing/2014/main" id="{C66A50A6-3BE7-4E2A-9364-41EA34DF6685}"/>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659" name="n_2aveValue【学校施設】&#10;有形固定資産減価償却率">
          <a:extLst>
            <a:ext uri="{FF2B5EF4-FFF2-40B4-BE49-F238E27FC236}">
              <a16:creationId xmlns:a16="http://schemas.microsoft.com/office/drawing/2014/main" id="{48165A70-87B9-4566-A1D8-580DDA059719}"/>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660" name="n_3aveValue【学校施設】&#10;有形固定資産減価償却率">
          <a:extLst>
            <a:ext uri="{FF2B5EF4-FFF2-40B4-BE49-F238E27FC236}">
              <a16:creationId xmlns:a16="http://schemas.microsoft.com/office/drawing/2014/main" id="{461648B8-CEBD-45C1-BF3B-C6C745F245E9}"/>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661" name="n_4aveValue【学校施設】&#10;有形固定資産減価償却率">
          <a:extLst>
            <a:ext uri="{FF2B5EF4-FFF2-40B4-BE49-F238E27FC236}">
              <a16:creationId xmlns:a16="http://schemas.microsoft.com/office/drawing/2014/main" id="{E2A0DDFD-FC6F-4C05-97C4-7BDBAF177D7B}"/>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99331</xdr:rowOff>
    </xdr:from>
    <xdr:ext cx="405111" cy="259045"/>
    <xdr:sp macro="" textlink="">
      <xdr:nvSpPr>
        <xdr:cNvPr id="662" name="n_1mainValue【学校施設】&#10;有形固定資産減価償却率">
          <a:extLst>
            <a:ext uri="{FF2B5EF4-FFF2-40B4-BE49-F238E27FC236}">
              <a16:creationId xmlns:a16="http://schemas.microsoft.com/office/drawing/2014/main" id="{1487F160-D4B2-4720-B73A-D6B975CB6039}"/>
            </a:ext>
          </a:extLst>
        </xdr:cNvPr>
        <xdr:cNvSpPr txBox="1"/>
      </xdr:nvSpPr>
      <xdr:spPr>
        <a:xfrm>
          <a:off x="15266044" y="935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115333</xdr:rowOff>
    </xdr:from>
    <xdr:ext cx="405111" cy="259045"/>
    <xdr:sp macro="" textlink="">
      <xdr:nvSpPr>
        <xdr:cNvPr id="663" name="n_2mainValue【学校施設】&#10;有形固定資産減価償却率">
          <a:extLst>
            <a:ext uri="{FF2B5EF4-FFF2-40B4-BE49-F238E27FC236}">
              <a16:creationId xmlns:a16="http://schemas.microsoft.com/office/drawing/2014/main" id="{AC5703EF-0D68-4F5F-B886-A7264C247BD6}"/>
            </a:ext>
          </a:extLst>
        </xdr:cNvPr>
        <xdr:cNvSpPr txBox="1"/>
      </xdr:nvSpPr>
      <xdr:spPr>
        <a:xfrm>
          <a:off x="14389744" y="937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149623</xdr:rowOff>
    </xdr:from>
    <xdr:ext cx="405111" cy="259045"/>
    <xdr:sp macro="" textlink="">
      <xdr:nvSpPr>
        <xdr:cNvPr id="664" name="n_3mainValue【学校施設】&#10;有形固定資産減価償却率">
          <a:extLst>
            <a:ext uri="{FF2B5EF4-FFF2-40B4-BE49-F238E27FC236}">
              <a16:creationId xmlns:a16="http://schemas.microsoft.com/office/drawing/2014/main" id="{6B9BD86F-6865-42C5-898E-7F4F500EEAB4}"/>
            </a:ext>
          </a:extLst>
        </xdr:cNvPr>
        <xdr:cNvSpPr txBox="1"/>
      </xdr:nvSpPr>
      <xdr:spPr>
        <a:xfrm>
          <a:off x="13500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154195</xdr:rowOff>
    </xdr:from>
    <xdr:ext cx="405111" cy="259045"/>
    <xdr:sp macro="" textlink="">
      <xdr:nvSpPr>
        <xdr:cNvPr id="665" name="n_4mainValue【学校施設】&#10;有形固定資産減価償却率">
          <a:extLst>
            <a:ext uri="{FF2B5EF4-FFF2-40B4-BE49-F238E27FC236}">
              <a16:creationId xmlns:a16="http://schemas.microsoft.com/office/drawing/2014/main" id="{259588DF-456D-413A-85A7-662CC65AB753}"/>
            </a:ext>
          </a:extLst>
        </xdr:cNvPr>
        <xdr:cNvSpPr txBox="1"/>
      </xdr:nvSpPr>
      <xdr:spPr>
        <a:xfrm>
          <a:off x="12611744" y="94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6EECCEDB-1A6C-4465-B2CC-2D706B019A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62F4221-3215-47E7-A832-4EE6795B20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53922A8-1F32-460F-8D0E-559153BA5B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985CABA1-972B-4F5A-87BF-D9E89DE795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A26AB87B-6CE5-4496-AAEB-367212953C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8D51E9F-9CDF-4BB2-8D10-89B8D95180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3486314-5CC4-460A-A041-68661E9747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851BF325-737A-40C3-8920-7D466F3494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1B36D41B-57FC-4687-93DD-0C0648EE0F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DB14D455-293F-4DB3-BA65-FA55F895AF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7F873B48-7A2A-42B5-A886-EC98215CBDC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FC70B3A8-2FBD-4179-BF13-59742CCB076C}"/>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5B2C9977-071C-4D57-AD3F-91B31A0C79C5}"/>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664CA712-BFD3-4F9D-A575-ABC4B91B3209}"/>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50CE0430-C367-482C-9726-6D9D920A50BB}"/>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9593411A-A67B-46A2-ACF8-4914E01D31F5}"/>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BD253182-6163-4A88-8903-97FD01B8A1AF}"/>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A2FCF701-6843-42B5-9E6C-2EE82E13DB5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4DD3001D-ACA3-44AA-A713-294D342FFE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7C1E1913-E446-4BEF-AA32-5D1B3287D295}"/>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38F1F955-7439-4F7E-B04B-F7551FC9B06F}"/>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A6FFA9B9-52B5-4CE0-BEE2-011A522F1E0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810BF8C6-2D8A-42B5-8DEB-234898B8292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6A24A129-3C6B-44C3-B32D-6405AB8A9877}"/>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E11BB1F6-1723-486A-B05E-176A750419D8}"/>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33E053FC-C9F3-4C56-9B52-7B16C2008E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87346097-E0B3-4453-B2F6-9F81F7F96D9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6C4DF2E6-A96B-4DD3-96B8-9C776A8952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786ECD56-B8ED-4656-93F4-FF0B7C68D021}"/>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59F5130E-CA02-4689-A632-BB51022F0AF7}"/>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C3B19524-3902-42D6-8D87-C354BD70EC54}"/>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12DD0C16-0749-433C-B4FE-E082250C08F0}"/>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BC521424-777C-4337-BBA2-FCB055496883}"/>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699" name="【学校施設】&#10;一人当たり面積平均値テキスト">
          <a:extLst>
            <a:ext uri="{FF2B5EF4-FFF2-40B4-BE49-F238E27FC236}">
              <a16:creationId xmlns:a16="http://schemas.microsoft.com/office/drawing/2014/main" id="{B8552C84-6E1A-4C1C-904A-E5DB67CE2DDD}"/>
            </a:ext>
          </a:extLst>
        </xdr:cNvPr>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E175B3CB-2D94-4D59-9361-04434DEC7851}"/>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ADFC7096-D24B-4C64-A657-09E6DC593D19}"/>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59A491A7-9409-4B43-9C1C-5147CBD5977E}"/>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744BA6C7-048B-4168-9324-FCB7775EAE73}"/>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37EB864A-BF5D-42E9-8936-B7DE0256D15D}"/>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37C0005-1CB4-4480-86AE-0016046D07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C844195-EB54-441E-B1FF-2E8FB25592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2A3082A6-5E38-4E16-AA31-3BC878AA6C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D57FEF29-B2CC-4840-88AF-3389ECC777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BB28CDE0-4D5D-4DE8-9FB8-430D957E459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139224</xdr:rowOff>
    </xdr:from>
    <xdr:to>
      <xdr:col>116</xdr:col>
      <xdr:colOff>114300</xdr:colOff>
      <xdr:row>56</xdr:row>
      <xdr:rowOff>69374</xdr:rowOff>
    </xdr:to>
    <xdr:sp macro="" textlink="">
      <xdr:nvSpPr>
        <xdr:cNvPr id="710" name="楕円 709">
          <a:extLst>
            <a:ext uri="{FF2B5EF4-FFF2-40B4-BE49-F238E27FC236}">
              <a16:creationId xmlns:a16="http://schemas.microsoft.com/office/drawing/2014/main" id="{ED0DEE87-AD6D-4710-8D6B-2AE4866753C5}"/>
            </a:ext>
          </a:extLst>
        </xdr:cNvPr>
        <xdr:cNvSpPr/>
      </xdr:nvSpPr>
      <xdr:spPr>
        <a:xfrm>
          <a:off x="22110700" y="95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92251</xdr:rowOff>
    </xdr:from>
    <xdr:ext cx="469744" cy="259045"/>
    <xdr:sp macro="" textlink="">
      <xdr:nvSpPr>
        <xdr:cNvPr id="711" name="【学校施設】&#10;一人当たり面積該当値テキスト">
          <a:extLst>
            <a:ext uri="{FF2B5EF4-FFF2-40B4-BE49-F238E27FC236}">
              <a16:creationId xmlns:a16="http://schemas.microsoft.com/office/drawing/2014/main" id="{73FEC994-28DC-4C36-832B-1A1338C58A21}"/>
            </a:ext>
          </a:extLst>
        </xdr:cNvPr>
        <xdr:cNvSpPr txBox="1"/>
      </xdr:nvSpPr>
      <xdr:spPr>
        <a:xfrm>
          <a:off x="22199600" y="95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36354</xdr:rowOff>
    </xdr:from>
    <xdr:to>
      <xdr:col>112</xdr:col>
      <xdr:colOff>38100</xdr:colOff>
      <xdr:row>56</xdr:row>
      <xdr:rowOff>137954</xdr:rowOff>
    </xdr:to>
    <xdr:sp macro="" textlink="">
      <xdr:nvSpPr>
        <xdr:cNvPr id="712" name="楕円 711">
          <a:extLst>
            <a:ext uri="{FF2B5EF4-FFF2-40B4-BE49-F238E27FC236}">
              <a16:creationId xmlns:a16="http://schemas.microsoft.com/office/drawing/2014/main" id="{58BB667A-FFA5-43C1-B65E-0711FE068D8E}"/>
            </a:ext>
          </a:extLst>
        </xdr:cNvPr>
        <xdr:cNvSpPr/>
      </xdr:nvSpPr>
      <xdr:spPr>
        <a:xfrm>
          <a:off x="21272500" y="96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18574</xdr:rowOff>
    </xdr:from>
    <xdr:to>
      <xdr:col>116</xdr:col>
      <xdr:colOff>63500</xdr:colOff>
      <xdr:row>56</xdr:row>
      <xdr:rowOff>87154</xdr:rowOff>
    </xdr:to>
    <xdr:cxnSp macro="">
      <xdr:nvCxnSpPr>
        <xdr:cNvPr id="713" name="直線コネクタ 712">
          <a:extLst>
            <a:ext uri="{FF2B5EF4-FFF2-40B4-BE49-F238E27FC236}">
              <a16:creationId xmlns:a16="http://schemas.microsoft.com/office/drawing/2014/main" id="{D9557D30-0C8F-4D61-A094-D4D7A4DC60FC}"/>
            </a:ext>
          </a:extLst>
        </xdr:cNvPr>
        <xdr:cNvCxnSpPr/>
      </xdr:nvCxnSpPr>
      <xdr:spPr>
        <a:xfrm flipV="1">
          <a:off x="21323300" y="961977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92075</xdr:rowOff>
    </xdr:from>
    <xdr:to>
      <xdr:col>107</xdr:col>
      <xdr:colOff>101600</xdr:colOff>
      <xdr:row>57</xdr:row>
      <xdr:rowOff>22225</xdr:rowOff>
    </xdr:to>
    <xdr:sp macro="" textlink="">
      <xdr:nvSpPr>
        <xdr:cNvPr id="714" name="楕円 713">
          <a:extLst>
            <a:ext uri="{FF2B5EF4-FFF2-40B4-BE49-F238E27FC236}">
              <a16:creationId xmlns:a16="http://schemas.microsoft.com/office/drawing/2014/main" id="{62527FAD-A90E-43FD-85DF-4939239B09D2}"/>
            </a:ext>
          </a:extLst>
        </xdr:cNvPr>
        <xdr:cNvSpPr/>
      </xdr:nvSpPr>
      <xdr:spPr>
        <a:xfrm>
          <a:off x="20383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87154</xdr:rowOff>
    </xdr:from>
    <xdr:to>
      <xdr:col>111</xdr:col>
      <xdr:colOff>177800</xdr:colOff>
      <xdr:row>56</xdr:row>
      <xdr:rowOff>142875</xdr:rowOff>
    </xdr:to>
    <xdr:cxnSp macro="">
      <xdr:nvCxnSpPr>
        <xdr:cNvPr id="715" name="直線コネクタ 714">
          <a:extLst>
            <a:ext uri="{FF2B5EF4-FFF2-40B4-BE49-F238E27FC236}">
              <a16:creationId xmlns:a16="http://schemas.microsoft.com/office/drawing/2014/main" id="{F3802B99-76BA-4BDE-8CE6-623856C4A996}"/>
            </a:ext>
          </a:extLst>
        </xdr:cNvPr>
        <xdr:cNvCxnSpPr/>
      </xdr:nvCxnSpPr>
      <xdr:spPr>
        <a:xfrm flipV="1">
          <a:off x="20434300" y="9688354"/>
          <a:ext cx="889000" cy="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2063</xdr:rowOff>
    </xdr:from>
    <xdr:to>
      <xdr:col>102</xdr:col>
      <xdr:colOff>165100</xdr:colOff>
      <xdr:row>57</xdr:row>
      <xdr:rowOff>103663</xdr:rowOff>
    </xdr:to>
    <xdr:sp macro="" textlink="">
      <xdr:nvSpPr>
        <xdr:cNvPr id="716" name="楕円 715">
          <a:extLst>
            <a:ext uri="{FF2B5EF4-FFF2-40B4-BE49-F238E27FC236}">
              <a16:creationId xmlns:a16="http://schemas.microsoft.com/office/drawing/2014/main" id="{F2F753D7-8535-4CC4-8F25-69FE541FBD7E}"/>
            </a:ext>
          </a:extLst>
        </xdr:cNvPr>
        <xdr:cNvSpPr/>
      </xdr:nvSpPr>
      <xdr:spPr>
        <a:xfrm>
          <a:off x="19494500" y="977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142875</xdr:rowOff>
    </xdr:from>
    <xdr:to>
      <xdr:col>107</xdr:col>
      <xdr:colOff>50800</xdr:colOff>
      <xdr:row>57</xdr:row>
      <xdr:rowOff>52863</xdr:rowOff>
    </xdr:to>
    <xdr:cxnSp macro="">
      <xdr:nvCxnSpPr>
        <xdr:cNvPr id="717" name="直線コネクタ 716">
          <a:extLst>
            <a:ext uri="{FF2B5EF4-FFF2-40B4-BE49-F238E27FC236}">
              <a16:creationId xmlns:a16="http://schemas.microsoft.com/office/drawing/2014/main" id="{3D79DF51-4BFA-4191-AC16-615E88B9488F}"/>
            </a:ext>
          </a:extLst>
        </xdr:cNvPr>
        <xdr:cNvCxnSpPr/>
      </xdr:nvCxnSpPr>
      <xdr:spPr>
        <a:xfrm flipV="1">
          <a:off x="19545300" y="9744075"/>
          <a:ext cx="8890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6350</xdr:rowOff>
    </xdr:from>
    <xdr:to>
      <xdr:col>98</xdr:col>
      <xdr:colOff>38100</xdr:colOff>
      <xdr:row>57</xdr:row>
      <xdr:rowOff>107950</xdr:rowOff>
    </xdr:to>
    <xdr:sp macro="" textlink="">
      <xdr:nvSpPr>
        <xdr:cNvPr id="718" name="楕円 717">
          <a:extLst>
            <a:ext uri="{FF2B5EF4-FFF2-40B4-BE49-F238E27FC236}">
              <a16:creationId xmlns:a16="http://schemas.microsoft.com/office/drawing/2014/main" id="{925A4A90-106D-462F-AAAE-4C5EF37314EF}"/>
            </a:ext>
          </a:extLst>
        </xdr:cNvPr>
        <xdr:cNvSpPr/>
      </xdr:nvSpPr>
      <xdr:spPr>
        <a:xfrm>
          <a:off x="18605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52863</xdr:rowOff>
    </xdr:from>
    <xdr:to>
      <xdr:col>102</xdr:col>
      <xdr:colOff>114300</xdr:colOff>
      <xdr:row>57</xdr:row>
      <xdr:rowOff>57150</xdr:rowOff>
    </xdr:to>
    <xdr:cxnSp macro="">
      <xdr:nvCxnSpPr>
        <xdr:cNvPr id="719" name="直線コネクタ 718">
          <a:extLst>
            <a:ext uri="{FF2B5EF4-FFF2-40B4-BE49-F238E27FC236}">
              <a16:creationId xmlns:a16="http://schemas.microsoft.com/office/drawing/2014/main" id="{77A5CF27-2648-4416-AEBA-D01109906321}"/>
            </a:ext>
          </a:extLst>
        </xdr:cNvPr>
        <xdr:cNvCxnSpPr/>
      </xdr:nvCxnSpPr>
      <xdr:spPr>
        <a:xfrm flipV="1">
          <a:off x="18656300" y="9825513"/>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720" name="n_1aveValue【学校施設】&#10;一人当たり面積">
          <a:extLst>
            <a:ext uri="{FF2B5EF4-FFF2-40B4-BE49-F238E27FC236}">
              <a16:creationId xmlns:a16="http://schemas.microsoft.com/office/drawing/2014/main" id="{6ED8BC89-1D84-4BA2-A8D8-7D25F27FE34C}"/>
            </a:ext>
          </a:extLst>
        </xdr:cNvPr>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721" name="n_2aveValue【学校施設】&#10;一人当たり面積">
          <a:extLst>
            <a:ext uri="{FF2B5EF4-FFF2-40B4-BE49-F238E27FC236}">
              <a16:creationId xmlns:a16="http://schemas.microsoft.com/office/drawing/2014/main" id="{A7393082-D8F3-4922-9BEE-9224CC655566}"/>
            </a:ext>
          </a:extLst>
        </xdr:cNvPr>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22" name="n_3aveValue【学校施設】&#10;一人当たり面積">
          <a:extLst>
            <a:ext uri="{FF2B5EF4-FFF2-40B4-BE49-F238E27FC236}">
              <a16:creationId xmlns:a16="http://schemas.microsoft.com/office/drawing/2014/main" id="{5DBDEB82-0448-4D79-90BD-EA6CF9BC0077}"/>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23" name="n_4aveValue【学校施設】&#10;一人当たり面積">
          <a:extLst>
            <a:ext uri="{FF2B5EF4-FFF2-40B4-BE49-F238E27FC236}">
              <a16:creationId xmlns:a16="http://schemas.microsoft.com/office/drawing/2014/main" id="{78CAEB42-7431-4265-AA45-1F9663E04CBD}"/>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154481</xdr:rowOff>
    </xdr:from>
    <xdr:ext cx="469744" cy="259045"/>
    <xdr:sp macro="" textlink="">
      <xdr:nvSpPr>
        <xdr:cNvPr id="724" name="n_1mainValue【学校施設】&#10;一人当たり面積">
          <a:extLst>
            <a:ext uri="{FF2B5EF4-FFF2-40B4-BE49-F238E27FC236}">
              <a16:creationId xmlns:a16="http://schemas.microsoft.com/office/drawing/2014/main" id="{12DADE4D-1D5A-4544-94F1-80AF2036D8CB}"/>
            </a:ext>
          </a:extLst>
        </xdr:cNvPr>
        <xdr:cNvSpPr txBox="1"/>
      </xdr:nvSpPr>
      <xdr:spPr>
        <a:xfrm>
          <a:off x="21075727" y="94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38752</xdr:rowOff>
    </xdr:from>
    <xdr:ext cx="469744" cy="259045"/>
    <xdr:sp macro="" textlink="">
      <xdr:nvSpPr>
        <xdr:cNvPr id="725" name="n_2mainValue【学校施設】&#10;一人当たり面積">
          <a:extLst>
            <a:ext uri="{FF2B5EF4-FFF2-40B4-BE49-F238E27FC236}">
              <a16:creationId xmlns:a16="http://schemas.microsoft.com/office/drawing/2014/main" id="{6EA26E2D-CB2A-4276-90ED-00B69A4A07B0}"/>
            </a:ext>
          </a:extLst>
        </xdr:cNvPr>
        <xdr:cNvSpPr txBox="1"/>
      </xdr:nvSpPr>
      <xdr:spPr>
        <a:xfrm>
          <a:off x="20199427" y="946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120190</xdr:rowOff>
    </xdr:from>
    <xdr:ext cx="469744" cy="259045"/>
    <xdr:sp macro="" textlink="">
      <xdr:nvSpPr>
        <xdr:cNvPr id="726" name="n_3mainValue【学校施設】&#10;一人当たり面積">
          <a:extLst>
            <a:ext uri="{FF2B5EF4-FFF2-40B4-BE49-F238E27FC236}">
              <a16:creationId xmlns:a16="http://schemas.microsoft.com/office/drawing/2014/main" id="{05CCA724-C0C5-429A-ABFE-FB837C9C9E26}"/>
            </a:ext>
          </a:extLst>
        </xdr:cNvPr>
        <xdr:cNvSpPr txBox="1"/>
      </xdr:nvSpPr>
      <xdr:spPr>
        <a:xfrm>
          <a:off x="19310427" y="954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124477</xdr:rowOff>
    </xdr:from>
    <xdr:ext cx="469744" cy="259045"/>
    <xdr:sp macro="" textlink="">
      <xdr:nvSpPr>
        <xdr:cNvPr id="727" name="n_4mainValue【学校施設】&#10;一人当たり面積">
          <a:extLst>
            <a:ext uri="{FF2B5EF4-FFF2-40B4-BE49-F238E27FC236}">
              <a16:creationId xmlns:a16="http://schemas.microsoft.com/office/drawing/2014/main" id="{5BC00DE3-939F-400C-A3B3-0B1AB0B43A32}"/>
            </a:ext>
          </a:extLst>
        </xdr:cNvPr>
        <xdr:cNvSpPr txBox="1"/>
      </xdr:nvSpPr>
      <xdr:spPr>
        <a:xfrm>
          <a:off x="184214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B6D4B113-0802-4F01-8349-C9AD239ED42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640C8E05-859A-4E64-95B6-67C87491C11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ED19C443-1375-4BB5-97C8-3C27106EAE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DDFF86FA-D823-4782-825A-82B1D137FF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D77A2EA9-63AE-4A1C-9AD3-39CAB34983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C8D246C9-DF01-4EC2-AA1C-2ADB70F4D5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2A7D5D78-7512-4E76-ACC2-E9EF4E64CC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93B8284F-93BB-4E89-A3F0-146A6EE6A7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321E75E3-3B60-4ACB-AA5F-2BB8AE0713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5B87E76-BF21-48CC-AD57-7BE33BE23B9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A39931C5-6BD3-4967-8EF8-0ADC608BC8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5E8DAA64-FF5B-443F-9018-085B51DE8F6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81AE0DBA-A2E1-4A5A-80E0-94977B4DA45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1D3B77BD-2C04-48F8-81E1-E8DC22BAE36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EF83FE61-CD1A-48A6-8D53-4546480F13A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8AC65474-69A9-42A0-879E-B29EC7EA817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3937A2BC-6C6D-4778-9451-3656510AA12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29DE4341-E189-40F6-9184-A8B18FBD071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CD3F6B5B-E7FD-4C52-BA16-DC165EFB2E6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3E9B05C7-40DB-4764-BA28-D5D9668EDCB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3B3FEDE1-7009-4A44-A05E-2DB3C2FB6A8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48DA79F9-5F34-42AE-98BF-E745DB5969E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712C5736-09A1-40FC-BE8B-558370F5957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5865B32-91F0-4866-BE87-E78E779478C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869DD9BE-5C6D-4694-AD1B-E6A4A05E1A2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A24D4B0D-5AAE-4975-BC96-F2512AC897A1}"/>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95C241B2-6526-4523-9EC6-EDBBEDAA5E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ECDE2DF4-A4D3-4D6E-82F5-536CDC3B638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6FBCAFB9-026F-4F53-B044-404326921795}"/>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F7472E02-2D17-4710-B08E-D46FBA47AE43}"/>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11C4D214-020B-4A04-B042-474FF3B86513}"/>
            </a:ext>
          </a:extLst>
        </xdr:cNvPr>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7EA6F021-A7C2-443B-9899-B1A62CAAFD60}"/>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A9306C06-6748-40FC-AF2A-1A5A78EFBBC8}"/>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1B8A7C8A-188A-44DD-BB3F-9EB9D49B5887}"/>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3327F3B9-C1BC-48BC-AFF1-67F33A7FB3E9}"/>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3E6C99E1-3119-4060-8DB1-75AAE97F3D68}"/>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7A62ABA-D955-4A69-B3A5-3CAE1C745E9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C4C88F2-F108-48BF-A6CE-BC8244305B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0305041-0B93-481B-9418-1241F641DB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8820675-FE26-44F7-8A35-F52E7EE7AC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3DEA859F-00F9-4E10-AF5B-D9CAE86583F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769" name="楕円 768">
          <a:extLst>
            <a:ext uri="{FF2B5EF4-FFF2-40B4-BE49-F238E27FC236}">
              <a16:creationId xmlns:a16="http://schemas.microsoft.com/office/drawing/2014/main" id="{39DB04FB-76CA-44AF-BD38-32EA7FE8FDC9}"/>
            </a:ext>
          </a:extLst>
        </xdr:cNvPr>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770" name="【児童館】&#10;有形固定資産減価償却率該当値テキスト">
          <a:extLst>
            <a:ext uri="{FF2B5EF4-FFF2-40B4-BE49-F238E27FC236}">
              <a16:creationId xmlns:a16="http://schemas.microsoft.com/office/drawing/2014/main" id="{0164CBA6-5F7F-4AC3-B1BA-941365F3350C}"/>
            </a:ext>
          </a:extLst>
        </xdr:cNvPr>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13426</xdr:rowOff>
    </xdr:from>
    <xdr:to>
      <xdr:col>81</xdr:col>
      <xdr:colOff>101600</xdr:colOff>
      <xdr:row>84</xdr:row>
      <xdr:rowOff>115026</xdr:rowOff>
    </xdr:to>
    <xdr:sp macro="" textlink="">
      <xdr:nvSpPr>
        <xdr:cNvPr id="771" name="楕円 770">
          <a:extLst>
            <a:ext uri="{FF2B5EF4-FFF2-40B4-BE49-F238E27FC236}">
              <a16:creationId xmlns:a16="http://schemas.microsoft.com/office/drawing/2014/main" id="{18E2B72C-2B4F-42D0-B548-B00724B5223E}"/>
            </a:ext>
          </a:extLst>
        </xdr:cNvPr>
        <xdr:cNvSpPr/>
      </xdr:nvSpPr>
      <xdr:spPr>
        <a:xfrm>
          <a:off x="15430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64226</xdr:rowOff>
    </xdr:from>
    <xdr:to>
      <xdr:col>85</xdr:col>
      <xdr:colOff>127000</xdr:colOff>
      <xdr:row>84</xdr:row>
      <xdr:rowOff>100149</xdr:rowOff>
    </xdr:to>
    <xdr:cxnSp macro="">
      <xdr:nvCxnSpPr>
        <xdr:cNvPr id="772" name="直線コネクタ 771">
          <a:extLst>
            <a:ext uri="{FF2B5EF4-FFF2-40B4-BE49-F238E27FC236}">
              <a16:creationId xmlns:a16="http://schemas.microsoft.com/office/drawing/2014/main" id="{DDDF2FB2-47E1-45CA-A99A-6EFA64CEE1E8}"/>
            </a:ext>
          </a:extLst>
        </xdr:cNvPr>
        <xdr:cNvCxnSpPr/>
      </xdr:nvCxnSpPr>
      <xdr:spPr>
        <a:xfrm>
          <a:off x="15481300" y="144660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150586</xdr:rowOff>
    </xdr:from>
    <xdr:to>
      <xdr:col>76</xdr:col>
      <xdr:colOff>165100</xdr:colOff>
      <xdr:row>84</xdr:row>
      <xdr:rowOff>80736</xdr:rowOff>
    </xdr:to>
    <xdr:sp macro="" textlink="">
      <xdr:nvSpPr>
        <xdr:cNvPr id="773" name="楕円 772">
          <a:extLst>
            <a:ext uri="{FF2B5EF4-FFF2-40B4-BE49-F238E27FC236}">
              <a16:creationId xmlns:a16="http://schemas.microsoft.com/office/drawing/2014/main" id="{06949AB4-64F5-44BE-BDFA-4F3C4375F843}"/>
            </a:ext>
          </a:extLst>
        </xdr:cNvPr>
        <xdr:cNvSpPr/>
      </xdr:nvSpPr>
      <xdr:spPr>
        <a:xfrm>
          <a:off x="14541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29936</xdr:rowOff>
    </xdr:from>
    <xdr:to>
      <xdr:col>81</xdr:col>
      <xdr:colOff>50800</xdr:colOff>
      <xdr:row>84</xdr:row>
      <xdr:rowOff>64226</xdr:rowOff>
    </xdr:to>
    <xdr:cxnSp macro="">
      <xdr:nvCxnSpPr>
        <xdr:cNvPr id="774" name="直線コネクタ 773">
          <a:extLst>
            <a:ext uri="{FF2B5EF4-FFF2-40B4-BE49-F238E27FC236}">
              <a16:creationId xmlns:a16="http://schemas.microsoft.com/office/drawing/2014/main" id="{BD7512E2-549F-4332-8A77-B7631557C9A2}"/>
            </a:ext>
          </a:extLst>
        </xdr:cNvPr>
        <xdr:cNvCxnSpPr/>
      </xdr:nvCxnSpPr>
      <xdr:spPr>
        <a:xfrm>
          <a:off x="14592300" y="144317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116295</xdr:rowOff>
    </xdr:from>
    <xdr:to>
      <xdr:col>72</xdr:col>
      <xdr:colOff>38100</xdr:colOff>
      <xdr:row>84</xdr:row>
      <xdr:rowOff>46445</xdr:rowOff>
    </xdr:to>
    <xdr:sp macro="" textlink="">
      <xdr:nvSpPr>
        <xdr:cNvPr id="775" name="楕円 774">
          <a:extLst>
            <a:ext uri="{FF2B5EF4-FFF2-40B4-BE49-F238E27FC236}">
              <a16:creationId xmlns:a16="http://schemas.microsoft.com/office/drawing/2014/main" id="{2EBB0994-B21F-49FA-97BA-F3E596E8E604}"/>
            </a:ext>
          </a:extLst>
        </xdr:cNvPr>
        <xdr:cNvSpPr/>
      </xdr:nvSpPr>
      <xdr:spPr>
        <a:xfrm>
          <a:off x="13652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167095</xdr:rowOff>
    </xdr:from>
    <xdr:to>
      <xdr:col>76</xdr:col>
      <xdr:colOff>114300</xdr:colOff>
      <xdr:row>84</xdr:row>
      <xdr:rowOff>29936</xdr:rowOff>
    </xdr:to>
    <xdr:cxnSp macro="">
      <xdr:nvCxnSpPr>
        <xdr:cNvPr id="776" name="直線コネクタ 775">
          <a:extLst>
            <a:ext uri="{FF2B5EF4-FFF2-40B4-BE49-F238E27FC236}">
              <a16:creationId xmlns:a16="http://schemas.microsoft.com/office/drawing/2014/main" id="{6D87EBD2-F869-4FB5-A3D6-6DF1E9103828}"/>
            </a:ext>
          </a:extLst>
        </xdr:cNvPr>
        <xdr:cNvCxnSpPr/>
      </xdr:nvCxnSpPr>
      <xdr:spPr>
        <a:xfrm>
          <a:off x="13703300" y="143974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80373</xdr:rowOff>
    </xdr:from>
    <xdr:to>
      <xdr:col>67</xdr:col>
      <xdr:colOff>101600</xdr:colOff>
      <xdr:row>84</xdr:row>
      <xdr:rowOff>10523</xdr:rowOff>
    </xdr:to>
    <xdr:sp macro="" textlink="">
      <xdr:nvSpPr>
        <xdr:cNvPr id="777" name="楕円 776">
          <a:extLst>
            <a:ext uri="{FF2B5EF4-FFF2-40B4-BE49-F238E27FC236}">
              <a16:creationId xmlns:a16="http://schemas.microsoft.com/office/drawing/2014/main" id="{E012B88B-BF15-4F49-962B-1E3FA5A9041F}"/>
            </a:ext>
          </a:extLst>
        </xdr:cNvPr>
        <xdr:cNvSpPr/>
      </xdr:nvSpPr>
      <xdr:spPr>
        <a:xfrm>
          <a:off x="12763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131173</xdr:rowOff>
    </xdr:from>
    <xdr:to>
      <xdr:col>71</xdr:col>
      <xdr:colOff>177800</xdr:colOff>
      <xdr:row>83</xdr:row>
      <xdr:rowOff>167095</xdr:rowOff>
    </xdr:to>
    <xdr:cxnSp macro="">
      <xdr:nvCxnSpPr>
        <xdr:cNvPr id="778" name="直線コネクタ 777">
          <a:extLst>
            <a:ext uri="{FF2B5EF4-FFF2-40B4-BE49-F238E27FC236}">
              <a16:creationId xmlns:a16="http://schemas.microsoft.com/office/drawing/2014/main" id="{266F1F53-56E3-4519-B548-32CF00357803}"/>
            </a:ext>
          </a:extLst>
        </xdr:cNvPr>
        <xdr:cNvCxnSpPr/>
      </xdr:nvCxnSpPr>
      <xdr:spPr>
        <a:xfrm>
          <a:off x="12814300" y="143615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864FA0D0-BADB-4C3D-8298-7361795DB644}"/>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686FD6AA-BF32-4377-B994-9FEB515ABF29}"/>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95DB6714-09C4-427D-A642-450067586AE7}"/>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82" name="n_4aveValue【児童館】&#10;有形固定資産減価償却率">
          <a:extLst>
            <a:ext uri="{FF2B5EF4-FFF2-40B4-BE49-F238E27FC236}">
              <a16:creationId xmlns:a16="http://schemas.microsoft.com/office/drawing/2014/main" id="{15E9E3D0-AEAC-4F2D-A818-EEB0C0105129}"/>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106153</xdr:rowOff>
    </xdr:from>
    <xdr:ext cx="405111" cy="259045"/>
    <xdr:sp macro="" textlink="">
      <xdr:nvSpPr>
        <xdr:cNvPr id="783" name="n_1mainValue【児童館】&#10;有形固定資産減価償却率">
          <a:extLst>
            <a:ext uri="{FF2B5EF4-FFF2-40B4-BE49-F238E27FC236}">
              <a16:creationId xmlns:a16="http://schemas.microsoft.com/office/drawing/2014/main" id="{ECC8F454-BC22-4556-9A04-9EB1E104EAFE}"/>
            </a:ext>
          </a:extLst>
        </xdr:cNvPr>
        <xdr:cNvSpPr txBox="1"/>
      </xdr:nvSpPr>
      <xdr:spPr>
        <a:xfrm>
          <a:off x="15266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71863</xdr:rowOff>
    </xdr:from>
    <xdr:ext cx="405111" cy="259045"/>
    <xdr:sp macro="" textlink="">
      <xdr:nvSpPr>
        <xdr:cNvPr id="784" name="n_2mainValue【児童館】&#10;有形固定資産減価償却率">
          <a:extLst>
            <a:ext uri="{FF2B5EF4-FFF2-40B4-BE49-F238E27FC236}">
              <a16:creationId xmlns:a16="http://schemas.microsoft.com/office/drawing/2014/main" id="{E326A097-5140-4271-8984-8C24C0BB6194}"/>
            </a:ext>
          </a:extLst>
        </xdr:cNvPr>
        <xdr:cNvSpPr txBox="1"/>
      </xdr:nvSpPr>
      <xdr:spPr>
        <a:xfrm>
          <a:off x="143897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37572</xdr:rowOff>
    </xdr:from>
    <xdr:ext cx="405111" cy="259045"/>
    <xdr:sp macro="" textlink="">
      <xdr:nvSpPr>
        <xdr:cNvPr id="785" name="n_3mainValue【児童館】&#10;有形固定資産減価償却率">
          <a:extLst>
            <a:ext uri="{FF2B5EF4-FFF2-40B4-BE49-F238E27FC236}">
              <a16:creationId xmlns:a16="http://schemas.microsoft.com/office/drawing/2014/main" id="{6A8CBE7E-9DAA-4579-A911-66E725F47698}"/>
            </a:ext>
          </a:extLst>
        </xdr:cNvPr>
        <xdr:cNvSpPr txBox="1"/>
      </xdr:nvSpPr>
      <xdr:spPr>
        <a:xfrm>
          <a:off x="13500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786" name="n_4mainValue【児童館】&#10;有形固定資産減価償却率">
          <a:extLst>
            <a:ext uri="{FF2B5EF4-FFF2-40B4-BE49-F238E27FC236}">
              <a16:creationId xmlns:a16="http://schemas.microsoft.com/office/drawing/2014/main" id="{26104407-4D07-4F4C-8385-E3EDE4803BD5}"/>
            </a:ext>
          </a:extLst>
        </xdr:cNvPr>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5F4626B9-32BF-433D-B4B9-C74AF43264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4C7B09A6-8AE4-4F13-8143-E65A29A25A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54D3A957-45B0-471A-B793-7EEBA18CB9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C9628671-7017-4740-BBEA-4008A810CD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183BC822-A4BA-4350-88F0-0FCC29B08E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A638FAEA-0CFD-460B-AA21-D208E0942D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EBD84F3F-6E7A-4827-B5B0-C06C79A93C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C08C238-E585-424E-86F3-255E2E4EAC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24E66C18-2B70-4145-B4AE-88606F51F2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4DC1C985-FD44-44E6-8CE7-3176FC6A83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973B9D3E-3735-4B3C-AD30-F53A8768B1E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3AF4CAA2-C8B8-4EF6-BE39-7F67042D0CE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19943CA4-7B35-4D7B-B00B-61F9DB3A0DA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6D8C4E88-65A7-4570-8C69-9323911A43B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D8C02D5B-80B4-4C0E-89D4-F0800F214F3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A4B4E8F5-F79C-4E19-9ED3-980D68F6F55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F70E3F62-E2E9-4482-A317-F59C5AEE227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45189515-EF62-4C30-BBE7-45F74944189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1D8C828F-79FD-41F3-8B41-9F7D8C813DD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4C530AFD-8391-4957-A587-3F578EF057D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40055AE5-190A-493D-BE95-77A039EF97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0C06048F-26E7-4DA2-B861-074AF90277F6}"/>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B8DB37AC-A6CE-4651-A052-52DDA9D03AFF}"/>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5B540F0A-5DC3-446B-924A-6ED6A671466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2A39B983-2272-4DDE-A235-2E6655E7B460}"/>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3B2162AF-5D2B-4C52-B2DD-983C88CAAD1D}"/>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3" name="【児童館】&#10;一人当たり面積平均値テキスト">
          <a:extLst>
            <a:ext uri="{FF2B5EF4-FFF2-40B4-BE49-F238E27FC236}">
              <a16:creationId xmlns:a16="http://schemas.microsoft.com/office/drawing/2014/main" id="{A4B9C8E2-E633-4C06-A118-E2840593A617}"/>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E89A59F3-DE28-4ACD-8C7E-0181B6F0E278}"/>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F779D053-CE2A-4D83-89B2-2062262F49CA}"/>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3798B1A0-D422-4BB4-947D-1FCBF24AD8DC}"/>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ADA4B215-1C99-4574-92BC-37337A60FA21}"/>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F19A67C6-696F-4450-BCAE-3C00607D1334}"/>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438D7D3-64AE-4C00-9E3A-78D33A9CF6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1E0921F-2458-4C2F-B733-8EC3BE1BD86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14D6EE6-C58A-4AF0-B8C5-4E48BD144C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E16E34B8-7866-4C19-95CC-E1D8558F797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BFC63261-F854-4EFB-9EBB-BC6978B01C1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4" name="楕円 823">
          <a:extLst>
            <a:ext uri="{FF2B5EF4-FFF2-40B4-BE49-F238E27FC236}">
              <a16:creationId xmlns:a16="http://schemas.microsoft.com/office/drawing/2014/main" id="{119BDCB3-7751-4551-8ED4-26D0BCA65FAC}"/>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5" name="【児童館】&#10;一人当たり面積該当値テキスト">
          <a:extLst>
            <a:ext uri="{FF2B5EF4-FFF2-40B4-BE49-F238E27FC236}">
              <a16:creationId xmlns:a16="http://schemas.microsoft.com/office/drawing/2014/main" id="{10C9DAB5-62B7-42F9-BEC2-24160545A870}"/>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6" name="楕円 825">
          <a:extLst>
            <a:ext uri="{FF2B5EF4-FFF2-40B4-BE49-F238E27FC236}">
              <a16:creationId xmlns:a16="http://schemas.microsoft.com/office/drawing/2014/main" id="{C2C98C70-9BEA-4725-9EFC-4E52C55DBC30}"/>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7" name="直線コネクタ 826">
          <a:extLst>
            <a:ext uri="{FF2B5EF4-FFF2-40B4-BE49-F238E27FC236}">
              <a16:creationId xmlns:a16="http://schemas.microsoft.com/office/drawing/2014/main" id="{1A105BE3-E84E-4D72-A077-A72BF98F8E55}"/>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28" name="楕円 827">
          <a:extLst>
            <a:ext uri="{FF2B5EF4-FFF2-40B4-BE49-F238E27FC236}">
              <a16:creationId xmlns:a16="http://schemas.microsoft.com/office/drawing/2014/main" id="{67097FD4-ECAF-4B92-9B3B-40A1C64492F4}"/>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829" name="直線コネクタ 828">
          <a:extLst>
            <a:ext uri="{FF2B5EF4-FFF2-40B4-BE49-F238E27FC236}">
              <a16:creationId xmlns:a16="http://schemas.microsoft.com/office/drawing/2014/main" id="{9905C02D-4556-46F0-BFC7-5321A69BACBE}"/>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30" name="楕円 829">
          <a:extLst>
            <a:ext uri="{FF2B5EF4-FFF2-40B4-BE49-F238E27FC236}">
              <a16:creationId xmlns:a16="http://schemas.microsoft.com/office/drawing/2014/main" id="{55BF9CB0-3345-4646-B365-DAE93ECFC6EE}"/>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831" name="直線コネクタ 830">
          <a:extLst>
            <a:ext uri="{FF2B5EF4-FFF2-40B4-BE49-F238E27FC236}">
              <a16:creationId xmlns:a16="http://schemas.microsoft.com/office/drawing/2014/main" id="{9E3ACB5C-211E-450E-AC65-ED807665A8F2}"/>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32" name="楕円 831">
          <a:extLst>
            <a:ext uri="{FF2B5EF4-FFF2-40B4-BE49-F238E27FC236}">
              <a16:creationId xmlns:a16="http://schemas.microsoft.com/office/drawing/2014/main" id="{70789307-C612-4652-A0D4-855E951E6741}"/>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833" name="直線コネクタ 832">
          <a:extLst>
            <a:ext uri="{FF2B5EF4-FFF2-40B4-BE49-F238E27FC236}">
              <a16:creationId xmlns:a16="http://schemas.microsoft.com/office/drawing/2014/main" id="{EBE26CA7-446B-4396-8C62-0F8901AC7B33}"/>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834" name="n_1aveValue【児童館】&#10;一人当たり面積">
          <a:extLst>
            <a:ext uri="{FF2B5EF4-FFF2-40B4-BE49-F238E27FC236}">
              <a16:creationId xmlns:a16="http://schemas.microsoft.com/office/drawing/2014/main" id="{721562A5-EFD2-4E00-B7CE-523C5DA2CE36}"/>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5" name="n_2aveValue【児童館】&#10;一人当たり面積">
          <a:extLst>
            <a:ext uri="{FF2B5EF4-FFF2-40B4-BE49-F238E27FC236}">
              <a16:creationId xmlns:a16="http://schemas.microsoft.com/office/drawing/2014/main" id="{B7783150-306A-475B-A499-40EFD96D6CA6}"/>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6" name="n_3aveValue【児童館】&#10;一人当たり面積">
          <a:extLst>
            <a:ext uri="{FF2B5EF4-FFF2-40B4-BE49-F238E27FC236}">
              <a16:creationId xmlns:a16="http://schemas.microsoft.com/office/drawing/2014/main" id="{6151ECAD-5D84-4F06-A835-0663E61D7E1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837" name="n_4aveValue【児童館】&#10;一人当たり面積">
          <a:extLst>
            <a:ext uri="{FF2B5EF4-FFF2-40B4-BE49-F238E27FC236}">
              <a16:creationId xmlns:a16="http://schemas.microsoft.com/office/drawing/2014/main" id="{B07E63A1-59D1-4DF9-8F26-40D26A425CB2}"/>
            </a:ext>
          </a:extLst>
        </xdr:cNvPr>
        <xdr:cNvSpPr txBox="1"/>
      </xdr:nvSpPr>
      <xdr:spPr>
        <a:xfrm>
          <a:off x="18421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838" name="n_1mainValue【児童館】&#10;一人当たり面積">
          <a:extLst>
            <a:ext uri="{FF2B5EF4-FFF2-40B4-BE49-F238E27FC236}">
              <a16:creationId xmlns:a16="http://schemas.microsoft.com/office/drawing/2014/main" id="{66510841-E488-45F0-8CCE-EF1D6ADF77EC}"/>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39" name="n_2mainValue【児童館】&#10;一人当たり面積">
          <a:extLst>
            <a:ext uri="{FF2B5EF4-FFF2-40B4-BE49-F238E27FC236}">
              <a16:creationId xmlns:a16="http://schemas.microsoft.com/office/drawing/2014/main" id="{08565593-A370-441F-8086-2FF4090A7847}"/>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40" name="n_3mainValue【児童館】&#10;一人当たり面積">
          <a:extLst>
            <a:ext uri="{FF2B5EF4-FFF2-40B4-BE49-F238E27FC236}">
              <a16:creationId xmlns:a16="http://schemas.microsoft.com/office/drawing/2014/main" id="{6C6B14EC-A23F-415A-B1E4-21716389F33B}"/>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41" name="n_4mainValue【児童館】&#10;一人当たり面積">
          <a:extLst>
            <a:ext uri="{FF2B5EF4-FFF2-40B4-BE49-F238E27FC236}">
              <a16:creationId xmlns:a16="http://schemas.microsoft.com/office/drawing/2014/main" id="{A1292728-D999-4E6D-8116-0895D1F4C7F2}"/>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8461BD52-5717-4942-86E8-05CBCE27C4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1AA6A9F3-4783-400F-99E1-D915E599B91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483B8002-BEF8-4F7C-8EFD-E5FF2E701C9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C4434AFA-66DC-426E-A7E9-B7793CAD96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2670669C-FC88-4C2C-8383-4CA2AB452B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458B4F71-5EC7-44B2-8495-15CF7F396A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271C0FC0-8CF0-4307-A363-3E2787263C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3D20CC22-244E-4F03-835B-7C2CBDEAAC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8B427340-5903-4DFA-9459-0CA47A82BF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DD894788-E95C-4012-AD7E-2CAACC9E3E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40AB1F20-F52D-4A3E-AEAD-DB62CB12FE3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8051379E-CA3A-45F8-AA68-615B89FED16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7E1DDC40-F27E-4BBB-B447-62C6CDF1776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FCDB32C6-BDBE-4E5F-B090-633270B3C97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9153F54E-F164-4CEB-AA8B-2E7BBE31A7B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0F5D616A-9597-4AB3-B586-06180E22E46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A2F68259-A2E9-4FF6-91B4-30476F3E9EE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5FE3C231-1637-4C1C-8628-5DE8424D81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06CA9966-9B79-4DBE-9F8B-5FD09615BB6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014DF13C-2F8E-4819-81A5-8709535A443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789CBB99-6B15-4793-A080-65FE6686253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6AF55DE5-C219-4896-9010-3AD64F6ED7E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3BF3E104-B741-414F-B77E-E5ACCB34BE6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6ADF93DB-41E3-43AC-95B2-8E8CC6A507B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D1BE5CD8-A697-4C41-B9D0-6056350785FC}"/>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26E7FA98-0480-4C2C-A296-0E37626F4D3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0E70CA9A-1529-4989-8A64-95DAB490100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25E484F6-F2A1-4267-B418-9FA08F541F4D}"/>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EB598FC1-417F-42DD-AEC3-F669D11BFE88}"/>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4DEE09BB-4166-410A-8D36-439051FA9D09}"/>
            </a:ext>
          </a:extLst>
        </xdr:cNvPr>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908B42ED-543E-4B24-BEFB-4369F8A1769E}"/>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42700B82-CECC-456C-BE3B-9DB5C844C279}"/>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6C7A9B40-2A0A-4923-A382-E9CBDC6ABE68}"/>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905D8F16-0A25-456C-8924-9BDB7E5DA2EC}"/>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B9314D6D-E070-40E6-8473-1656506CFE96}"/>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3CB7E54-A517-42F1-B9F5-25E531F697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15E4DB1-D195-47F0-9C49-C38871894D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4A855C7-3731-4EA6-8D35-BEDFB7AE89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D415669-FAD6-4985-9897-276FC690BC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39FB6F7B-00ED-4A63-8E9E-10BA3D2B50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82" name="楕円 881">
          <a:extLst>
            <a:ext uri="{FF2B5EF4-FFF2-40B4-BE49-F238E27FC236}">
              <a16:creationId xmlns:a16="http://schemas.microsoft.com/office/drawing/2014/main" id="{AEA63714-F148-4908-936A-64A003BB7B81}"/>
            </a:ext>
          </a:extLst>
        </xdr:cNvPr>
        <xdr:cNvSpPr/>
      </xdr:nvSpPr>
      <xdr:spPr>
        <a:xfrm>
          <a:off x="162687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9541</xdr:rowOff>
    </xdr:from>
    <xdr:ext cx="405111" cy="259045"/>
    <xdr:sp macro="" textlink="">
      <xdr:nvSpPr>
        <xdr:cNvPr id="883" name="【公民館】&#10;有形固定資産減価償却率該当値テキスト">
          <a:extLst>
            <a:ext uri="{FF2B5EF4-FFF2-40B4-BE49-F238E27FC236}">
              <a16:creationId xmlns:a16="http://schemas.microsoft.com/office/drawing/2014/main" id="{358F5A0C-6001-4F0B-BEA8-F794741C98D3}"/>
            </a:ext>
          </a:extLst>
        </xdr:cNvPr>
        <xdr:cNvSpPr txBox="1"/>
      </xdr:nvSpPr>
      <xdr:spPr>
        <a:xfrm>
          <a:off x="16357600"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164464</xdr:rowOff>
    </xdr:from>
    <xdr:to>
      <xdr:col>81</xdr:col>
      <xdr:colOff>101600</xdr:colOff>
      <xdr:row>104</xdr:row>
      <xdr:rowOff>94614</xdr:rowOff>
    </xdr:to>
    <xdr:sp macro="" textlink="">
      <xdr:nvSpPr>
        <xdr:cNvPr id="884" name="楕円 883">
          <a:extLst>
            <a:ext uri="{FF2B5EF4-FFF2-40B4-BE49-F238E27FC236}">
              <a16:creationId xmlns:a16="http://schemas.microsoft.com/office/drawing/2014/main" id="{2384A797-71E3-4F9F-B24F-29AF3C314A43}"/>
            </a:ext>
          </a:extLst>
        </xdr:cNvPr>
        <xdr:cNvSpPr/>
      </xdr:nvSpPr>
      <xdr:spPr>
        <a:xfrm>
          <a:off x="15430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43814</xdr:rowOff>
    </xdr:from>
    <xdr:to>
      <xdr:col>85</xdr:col>
      <xdr:colOff>127000</xdr:colOff>
      <xdr:row>104</xdr:row>
      <xdr:rowOff>81914</xdr:rowOff>
    </xdr:to>
    <xdr:cxnSp macro="">
      <xdr:nvCxnSpPr>
        <xdr:cNvPr id="885" name="直線コネクタ 884">
          <a:extLst>
            <a:ext uri="{FF2B5EF4-FFF2-40B4-BE49-F238E27FC236}">
              <a16:creationId xmlns:a16="http://schemas.microsoft.com/office/drawing/2014/main" id="{092908C5-0997-4BD9-8FA7-6283A3D75951}"/>
            </a:ext>
          </a:extLst>
        </xdr:cNvPr>
        <xdr:cNvCxnSpPr/>
      </xdr:nvCxnSpPr>
      <xdr:spPr>
        <a:xfrm>
          <a:off x="15481300" y="178746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126364</xdr:rowOff>
    </xdr:from>
    <xdr:to>
      <xdr:col>76</xdr:col>
      <xdr:colOff>165100</xdr:colOff>
      <xdr:row>104</xdr:row>
      <xdr:rowOff>56514</xdr:rowOff>
    </xdr:to>
    <xdr:sp macro="" textlink="">
      <xdr:nvSpPr>
        <xdr:cNvPr id="886" name="楕円 885">
          <a:extLst>
            <a:ext uri="{FF2B5EF4-FFF2-40B4-BE49-F238E27FC236}">
              <a16:creationId xmlns:a16="http://schemas.microsoft.com/office/drawing/2014/main" id="{7D9F80D0-A3CC-4C77-A4F9-24D5FBA23855}"/>
            </a:ext>
          </a:extLst>
        </xdr:cNvPr>
        <xdr:cNvSpPr/>
      </xdr:nvSpPr>
      <xdr:spPr>
        <a:xfrm>
          <a:off x="14541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5714</xdr:rowOff>
    </xdr:from>
    <xdr:to>
      <xdr:col>81</xdr:col>
      <xdr:colOff>50800</xdr:colOff>
      <xdr:row>104</xdr:row>
      <xdr:rowOff>43814</xdr:rowOff>
    </xdr:to>
    <xdr:cxnSp macro="">
      <xdr:nvCxnSpPr>
        <xdr:cNvPr id="887" name="直線コネクタ 886">
          <a:extLst>
            <a:ext uri="{FF2B5EF4-FFF2-40B4-BE49-F238E27FC236}">
              <a16:creationId xmlns:a16="http://schemas.microsoft.com/office/drawing/2014/main" id="{9DB22577-90D5-4A30-8426-86767D2E3867}"/>
            </a:ext>
          </a:extLst>
        </xdr:cNvPr>
        <xdr:cNvCxnSpPr/>
      </xdr:nvCxnSpPr>
      <xdr:spPr>
        <a:xfrm>
          <a:off x="14592300" y="17836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88264</xdr:rowOff>
    </xdr:from>
    <xdr:to>
      <xdr:col>72</xdr:col>
      <xdr:colOff>38100</xdr:colOff>
      <xdr:row>104</xdr:row>
      <xdr:rowOff>18414</xdr:rowOff>
    </xdr:to>
    <xdr:sp macro="" textlink="">
      <xdr:nvSpPr>
        <xdr:cNvPr id="888" name="楕円 887">
          <a:extLst>
            <a:ext uri="{FF2B5EF4-FFF2-40B4-BE49-F238E27FC236}">
              <a16:creationId xmlns:a16="http://schemas.microsoft.com/office/drawing/2014/main" id="{D1EDF1E2-3741-4C14-A14A-1B3BB01C64A1}"/>
            </a:ext>
          </a:extLst>
        </xdr:cNvPr>
        <xdr:cNvSpPr/>
      </xdr:nvSpPr>
      <xdr:spPr>
        <a:xfrm>
          <a:off x="13652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139064</xdr:rowOff>
    </xdr:from>
    <xdr:to>
      <xdr:col>76</xdr:col>
      <xdr:colOff>114300</xdr:colOff>
      <xdr:row>104</xdr:row>
      <xdr:rowOff>5714</xdr:rowOff>
    </xdr:to>
    <xdr:cxnSp macro="">
      <xdr:nvCxnSpPr>
        <xdr:cNvPr id="889" name="直線コネクタ 888">
          <a:extLst>
            <a:ext uri="{FF2B5EF4-FFF2-40B4-BE49-F238E27FC236}">
              <a16:creationId xmlns:a16="http://schemas.microsoft.com/office/drawing/2014/main" id="{B8595F0D-B324-4CEA-8C91-9683FA7F62CC}"/>
            </a:ext>
          </a:extLst>
        </xdr:cNvPr>
        <xdr:cNvCxnSpPr/>
      </xdr:nvCxnSpPr>
      <xdr:spPr>
        <a:xfrm>
          <a:off x="13703300" y="17798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50164</xdr:rowOff>
    </xdr:from>
    <xdr:to>
      <xdr:col>67</xdr:col>
      <xdr:colOff>101600</xdr:colOff>
      <xdr:row>103</xdr:row>
      <xdr:rowOff>151764</xdr:rowOff>
    </xdr:to>
    <xdr:sp macro="" textlink="">
      <xdr:nvSpPr>
        <xdr:cNvPr id="890" name="楕円 889">
          <a:extLst>
            <a:ext uri="{FF2B5EF4-FFF2-40B4-BE49-F238E27FC236}">
              <a16:creationId xmlns:a16="http://schemas.microsoft.com/office/drawing/2014/main" id="{8CB90A17-936C-4A38-AE9F-C4584B0F0F49}"/>
            </a:ext>
          </a:extLst>
        </xdr:cNvPr>
        <xdr:cNvSpPr/>
      </xdr:nvSpPr>
      <xdr:spPr>
        <a:xfrm>
          <a:off x="12763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100964</xdr:rowOff>
    </xdr:from>
    <xdr:to>
      <xdr:col>71</xdr:col>
      <xdr:colOff>177800</xdr:colOff>
      <xdr:row>103</xdr:row>
      <xdr:rowOff>139064</xdr:rowOff>
    </xdr:to>
    <xdr:cxnSp macro="">
      <xdr:nvCxnSpPr>
        <xdr:cNvPr id="891" name="直線コネクタ 890">
          <a:extLst>
            <a:ext uri="{FF2B5EF4-FFF2-40B4-BE49-F238E27FC236}">
              <a16:creationId xmlns:a16="http://schemas.microsoft.com/office/drawing/2014/main" id="{449E1B20-F2FB-4CBA-8D13-02FE881846FC}"/>
            </a:ext>
          </a:extLst>
        </xdr:cNvPr>
        <xdr:cNvCxnSpPr/>
      </xdr:nvCxnSpPr>
      <xdr:spPr>
        <a:xfrm>
          <a:off x="12814300" y="17760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D6B502D0-02F8-43CC-B86C-47D35299CF43}"/>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1E3AC495-7E33-428F-86D5-2F5DCEF95958}"/>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894" name="n_3aveValue【公民館】&#10;有形固定資産減価償却率">
          <a:extLst>
            <a:ext uri="{FF2B5EF4-FFF2-40B4-BE49-F238E27FC236}">
              <a16:creationId xmlns:a16="http://schemas.microsoft.com/office/drawing/2014/main" id="{F1891A67-789E-4368-A910-AAE374FDEE20}"/>
            </a:ext>
          </a:extLst>
        </xdr:cNvPr>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895" name="n_4aveValue【公民館】&#10;有形固定資産減価償却率">
          <a:extLst>
            <a:ext uri="{FF2B5EF4-FFF2-40B4-BE49-F238E27FC236}">
              <a16:creationId xmlns:a16="http://schemas.microsoft.com/office/drawing/2014/main" id="{7DF97A1B-AE70-4425-9440-3C8B1D6B98EE}"/>
            </a:ext>
          </a:extLst>
        </xdr:cNvPr>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85741</xdr:rowOff>
    </xdr:from>
    <xdr:ext cx="405111" cy="259045"/>
    <xdr:sp macro="" textlink="">
      <xdr:nvSpPr>
        <xdr:cNvPr id="896" name="n_1mainValue【公民館】&#10;有形固定資産減価償却率">
          <a:extLst>
            <a:ext uri="{FF2B5EF4-FFF2-40B4-BE49-F238E27FC236}">
              <a16:creationId xmlns:a16="http://schemas.microsoft.com/office/drawing/2014/main" id="{F4E087FC-A270-4B29-BD3C-A50BB68A8354}"/>
            </a:ext>
          </a:extLst>
        </xdr:cNvPr>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47641</xdr:rowOff>
    </xdr:from>
    <xdr:ext cx="405111" cy="259045"/>
    <xdr:sp macro="" textlink="">
      <xdr:nvSpPr>
        <xdr:cNvPr id="897" name="n_2mainValue【公民館】&#10;有形固定資産減価償却率">
          <a:extLst>
            <a:ext uri="{FF2B5EF4-FFF2-40B4-BE49-F238E27FC236}">
              <a16:creationId xmlns:a16="http://schemas.microsoft.com/office/drawing/2014/main" id="{864AD6EE-5C4B-4813-85B1-FDCEB985AEF0}"/>
            </a:ext>
          </a:extLst>
        </xdr:cNvPr>
        <xdr:cNvSpPr txBox="1"/>
      </xdr:nvSpPr>
      <xdr:spPr>
        <a:xfrm>
          <a:off x="14389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34941</xdr:rowOff>
    </xdr:from>
    <xdr:ext cx="405111" cy="259045"/>
    <xdr:sp macro="" textlink="">
      <xdr:nvSpPr>
        <xdr:cNvPr id="898" name="n_3mainValue【公民館】&#10;有形固定資産減価償却率">
          <a:extLst>
            <a:ext uri="{FF2B5EF4-FFF2-40B4-BE49-F238E27FC236}">
              <a16:creationId xmlns:a16="http://schemas.microsoft.com/office/drawing/2014/main" id="{3198607B-E578-44EE-A589-ED65A4A3EBF4}"/>
            </a:ext>
          </a:extLst>
        </xdr:cNvPr>
        <xdr:cNvSpPr txBox="1"/>
      </xdr:nvSpPr>
      <xdr:spPr>
        <a:xfrm>
          <a:off x="13500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168291</xdr:rowOff>
    </xdr:from>
    <xdr:ext cx="405111" cy="259045"/>
    <xdr:sp macro="" textlink="">
      <xdr:nvSpPr>
        <xdr:cNvPr id="899" name="n_4mainValue【公民館】&#10;有形固定資産減価償却率">
          <a:extLst>
            <a:ext uri="{FF2B5EF4-FFF2-40B4-BE49-F238E27FC236}">
              <a16:creationId xmlns:a16="http://schemas.microsoft.com/office/drawing/2014/main" id="{C945FC60-6346-4A8A-BDFF-E9A4F1D99076}"/>
            </a:ext>
          </a:extLst>
        </xdr:cNvPr>
        <xdr:cNvSpPr txBox="1"/>
      </xdr:nvSpPr>
      <xdr:spPr>
        <a:xfrm>
          <a:off x="12611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A18B7438-0D25-4327-B1EF-6D06ABDA98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726EAF0D-F70F-423D-A365-8E93FE5794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55E53434-2A31-422F-877D-CEDEED0F46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52869168-B18D-4325-8F7D-154162D234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49FB3646-29B7-4CEF-8B63-756DBC8D3D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3DD8332B-80E8-4ACA-8B9A-2A0FA6D008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70261502-E306-4C37-8381-D6B3EA55A1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E366E759-41B5-4183-847A-BC108762C3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80D72BC-289E-400C-84D7-4C4EF83C68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1B9B8453-3FE0-4839-8B25-0B803593E98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12B0AFD8-073F-4167-B5C9-EBD8F56D617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4BFB573A-11CA-4D26-8F36-7B8BAB850C6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5258EDAE-2FA3-4EFD-BE03-684568B10F9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418988B3-2E88-4E5C-8D59-30766A80203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26048C4D-4D08-48C8-B77C-79AEC3FB847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212EA0A1-4820-464F-9206-028EF864A7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D363A5CA-807E-4523-AD73-2A9D7CE4370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F06A5F9E-49DA-4E58-A36D-9BC3B9CBD24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BB25B732-6869-4BE9-9E3A-B572B0D277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B2C524A5-379B-4FBF-8863-68E44392B6C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8D35A518-6725-4697-B3BE-3361A21F49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8AF6F1D1-1980-4FBF-9AAE-B880B7C2E43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4398B635-94FD-4A99-854A-D880ECA52D7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E24A816F-DFA1-4EC8-A2E7-AE9EC65DB47A}"/>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37773F9F-D7BB-4738-92DA-C284AEFEC546}"/>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C159067E-90A8-47B2-9E96-E3728855F4B4}"/>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1A509CC6-CDC8-4554-B692-8531081E1F99}"/>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745902AA-3EAA-4119-8511-FEFB1970DF4A}"/>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公民館】&#10;一人当たり面積平均値テキスト">
          <a:extLst>
            <a:ext uri="{FF2B5EF4-FFF2-40B4-BE49-F238E27FC236}">
              <a16:creationId xmlns:a16="http://schemas.microsoft.com/office/drawing/2014/main" id="{840A3028-CFDC-4032-AAE9-9AE190527226}"/>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AF50B7A9-B063-491C-BFE1-D97302679E4D}"/>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B1F1F488-0733-485E-9386-E7436855B785}"/>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5AA6000A-446D-4819-8341-AE06E24C6165}"/>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477B886B-8764-41A1-B1D2-6517E87EA0EA}"/>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6FD9D6E0-F254-4A22-A2EA-6F8F7A950F7B}"/>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4888ACD-15D4-419F-9A48-C950022626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0ED5E8D-E571-4DEA-958E-1B95F5249F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DF7F8FD-B31A-4629-B7B3-B13D7808A15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32C64C93-C315-4E66-895A-78B36F52C7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8039FB3-A7A0-48CD-9F1E-4DBD9921A2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9" name="楕円 938">
          <a:extLst>
            <a:ext uri="{FF2B5EF4-FFF2-40B4-BE49-F238E27FC236}">
              <a16:creationId xmlns:a16="http://schemas.microsoft.com/office/drawing/2014/main" id="{BE99515B-A5F0-4943-AA13-3CC498183867}"/>
            </a:ext>
          </a:extLst>
        </xdr:cNvPr>
        <xdr:cNvSpPr/>
      </xdr:nvSpPr>
      <xdr:spPr>
        <a:xfrm>
          <a:off x="22110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940" name="【公民館】&#10;一人当たり面積該当値テキスト">
          <a:extLst>
            <a:ext uri="{FF2B5EF4-FFF2-40B4-BE49-F238E27FC236}">
              <a16:creationId xmlns:a16="http://schemas.microsoft.com/office/drawing/2014/main" id="{0BC9E5CF-4F3B-4A6A-8186-42A5DE4E1743}"/>
            </a:ext>
          </a:extLst>
        </xdr:cNvPr>
        <xdr:cNvSpPr txBox="1"/>
      </xdr:nvSpPr>
      <xdr:spPr>
        <a:xfrm>
          <a:off x="221996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941" name="楕円 940">
          <a:extLst>
            <a:ext uri="{FF2B5EF4-FFF2-40B4-BE49-F238E27FC236}">
              <a16:creationId xmlns:a16="http://schemas.microsoft.com/office/drawing/2014/main" id="{78AA68FA-4AEC-4EE2-A37C-AD07750642E9}"/>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942" name="直線コネクタ 941">
          <a:extLst>
            <a:ext uri="{FF2B5EF4-FFF2-40B4-BE49-F238E27FC236}">
              <a16:creationId xmlns:a16="http://schemas.microsoft.com/office/drawing/2014/main" id="{7B2F56C5-8141-4B31-92D2-D8F6C68603E2}"/>
            </a:ext>
          </a:extLst>
        </xdr:cNvPr>
        <xdr:cNvCxnSpPr/>
      </xdr:nvCxnSpPr>
      <xdr:spPr>
        <a:xfrm>
          <a:off x="21323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943" name="楕円 942">
          <a:extLst>
            <a:ext uri="{FF2B5EF4-FFF2-40B4-BE49-F238E27FC236}">
              <a16:creationId xmlns:a16="http://schemas.microsoft.com/office/drawing/2014/main" id="{C95BF3DD-2603-4993-B1EC-594EF949A827}"/>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944" name="直線コネクタ 943">
          <a:extLst>
            <a:ext uri="{FF2B5EF4-FFF2-40B4-BE49-F238E27FC236}">
              <a16:creationId xmlns:a16="http://schemas.microsoft.com/office/drawing/2014/main" id="{DD88E9E6-592C-427F-9344-5B02EE547D44}"/>
            </a:ext>
          </a:extLst>
        </xdr:cNvPr>
        <xdr:cNvCxnSpPr/>
      </xdr:nvCxnSpPr>
      <xdr:spPr>
        <a:xfrm>
          <a:off x="20434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5" name="楕円 944">
          <a:extLst>
            <a:ext uri="{FF2B5EF4-FFF2-40B4-BE49-F238E27FC236}">
              <a16:creationId xmlns:a16="http://schemas.microsoft.com/office/drawing/2014/main" id="{B002E756-8F6D-4C4F-A789-8E9350635283}"/>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64770</xdr:rowOff>
    </xdr:to>
    <xdr:cxnSp macro="">
      <xdr:nvCxnSpPr>
        <xdr:cNvPr id="946" name="直線コネクタ 945">
          <a:extLst>
            <a:ext uri="{FF2B5EF4-FFF2-40B4-BE49-F238E27FC236}">
              <a16:creationId xmlns:a16="http://schemas.microsoft.com/office/drawing/2014/main" id="{C80820AF-49EF-459A-B560-8AE00863A864}"/>
            </a:ext>
          </a:extLst>
        </xdr:cNvPr>
        <xdr:cNvCxnSpPr/>
      </xdr:nvCxnSpPr>
      <xdr:spPr>
        <a:xfrm>
          <a:off x="19545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xdr:rowOff>
    </xdr:from>
    <xdr:to>
      <xdr:col>98</xdr:col>
      <xdr:colOff>38100</xdr:colOff>
      <xdr:row>107</xdr:row>
      <xdr:rowOff>115570</xdr:rowOff>
    </xdr:to>
    <xdr:sp macro="" textlink="">
      <xdr:nvSpPr>
        <xdr:cNvPr id="947" name="楕円 946">
          <a:extLst>
            <a:ext uri="{FF2B5EF4-FFF2-40B4-BE49-F238E27FC236}">
              <a16:creationId xmlns:a16="http://schemas.microsoft.com/office/drawing/2014/main" id="{653FB977-A003-44DD-B05B-F47F70EF655D}"/>
            </a:ext>
          </a:extLst>
        </xdr:cNvPr>
        <xdr:cNvSpPr/>
      </xdr:nvSpPr>
      <xdr:spPr>
        <a:xfrm>
          <a:off x="18605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64770</xdr:rowOff>
    </xdr:from>
    <xdr:to>
      <xdr:col>102</xdr:col>
      <xdr:colOff>114300</xdr:colOff>
      <xdr:row>107</xdr:row>
      <xdr:rowOff>64770</xdr:rowOff>
    </xdr:to>
    <xdr:cxnSp macro="">
      <xdr:nvCxnSpPr>
        <xdr:cNvPr id="948" name="直線コネクタ 947">
          <a:extLst>
            <a:ext uri="{FF2B5EF4-FFF2-40B4-BE49-F238E27FC236}">
              <a16:creationId xmlns:a16="http://schemas.microsoft.com/office/drawing/2014/main" id="{5FDA4722-10DC-4417-A8D5-2DA35953F89F}"/>
            </a:ext>
          </a:extLst>
        </xdr:cNvPr>
        <xdr:cNvCxnSpPr/>
      </xdr:nvCxnSpPr>
      <xdr:spPr>
        <a:xfrm>
          <a:off x="18656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公民館】&#10;一人当たり面積">
          <a:extLst>
            <a:ext uri="{FF2B5EF4-FFF2-40B4-BE49-F238E27FC236}">
              <a16:creationId xmlns:a16="http://schemas.microsoft.com/office/drawing/2014/main" id="{D2586D2D-3A32-40EC-B159-65D0919BBD77}"/>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0" name="n_2aveValue【公民館】&#10;一人当たり面積">
          <a:extLst>
            <a:ext uri="{FF2B5EF4-FFF2-40B4-BE49-F238E27FC236}">
              <a16:creationId xmlns:a16="http://schemas.microsoft.com/office/drawing/2014/main" id="{1AD4C885-D462-47B1-80BB-A92F93DE4C8C}"/>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1" name="n_3aveValue【公民館】&#10;一人当たり面積">
          <a:extLst>
            <a:ext uri="{FF2B5EF4-FFF2-40B4-BE49-F238E27FC236}">
              <a16:creationId xmlns:a16="http://schemas.microsoft.com/office/drawing/2014/main" id="{A7E4B72A-7AEF-43B2-8234-C508A631F441}"/>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公民館】&#10;一人当たり面積">
          <a:extLst>
            <a:ext uri="{FF2B5EF4-FFF2-40B4-BE49-F238E27FC236}">
              <a16:creationId xmlns:a16="http://schemas.microsoft.com/office/drawing/2014/main" id="{C2BE0F74-DDD5-4DB3-9F1A-E31152A4B50F}"/>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953" name="n_1mainValue【公民館】&#10;一人当たり面積">
          <a:extLst>
            <a:ext uri="{FF2B5EF4-FFF2-40B4-BE49-F238E27FC236}">
              <a16:creationId xmlns:a16="http://schemas.microsoft.com/office/drawing/2014/main" id="{2C5A88A6-F89B-45AA-9F9C-8A0D2281D3D3}"/>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954" name="n_2mainValue【公民館】&#10;一人当たり面積">
          <a:extLst>
            <a:ext uri="{FF2B5EF4-FFF2-40B4-BE49-F238E27FC236}">
              <a16:creationId xmlns:a16="http://schemas.microsoft.com/office/drawing/2014/main" id="{7AA39C1B-1FFB-4499-9334-9CE49C23E1E1}"/>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5" name="n_3mainValue【公民館】&#10;一人当たり面積">
          <a:extLst>
            <a:ext uri="{FF2B5EF4-FFF2-40B4-BE49-F238E27FC236}">
              <a16:creationId xmlns:a16="http://schemas.microsoft.com/office/drawing/2014/main" id="{4839F89A-0407-4BF4-A1D7-84958B02902C}"/>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106697</xdr:rowOff>
    </xdr:from>
    <xdr:ext cx="469744" cy="259045"/>
    <xdr:sp macro="" textlink="">
      <xdr:nvSpPr>
        <xdr:cNvPr id="956" name="n_4mainValue【公民館】&#10;一人当たり面積">
          <a:extLst>
            <a:ext uri="{FF2B5EF4-FFF2-40B4-BE49-F238E27FC236}">
              <a16:creationId xmlns:a16="http://schemas.microsoft.com/office/drawing/2014/main" id="{B2965AF2-AD6D-439B-B1B4-0717052627C5}"/>
            </a:ext>
          </a:extLst>
        </xdr:cNvPr>
        <xdr:cNvSpPr txBox="1"/>
      </xdr:nvSpPr>
      <xdr:spPr>
        <a:xfrm>
          <a:off x="18421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C7C5827F-7A2F-4D57-8D70-FE29F44A12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A442A756-44A5-4967-95EF-3CD0A9F9FE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CE6D0041-DDFD-4179-AD8B-7F295CFAF6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児童館、公民館、港湾施設については老朽化が進んでおり、特に児童館の減価償却率（老朽化率）が高いため、今後、施設更新の検討が必要である。</a:t>
          </a:r>
        </a:p>
        <a:p>
          <a:r>
            <a:rPr kumimoji="1" lang="ja-JP" altLang="en-US" sz="1300">
              <a:latin typeface="ＭＳ Ｐゴシック" panose="020B0600070205080204" pitchFamily="50" charset="-128"/>
              <a:ea typeface="ＭＳ Ｐゴシック" panose="020B0600070205080204" pitchFamily="50" charset="-128"/>
            </a:rPr>
            <a:t>こども園等のこども教育施設と学校施設、公営住宅については、老朽化に伴う建替事業を行っているため、減価償却率は低い方である。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58EE32-D349-4BBC-8E1B-964BA166D2F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32AB93-5EB5-443C-985B-3420426C69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B1E863-EB15-4F20-AA11-BC40686B7E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40E47F-4C73-4437-A1BF-EC814C52CE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64B086-331C-4010-ACF9-5DC71B4E6F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0BF522-2BCA-40A2-BF92-83AB304E2C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E845F8-D3E0-4383-94AD-EC2CBF8C512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9AA579-FA4E-49E8-96F9-A1A21E77A2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8C0DA0-48EB-43C9-A7F6-4F8D67A7793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609934-75E9-42A1-A486-4BF3946E82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317,030
311,364
41.42
187,068,826
178,547,046
7,525,071
73,164,034
132,712,577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F59B35-48FE-4CE5-B3C1-0AC925D73B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79DAC0-5355-4E7F-B36D-CE2D55E416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B28937-F267-4C8E-AAD2-D5246724F5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87E54E-0B2C-422B-983E-0804E06B5D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701A0BC-14A6-4A70-992A-E538184AB5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72E4A9-95AB-450B-ACD7-D5D1CBC77D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25822B-10E2-4F83-A489-56F4DEBBC3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FA0816-0D03-4E35-981A-40B4D2048A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FF9621-932F-4946-931C-FAE2599B77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C2FE1D-D423-46D2-8AC8-DAD7269936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2B2C6E-5374-4993-A7B0-F81890BF73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BBFAF80-3809-4137-BDF9-729DDE2370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752826-1F05-467F-8551-081815D063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68EE04-82D0-474F-8104-D73A1212AA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64DDC8-EE44-4A93-B61E-D4BD930CD41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74B600-4CF4-41A1-A8A3-D58FDFE8C10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BD3A0E-6215-42AE-8E67-674062F2BA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98DB0A-14FD-40C3-BF4D-57C75FA1A65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49BBC9-0373-452E-BE32-A0947A55F2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61ECDA-4842-4F31-829D-046C951C40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5415DC-6BBD-41CA-8FEF-8B27188C0A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D6CF88-9ECC-4087-B996-4129FFDCF5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2A2896D-0DA2-4995-8367-38AB64D33C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AE5BAA-9A7C-4085-8518-D8DD1FD108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D91A25-0AEC-435E-A806-01B18D05A3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5FABB4-F6B8-40E9-83F0-DC9413B7B5C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4FF531E-14B1-47F9-9172-6F4E447CEF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3743BA-BEC7-4710-8FC9-5D20ACC3A2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46CC1A-D225-4E0D-A123-21AAA52E0D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906383-9A99-4AEF-AB39-C47D81B757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83F7D8-EE91-4AA6-97FF-C87C790E77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25C1CEA-18CB-49B7-88D5-3534521155A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75ED027-88D6-4D8C-B5E3-79208EFFEC9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B44721-6C87-4274-91E7-5DE10A4A3C0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ECA34AD-6C59-4E29-9039-6E7772EE328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29FC703-80D8-4ADC-9E15-21C21D9EC18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8A23701-8992-4064-B76F-B2CFE7E8BB7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8B17480-4401-4192-9182-5CF10AF0D7A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66444BA-3477-4F5D-B453-8BE3C44B1F1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AEE3228-12EE-446F-9DD0-DD2B7D3CEB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F88EF9C-40DD-4764-AD1F-CDD6751357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1EADEB-6C33-4EFD-AF91-687EE603C77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006BDCE-D8C4-4CB0-BA1C-1B24207F12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F7E9ED7-900C-4415-B68A-F843F56E1EE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31E2355-9087-4392-9843-831F86551E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5E8D4B12-0918-48A9-BBDA-F547477FCA0A}"/>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657789BA-CC3B-4E59-8D49-52E2C93F0794}"/>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4FB7FBBE-5382-4C75-8030-C1F158871756}"/>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8BDA1712-CB80-41A7-A4CE-AC32DA5786B3}"/>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ACAE1D75-5678-4AFF-A6E7-8654C142D037}"/>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76E46559-CC56-4B32-9E2C-AF02DCAD9D71}"/>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D9C11499-1F70-4C66-BFCA-4081EF407FC9}"/>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EFF34BF6-BDFF-4C93-B73B-E60AC6A79F28}"/>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E41CA39E-F206-466E-807E-BB39BA189F3C}"/>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B88272FB-8E21-4493-8FB5-18C2B7FECCC1}"/>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3AF921FD-C33A-4F6E-BDF1-AB29E0A6AED7}"/>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591ADD6-C089-4478-B850-3AB7F2E180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32B1B2-FACF-428C-A055-F796B25041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CFA45A-0107-42A9-9E4E-3A7C231A3B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2E6A24A-1ED8-4DBC-9969-72D4B34C73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74B5AC-0E86-4EA0-8364-2964324C5CA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3" name="楕円 72">
          <a:extLst>
            <a:ext uri="{FF2B5EF4-FFF2-40B4-BE49-F238E27FC236}">
              <a16:creationId xmlns:a16="http://schemas.microsoft.com/office/drawing/2014/main" id="{D298253F-DF71-42E2-8F9C-CEE4021258DE}"/>
            </a:ext>
          </a:extLst>
        </xdr:cNvPr>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154322</xdr:rowOff>
    </xdr:from>
    <xdr:ext cx="405111" cy="259045"/>
    <xdr:sp macro="" textlink="">
      <xdr:nvSpPr>
        <xdr:cNvPr id="74" name="【図書館】&#10;有形固定資産減価償却率該当値テキスト">
          <a:extLst>
            <a:ext uri="{FF2B5EF4-FFF2-40B4-BE49-F238E27FC236}">
              <a16:creationId xmlns:a16="http://schemas.microsoft.com/office/drawing/2014/main" id="{AD3BEB1C-D035-4FFF-89D2-86DD5ADF4FE3}"/>
            </a:ext>
          </a:extLst>
        </xdr:cNvPr>
        <xdr:cNvSpPr txBox="1"/>
      </xdr:nvSpPr>
      <xdr:spPr>
        <a:xfrm>
          <a:off x="467360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5" name="楕円 74">
          <a:extLst>
            <a:ext uri="{FF2B5EF4-FFF2-40B4-BE49-F238E27FC236}">
              <a16:creationId xmlns:a16="http://schemas.microsoft.com/office/drawing/2014/main" id="{57FCE163-8A23-4DC2-8A52-7777BCDEC2FC}"/>
            </a:ext>
          </a:extLst>
        </xdr:cNvPr>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55245</xdr:rowOff>
    </xdr:to>
    <xdr:cxnSp macro="">
      <xdr:nvCxnSpPr>
        <xdr:cNvPr id="76" name="直線コネクタ 75">
          <a:extLst>
            <a:ext uri="{FF2B5EF4-FFF2-40B4-BE49-F238E27FC236}">
              <a16:creationId xmlns:a16="http://schemas.microsoft.com/office/drawing/2014/main" id="{13A09C6A-2140-49B7-901B-7FA96DFCF17F}"/>
            </a:ext>
          </a:extLst>
        </xdr:cNvPr>
        <xdr:cNvCxnSpPr/>
      </xdr:nvCxnSpPr>
      <xdr:spPr>
        <a:xfrm>
          <a:off x="3797300" y="65341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103505</xdr:rowOff>
    </xdr:from>
    <xdr:to>
      <xdr:col>15</xdr:col>
      <xdr:colOff>101600</xdr:colOff>
      <xdr:row>38</xdr:row>
      <xdr:rowOff>33655</xdr:rowOff>
    </xdr:to>
    <xdr:sp macro="" textlink="">
      <xdr:nvSpPr>
        <xdr:cNvPr id="77" name="楕円 76">
          <a:extLst>
            <a:ext uri="{FF2B5EF4-FFF2-40B4-BE49-F238E27FC236}">
              <a16:creationId xmlns:a16="http://schemas.microsoft.com/office/drawing/2014/main" id="{EAA18F48-87B0-427E-BBFA-A1A12EA3C251}"/>
            </a:ext>
          </a:extLst>
        </xdr:cNvPr>
        <xdr:cNvSpPr/>
      </xdr:nvSpPr>
      <xdr:spPr>
        <a:xfrm>
          <a:off x="2857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38</xdr:row>
      <xdr:rowOff>19050</xdr:rowOff>
    </xdr:to>
    <xdr:cxnSp macro="">
      <xdr:nvCxnSpPr>
        <xdr:cNvPr id="78" name="直線コネクタ 77">
          <a:extLst>
            <a:ext uri="{FF2B5EF4-FFF2-40B4-BE49-F238E27FC236}">
              <a16:creationId xmlns:a16="http://schemas.microsoft.com/office/drawing/2014/main" id="{42164951-D110-4296-9DB9-FB7F268196F1}"/>
            </a:ext>
          </a:extLst>
        </xdr:cNvPr>
        <xdr:cNvCxnSpPr/>
      </xdr:nvCxnSpPr>
      <xdr:spPr>
        <a:xfrm>
          <a:off x="2908300" y="649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67310</xdr:rowOff>
    </xdr:from>
    <xdr:to>
      <xdr:col>10</xdr:col>
      <xdr:colOff>165100</xdr:colOff>
      <xdr:row>37</xdr:row>
      <xdr:rowOff>168910</xdr:rowOff>
    </xdr:to>
    <xdr:sp macro="" textlink="">
      <xdr:nvSpPr>
        <xdr:cNvPr id="79" name="楕円 78">
          <a:extLst>
            <a:ext uri="{FF2B5EF4-FFF2-40B4-BE49-F238E27FC236}">
              <a16:creationId xmlns:a16="http://schemas.microsoft.com/office/drawing/2014/main" id="{CE7B4F5A-4CAC-41F2-95E3-02EDE3391CEA}"/>
            </a:ext>
          </a:extLst>
        </xdr:cNvPr>
        <xdr:cNvSpPr/>
      </xdr:nvSpPr>
      <xdr:spPr>
        <a:xfrm>
          <a:off x="1968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118110</xdr:rowOff>
    </xdr:from>
    <xdr:to>
      <xdr:col>15</xdr:col>
      <xdr:colOff>50800</xdr:colOff>
      <xdr:row>37</xdr:row>
      <xdr:rowOff>154305</xdr:rowOff>
    </xdr:to>
    <xdr:cxnSp macro="">
      <xdr:nvCxnSpPr>
        <xdr:cNvPr id="80" name="直線コネクタ 79">
          <a:extLst>
            <a:ext uri="{FF2B5EF4-FFF2-40B4-BE49-F238E27FC236}">
              <a16:creationId xmlns:a16="http://schemas.microsoft.com/office/drawing/2014/main" id="{56A40D49-7DB8-47E6-8F70-C2B78DDB4C45}"/>
            </a:ext>
          </a:extLst>
        </xdr:cNvPr>
        <xdr:cNvCxnSpPr/>
      </xdr:nvCxnSpPr>
      <xdr:spPr>
        <a:xfrm>
          <a:off x="2019300" y="64617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31115</xdr:rowOff>
    </xdr:from>
    <xdr:to>
      <xdr:col>6</xdr:col>
      <xdr:colOff>38100</xdr:colOff>
      <xdr:row>37</xdr:row>
      <xdr:rowOff>132715</xdr:rowOff>
    </xdr:to>
    <xdr:sp macro="" textlink="">
      <xdr:nvSpPr>
        <xdr:cNvPr id="81" name="楕円 80">
          <a:extLst>
            <a:ext uri="{FF2B5EF4-FFF2-40B4-BE49-F238E27FC236}">
              <a16:creationId xmlns:a16="http://schemas.microsoft.com/office/drawing/2014/main" id="{02C396CF-59D6-40C8-A770-07880AA92BB1}"/>
            </a:ext>
          </a:extLst>
        </xdr:cNvPr>
        <xdr:cNvSpPr/>
      </xdr:nvSpPr>
      <xdr:spPr>
        <a:xfrm>
          <a:off x="1079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81915</xdr:rowOff>
    </xdr:from>
    <xdr:to>
      <xdr:col>10</xdr:col>
      <xdr:colOff>114300</xdr:colOff>
      <xdr:row>37</xdr:row>
      <xdr:rowOff>118110</xdr:rowOff>
    </xdr:to>
    <xdr:cxnSp macro="">
      <xdr:nvCxnSpPr>
        <xdr:cNvPr id="82" name="直線コネクタ 81">
          <a:extLst>
            <a:ext uri="{FF2B5EF4-FFF2-40B4-BE49-F238E27FC236}">
              <a16:creationId xmlns:a16="http://schemas.microsoft.com/office/drawing/2014/main" id="{22C7502A-5763-4743-A266-D51704BC9D38}"/>
            </a:ext>
          </a:extLst>
        </xdr:cNvPr>
        <xdr:cNvCxnSpPr/>
      </xdr:nvCxnSpPr>
      <xdr:spPr>
        <a:xfrm>
          <a:off x="1130300" y="6425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BDA48EA6-5B36-41C1-84D0-87E135FE7CE4}"/>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F0E0A897-053A-47F7-830D-D4AA96E2BD0E}"/>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B1C53D90-BB17-4D24-8623-E7AB4F1BA78B}"/>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2E517C97-16F2-4239-B981-C288804F739B}"/>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7" name="n_1mainValue【図書館】&#10;有形固定資産減価償却率">
          <a:extLst>
            <a:ext uri="{FF2B5EF4-FFF2-40B4-BE49-F238E27FC236}">
              <a16:creationId xmlns:a16="http://schemas.microsoft.com/office/drawing/2014/main" id="{1D52398A-93A8-4890-B1B7-3DA7FFF9EDCA}"/>
            </a:ext>
          </a:extLst>
        </xdr:cNvPr>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24782</xdr:rowOff>
    </xdr:from>
    <xdr:ext cx="405111" cy="259045"/>
    <xdr:sp macro="" textlink="">
      <xdr:nvSpPr>
        <xdr:cNvPr id="88" name="n_2mainValue【図書館】&#10;有形固定資産減価償却率">
          <a:extLst>
            <a:ext uri="{FF2B5EF4-FFF2-40B4-BE49-F238E27FC236}">
              <a16:creationId xmlns:a16="http://schemas.microsoft.com/office/drawing/2014/main" id="{C39B48A9-2655-4D24-A887-2B8198A14BF6}"/>
            </a:ext>
          </a:extLst>
        </xdr:cNvPr>
        <xdr:cNvSpPr txBox="1"/>
      </xdr:nvSpPr>
      <xdr:spPr>
        <a:xfrm>
          <a:off x="2705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9" name="n_3mainValue【図書館】&#10;有形固定資産減価償却率">
          <a:extLst>
            <a:ext uri="{FF2B5EF4-FFF2-40B4-BE49-F238E27FC236}">
              <a16:creationId xmlns:a16="http://schemas.microsoft.com/office/drawing/2014/main" id="{AEBC6D45-4BFD-44C6-8C2C-63D60BB32E50}"/>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123842</xdr:rowOff>
    </xdr:from>
    <xdr:ext cx="405111" cy="259045"/>
    <xdr:sp macro="" textlink="">
      <xdr:nvSpPr>
        <xdr:cNvPr id="90" name="n_4mainValue【図書館】&#10;有形固定資産減価償却率">
          <a:extLst>
            <a:ext uri="{FF2B5EF4-FFF2-40B4-BE49-F238E27FC236}">
              <a16:creationId xmlns:a16="http://schemas.microsoft.com/office/drawing/2014/main" id="{D3ADBC3F-EA9A-464A-AB4A-7F0E7C496909}"/>
            </a:ext>
          </a:extLst>
        </xdr:cNvPr>
        <xdr:cNvSpPr txBox="1"/>
      </xdr:nvSpPr>
      <xdr:spPr>
        <a:xfrm>
          <a:off x="927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E135C78-0EDE-49EC-AD57-EB091310C9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5B7B30F-71AD-4F1D-A79A-CEA62534CB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6D06A3F-3F6F-442B-B76A-2890871354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DD02CC5-7877-485A-B795-D4B193CBB7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CC9E15E-8D66-4D9B-B438-EF60F412571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358DE3B-3DDD-4DE2-B217-0A42B13D2B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FCD1A1B-1AC3-47BE-9995-141754D7C2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E8FCD0D-A241-4E5B-9C8B-F3439E15F1C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7D078D4-E4B2-49AB-8715-45356D10AD9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1AEE44D-7E68-47F1-A52F-076296D754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F334C8DB-A85A-4E5E-93BD-81F89B6D093A}"/>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F8AA69F3-999E-49C7-80B2-EDCA3FC64817}"/>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E9319032-9739-4E35-9BFB-035157237E32}"/>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F6F5AE1B-64C3-4FC4-A764-CFABB49CFAFC}"/>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9C04026F-38A4-46B3-884E-5980EB65A128}"/>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428E44D4-DDC9-47D2-9431-5CBFF52BC36E}"/>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DB1501C6-8938-48DF-8897-9CB7399A2A1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AC780EE6-B012-473F-B3D6-D1766533724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A5B21B96-1FF6-46F6-B978-4E5DF6B93ABF}"/>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4DC87260-9BFC-4696-9AD0-EE5F0DA746F1}"/>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11196403-684C-4A2E-B7F3-AD528F546E8C}"/>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50E6A6B7-E5BD-44B6-A6F4-FC44465B3BB3}"/>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14AE3BE4-CC82-4B80-A0E0-FD9CC0D2ED35}"/>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562536AA-3611-41BC-A01B-F54FD89A80D9}"/>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D3382013-71A5-41B3-A222-074C17B607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D88D98AF-5242-43F1-8892-53F6B03E9A2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12DEFBA3-E607-4281-812E-8A05B7B92C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EE8CE5A5-3B4C-4381-9A36-7AAFB1CC9512}"/>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BD9600B8-D5FB-4568-90EB-D99439B9F016}"/>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A1F1FDC4-3AE5-4D50-BDE6-4A3D44E94959}"/>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4BF7C3BF-C52A-49A5-A844-7A432B87B554}"/>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9203434C-ABCA-4D2F-99C7-26668684D829}"/>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37538C76-E8C1-4EAF-979F-5FBD276C4E25}"/>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9C3333B2-B012-4AE0-8BF1-DC8924F27336}"/>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8964E05A-3266-4EC3-A59D-6861C860280B}"/>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0DEB7088-8D53-4195-9C67-5928D8CE80C4}"/>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4DDDDC23-76FD-43B4-A977-4781D84FAE12}"/>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605B27A8-B0E3-464A-BCD0-2140606DA256}"/>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12D2011-DE78-40C6-9868-9940406A4AC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9B96FDE-E769-4584-A08C-A8414EABBA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7629684-61DD-476C-9590-97AD0E1433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D9A4513-D755-4D58-BE3C-70DA7DF661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0B9AD70-E314-47DB-8D3C-B8908F6FA3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34" name="楕円 133">
          <a:extLst>
            <a:ext uri="{FF2B5EF4-FFF2-40B4-BE49-F238E27FC236}">
              <a16:creationId xmlns:a16="http://schemas.microsoft.com/office/drawing/2014/main" id="{6D2F3BEE-876F-4078-8848-9603DF9EE83E}"/>
            </a:ext>
          </a:extLst>
        </xdr:cNvPr>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35" name="【図書館】&#10;一人当たり面積該当値テキスト">
          <a:extLst>
            <a:ext uri="{FF2B5EF4-FFF2-40B4-BE49-F238E27FC236}">
              <a16:creationId xmlns:a16="http://schemas.microsoft.com/office/drawing/2014/main" id="{8604538B-9444-4F3C-85E4-416BFE3E6218}"/>
            </a:ext>
          </a:extLst>
        </xdr:cNvPr>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36" name="楕円 135">
          <a:extLst>
            <a:ext uri="{FF2B5EF4-FFF2-40B4-BE49-F238E27FC236}">
              <a16:creationId xmlns:a16="http://schemas.microsoft.com/office/drawing/2014/main" id="{5362B175-FB8F-4D05-A9C5-5D07F98B82AA}"/>
            </a:ext>
          </a:extLst>
        </xdr:cNvPr>
        <xdr:cNvSpPr/>
      </xdr:nvSpPr>
      <xdr:spPr>
        <a:xfrm>
          <a:off x="9588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47625</xdr:rowOff>
    </xdr:to>
    <xdr:cxnSp macro="">
      <xdr:nvCxnSpPr>
        <xdr:cNvPr id="137" name="直線コネクタ 136">
          <a:extLst>
            <a:ext uri="{FF2B5EF4-FFF2-40B4-BE49-F238E27FC236}">
              <a16:creationId xmlns:a16="http://schemas.microsoft.com/office/drawing/2014/main" id="{5EA25CF8-FF8C-4422-B969-334B78A3D9C5}"/>
            </a:ext>
          </a:extLst>
        </xdr:cNvPr>
        <xdr:cNvCxnSpPr/>
      </xdr:nvCxnSpPr>
      <xdr:spPr>
        <a:xfrm flipV="1">
          <a:off x="9639300" y="68770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168275</xdr:rowOff>
    </xdr:from>
    <xdr:to>
      <xdr:col>46</xdr:col>
      <xdr:colOff>38100</xdr:colOff>
      <xdr:row>40</xdr:row>
      <xdr:rowOff>98425</xdr:rowOff>
    </xdr:to>
    <xdr:sp macro="" textlink="">
      <xdr:nvSpPr>
        <xdr:cNvPr id="138" name="楕円 137">
          <a:extLst>
            <a:ext uri="{FF2B5EF4-FFF2-40B4-BE49-F238E27FC236}">
              <a16:creationId xmlns:a16="http://schemas.microsoft.com/office/drawing/2014/main" id="{1179A191-68F0-4E8C-B5BB-EF55434692E4}"/>
            </a:ext>
          </a:extLst>
        </xdr:cNvPr>
        <xdr:cNvSpPr/>
      </xdr:nvSpPr>
      <xdr:spPr>
        <a:xfrm>
          <a:off x="8699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47625</xdr:rowOff>
    </xdr:from>
    <xdr:to>
      <xdr:col>50</xdr:col>
      <xdr:colOff>114300</xdr:colOff>
      <xdr:row>40</xdr:row>
      <xdr:rowOff>47625</xdr:rowOff>
    </xdr:to>
    <xdr:cxnSp macro="">
      <xdr:nvCxnSpPr>
        <xdr:cNvPr id="139" name="直線コネクタ 138">
          <a:extLst>
            <a:ext uri="{FF2B5EF4-FFF2-40B4-BE49-F238E27FC236}">
              <a16:creationId xmlns:a16="http://schemas.microsoft.com/office/drawing/2014/main" id="{1AA17AD6-E48C-4626-ADA6-9080E226D9C2}"/>
            </a:ext>
          </a:extLst>
        </xdr:cNvPr>
        <xdr:cNvCxnSpPr/>
      </xdr:nvCxnSpPr>
      <xdr:spPr>
        <a:xfrm>
          <a:off x="8750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168275</xdr:rowOff>
    </xdr:from>
    <xdr:to>
      <xdr:col>41</xdr:col>
      <xdr:colOff>101600</xdr:colOff>
      <xdr:row>40</xdr:row>
      <xdr:rowOff>98425</xdr:rowOff>
    </xdr:to>
    <xdr:sp macro="" textlink="">
      <xdr:nvSpPr>
        <xdr:cNvPr id="140" name="楕円 139">
          <a:extLst>
            <a:ext uri="{FF2B5EF4-FFF2-40B4-BE49-F238E27FC236}">
              <a16:creationId xmlns:a16="http://schemas.microsoft.com/office/drawing/2014/main" id="{CF3567A0-27F1-4079-823D-4F8BB1534FF6}"/>
            </a:ext>
          </a:extLst>
        </xdr:cNvPr>
        <xdr:cNvSpPr/>
      </xdr:nvSpPr>
      <xdr:spPr>
        <a:xfrm>
          <a:off x="781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47625</xdr:rowOff>
    </xdr:from>
    <xdr:to>
      <xdr:col>45</xdr:col>
      <xdr:colOff>177800</xdr:colOff>
      <xdr:row>40</xdr:row>
      <xdr:rowOff>47625</xdr:rowOff>
    </xdr:to>
    <xdr:cxnSp macro="">
      <xdr:nvCxnSpPr>
        <xdr:cNvPr id="141" name="直線コネクタ 140">
          <a:extLst>
            <a:ext uri="{FF2B5EF4-FFF2-40B4-BE49-F238E27FC236}">
              <a16:creationId xmlns:a16="http://schemas.microsoft.com/office/drawing/2014/main" id="{8BE677C1-1CBD-47DC-BBB2-89B6F90C9BA0}"/>
            </a:ext>
          </a:extLst>
        </xdr:cNvPr>
        <xdr:cNvCxnSpPr/>
      </xdr:nvCxnSpPr>
      <xdr:spPr>
        <a:xfrm>
          <a:off x="7861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168275</xdr:rowOff>
    </xdr:from>
    <xdr:to>
      <xdr:col>36</xdr:col>
      <xdr:colOff>165100</xdr:colOff>
      <xdr:row>40</xdr:row>
      <xdr:rowOff>98425</xdr:rowOff>
    </xdr:to>
    <xdr:sp macro="" textlink="">
      <xdr:nvSpPr>
        <xdr:cNvPr id="142" name="楕円 141">
          <a:extLst>
            <a:ext uri="{FF2B5EF4-FFF2-40B4-BE49-F238E27FC236}">
              <a16:creationId xmlns:a16="http://schemas.microsoft.com/office/drawing/2014/main" id="{D1A8A6BA-1AC2-4759-9382-5CC779BD2026}"/>
            </a:ext>
          </a:extLst>
        </xdr:cNvPr>
        <xdr:cNvSpPr/>
      </xdr:nvSpPr>
      <xdr:spPr>
        <a:xfrm>
          <a:off x="6921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47625</xdr:rowOff>
    </xdr:from>
    <xdr:to>
      <xdr:col>41</xdr:col>
      <xdr:colOff>50800</xdr:colOff>
      <xdr:row>40</xdr:row>
      <xdr:rowOff>47625</xdr:rowOff>
    </xdr:to>
    <xdr:cxnSp macro="">
      <xdr:nvCxnSpPr>
        <xdr:cNvPr id="143" name="直線コネクタ 142">
          <a:extLst>
            <a:ext uri="{FF2B5EF4-FFF2-40B4-BE49-F238E27FC236}">
              <a16:creationId xmlns:a16="http://schemas.microsoft.com/office/drawing/2014/main" id="{F5482B07-A274-445E-8199-6D1B6C05B1F7}"/>
            </a:ext>
          </a:extLst>
        </xdr:cNvPr>
        <xdr:cNvCxnSpPr/>
      </xdr:nvCxnSpPr>
      <xdr:spPr>
        <a:xfrm>
          <a:off x="6972300" y="690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12BED3A7-F250-4FE3-9FCE-4F1BCD71D8DA}"/>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1C6DFD10-3ECA-42D3-8DFE-B14EE59FF192}"/>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5CBAB6CE-1DB4-4919-B939-087EC923200F}"/>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271600F9-5D0C-48EA-B0FA-574A82BED070}"/>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89552</xdr:rowOff>
    </xdr:from>
    <xdr:ext cx="469744" cy="259045"/>
    <xdr:sp macro="" textlink="">
      <xdr:nvSpPr>
        <xdr:cNvPr id="148" name="n_1mainValue【図書館】&#10;一人当たり面積">
          <a:extLst>
            <a:ext uri="{FF2B5EF4-FFF2-40B4-BE49-F238E27FC236}">
              <a16:creationId xmlns:a16="http://schemas.microsoft.com/office/drawing/2014/main" id="{D1859331-8886-4728-BDA5-A8C20E8122AA}"/>
            </a:ext>
          </a:extLst>
        </xdr:cNvPr>
        <xdr:cNvSpPr txBox="1"/>
      </xdr:nvSpPr>
      <xdr:spPr>
        <a:xfrm>
          <a:off x="93917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89552</xdr:rowOff>
    </xdr:from>
    <xdr:ext cx="469744" cy="259045"/>
    <xdr:sp macro="" textlink="">
      <xdr:nvSpPr>
        <xdr:cNvPr id="149" name="n_2mainValue【図書館】&#10;一人当たり面積">
          <a:extLst>
            <a:ext uri="{FF2B5EF4-FFF2-40B4-BE49-F238E27FC236}">
              <a16:creationId xmlns:a16="http://schemas.microsoft.com/office/drawing/2014/main" id="{2C99DC34-119F-45B2-829C-CC1087ED9A3A}"/>
            </a:ext>
          </a:extLst>
        </xdr:cNvPr>
        <xdr:cNvSpPr txBox="1"/>
      </xdr:nvSpPr>
      <xdr:spPr>
        <a:xfrm>
          <a:off x="8515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89552</xdr:rowOff>
    </xdr:from>
    <xdr:ext cx="469744" cy="259045"/>
    <xdr:sp macro="" textlink="">
      <xdr:nvSpPr>
        <xdr:cNvPr id="150" name="n_3mainValue【図書館】&#10;一人当たり面積">
          <a:extLst>
            <a:ext uri="{FF2B5EF4-FFF2-40B4-BE49-F238E27FC236}">
              <a16:creationId xmlns:a16="http://schemas.microsoft.com/office/drawing/2014/main" id="{1A4FAA8F-BFBF-4C5C-928A-88D1FE6885A1}"/>
            </a:ext>
          </a:extLst>
        </xdr:cNvPr>
        <xdr:cNvSpPr txBox="1"/>
      </xdr:nvSpPr>
      <xdr:spPr>
        <a:xfrm>
          <a:off x="7626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89552</xdr:rowOff>
    </xdr:from>
    <xdr:ext cx="469744" cy="259045"/>
    <xdr:sp macro="" textlink="">
      <xdr:nvSpPr>
        <xdr:cNvPr id="151" name="n_4mainValue【図書館】&#10;一人当たり面積">
          <a:extLst>
            <a:ext uri="{FF2B5EF4-FFF2-40B4-BE49-F238E27FC236}">
              <a16:creationId xmlns:a16="http://schemas.microsoft.com/office/drawing/2014/main" id="{A1CF58AF-8BE8-4ACB-9E89-F224CFFE0FE3}"/>
            </a:ext>
          </a:extLst>
        </xdr:cNvPr>
        <xdr:cNvSpPr txBox="1"/>
      </xdr:nvSpPr>
      <xdr:spPr>
        <a:xfrm>
          <a:off x="6737427" y="69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46ADF18E-8E41-4366-BA56-7533C0A8E6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3527AD02-1ED5-4BB6-9A87-CE429ACEDA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DE2D653E-FB47-4933-8EEB-4A6786222E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31172D74-48E0-41ED-85B5-C1653DAAE0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6ACC4DEF-3264-4754-8CDC-9C093DB7A0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1838CE0D-00BC-43F9-ADD8-7C70618A6F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742D29C2-B538-4572-AB9A-F27F025FCE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952ED122-EDC7-4480-BA45-515D9A0F40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709298DE-734E-4955-9CA4-A0F691E08BC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417392F8-28D2-45CE-AA02-F5FE789828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FFBD96B1-7CF0-4A54-B832-B478F3FA9D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1D3ABFE5-D0B3-4D7F-AA3D-731E48F65A2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31FD9627-0C99-4829-B9A6-35DF47D9C23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9BE98FFE-D9E5-46FF-8D57-769ADD96822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7DC46BE9-483C-485E-90F2-7EA18B38F4E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F3248D91-9081-4056-AD00-FCDDDE86337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D53E9D15-2853-491B-9221-D9892651826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38BC5AFD-A5F4-46B3-BD37-3E993CAD3C5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EDD7F0F3-4B8A-4328-B1F0-F429A1C85DD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23B49AC3-A3D0-4F72-86C3-C68AA4BCC33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36F180FD-7077-4DE1-AD20-A8872AA9638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3667487-E216-4BA7-B697-F47F4DCEA54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427989E1-6C83-4259-A414-003E60A8482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59CE650B-0E8B-4CA6-807A-DEB084B821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7638C675-AA01-4D1D-AD0B-C210AB62E6C3}"/>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92B403B9-B834-43B9-96A8-3F1AD515A64F}"/>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D85F0531-27A3-482F-BE51-EB3D42D6615E}"/>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A993D4F7-210B-4669-BDAB-4CFF0146A61C}"/>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BF3D99E3-389E-4174-934C-C972ECB4D7F1}"/>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EADF5406-4DEC-40E6-B4ED-0830157C785A}"/>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AADBEB0C-7193-4914-84C6-C3C9266F21E2}"/>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810818B7-F78D-42BB-A8F5-1F07CAC8EE88}"/>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4011005-4516-470D-A8C1-993A8BF71CA8}"/>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B4672AE2-06C1-4DB4-9BCD-51B74D3D6A85}"/>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B8D3164D-BCA3-490C-85EF-8594A4D72EC9}"/>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CAE3A1-D510-41B6-A26C-984A5225068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48B10D-6E25-4279-B39A-D1DC4B68AE1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2CB1D74-2EF5-4BED-80F6-B020164CCB5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E80EA5D-AFD0-43ED-9545-07196841A8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B5C72173-2E09-4D32-A8B0-366F83FA68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92" name="楕円 191">
          <a:extLst>
            <a:ext uri="{FF2B5EF4-FFF2-40B4-BE49-F238E27FC236}">
              <a16:creationId xmlns:a16="http://schemas.microsoft.com/office/drawing/2014/main" id="{243BC9F0-870F-4A4F-8CCA-5E1DA392590A}"/>
            </a:ext>
          </a:extLst>
        </xdr:cNvPr>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C32EF304-447F-4539-ACAC-4E12E79B0965}"/>
            </a:ext>
          </a:extLst>
        </xdr:cNvPr>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53975</xdr:rowOff>
    </xdr:from>
    <xdr:to>
      <xdr:col>20</xdr:col>
      <xdr:colOff>38100</xdr:colOff>
      <xdr:row>58</xdr:row>
      <xdr:rowOff>155575</xdr:rowOff>
    </xdr:to>
    <xdr:sp macro="" textlink="">
      <xdr:nvSpPr>
        <xdr:cNvPr id="194" name="楕円 193">
          <a:extLst>
            <a:ext uri="{FF2B5EF4-FFF2-40B4-BE49-F238E27FC236}">
              <a16:creationId xmlns:a16="http://schemas.microsoft.com/office/drawing/2014/main" id="{A9E703A6-6927-4B68-A165-91BF4CDCE9D7}"/>
            </a:ext>
          </a:extLst>
        </xdr:cNvPr>
        <xdr:cNvSpPr/>
      </xdr:nvSpPr>
      <xdr:spPr>
        <a:xfrm>
          <a:off x="3746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104775</xdr:rowOff>
    </xdr:from>
    <xdr:to>
      <xdr:col>24</xdr:col>
      <xdr:colOff>63500</xdr:colOff>
      <xdr:row>58</xdr:row>
      <xdr:rowOff>160020</xdr:rowOff>
    </xdr:to>
    <xdr:cxnSp macro="">
      <xdr:nvCxnSpPr>
        <xdr:cNvPr id="195" name="直線コネクタ 194">
          <a:extLst>
            <a:ext uri="{FF2B5EF4-FFF2-40B4-BE49-F238E27FC236}">
              <a16:creationId xmlns:a16="http://schemas.microsoft.com/office/drawing/2014/main" id="{360F7D56-304F-473E-8DA8-616D829A8435}"/>
            </a:ext>
          </a:extLst>
        </xdr:cNvPr>
        <xdr:cNvCxnSpPr/>
      </xdr:nvCxnSpPr>
      <xdr:spPr>
        <a:xfrm>
          <a:off x="3797300" y="100488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xdr:rowOff>
    </xdr:from>
    <xdr:to>
      <xdr:col>15</xdr:col>
      <xdr:colOff>101600</xdr:colOff>
      <xdr:row>58</xdr:row>
      <xdr:rowOff>109855</xdr:rowOff>
    </xdr:to>
    <xdr:sp macro="" textlink="">
      <xdr:nvSpPr>
        <xdr:cNvPr id="196" name="楕円 195">
          <a:extLst>
            <a:ext uri="{FF2B5EF4-FFF2-40B4-BE49-F238E27FC236}">
              <a16:creationId xmlns:a16="http://schemas.microsoft.com/office/drawing/2014/main" id="{2FDD49CE-36E4-4D56-98F5-29485343B9C4}"/>
            </a:ext>
          </a:extLst>
        </xdr:cNvPr>
        <xdr:cNvSpPr/>
      </xdr:nvSpPr>
      <xdr:spPr>
        <a:xfrm>
          <a:off x="2857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59055</xdr:rowOff>
    </xdr:from>
    <xdr:to>
      <xdr:col>19</xdr:col>
      <xdr:colOff>177800</xdr:colOff>
      <xdr:row>58</xdr:row>
      <xdr:rowOff>104775</xdr:rowOff>
    </xdr:to>
    <xdr:cxnSp macro="">
      <xdr:nvCxnSpPr>
        <xdr:cNvPr id="197" name="直線コネクタ 196">
          <a:extLst>
            <a:ext uri="{FF2B5EF4-FFF2-40B4-BE49-F238E27FC236}">
              <a16:creationId xmlns:a16="http://schemas.microsoft.com/office/drawing/2014/main" id="{A9521589-8CF7-453F-A338-1B4783B476BB}"/>
            </a:ext>
          </a:extLst>
        </xdr:cNvPr>
        <xdr:cNvCxnSpPr/>
      </xdr:nvCxnSpPr>
      <xdr:spPr>
        <a:xfrm>
          <a:off x="2908300" y="10003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133985</xdr:rowOff>
    </xdr:from>
    <xdr:to>
      <xdr:col>10</xdr:col>
      <xdr:colOff>165100</xdr:colOff>
      <xdr:row>58</xdr:row>
      <xdr:rowOff>64135</xdr:rowOff>
    </xdr:to>
    <xdr:sp macro="" textlink="">
      <xdr:nvSpPr>
        <xdr:cNvPr id="198" name="楕円 197">
          <a:extLst>
            <a:ext uri="{FF2B5EF4-FFF2-40B4-BE49-F238E27FC236}">
              <a16:creationId xmlns:a16="http://schemas.microsoft.com/office/drawing/2014/main" id="{1B2A41B8-D9FD-43BE-B7FB-3260241EF2DC}"/>
            </a:ext>
          </a:extLst>
        </xdr:cNvPr>
        <xdr:cNvSpPr/>
      </xdr:nvSpPr>
      <xdr:spPr>
        <a:xfrm>
          <a:off x="1968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13335</xdr:rowOff>
    </xdr:from>
    <xdr:to>
      <xdr:col>15</xdr:col>
      <xdr:colOff>50800</xdr:colOff>
      <xdr:row>58</xdr:row>
      <xdr:rowOff>59055</xdr:rowOff>
    </xdr:to>
    <xdr:cxnSp macro="">
      <xdr:nvCxnSpPr>
        <xdr:cNvPr id="199" name="直線コネクタ 198">
          <a:extLst>
            <a:ext uri="{FF2B5EF4-FFF2-40B4-BE49-F238E27FC236}">
              <a16:creationId xmlns:a16="http://schemas.microsoft.com/office/drawing/2014/main" id="{FB41B6DE-4AD2-4C14-ACB3-23E51090CD2B}"/>
            </a:ext>
          </a:extLst>
        </xdr:cNvPr>
        <xdr:cNvCxnSpPr/>
      </xdr:nvCxnSpPr>
      <xdr:spPr>
        <a:xfrm>
          <a:off x="2019300" y="9957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200" name="楕円 199">
          <a:extLst>
            <a:ext uri="{FF2B5EF4-FFF2-40B4-BE49-F238E27FC236}">
              <a16:creationId xmlns:a16="http://schemas.microsoft.com/office/drawing/2014/main" id="{67513CB7-A274-4433-ABEF-A405CB557384}"/>
            </a:ext>
          </a:extLst>
        </xdr:cNvPr>
        <xdr:cNvSpPr/>
      </xdr:nvSpPr>
      <xdr:spPr>
        <a:xfrm>
          <a:off x="1079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58</xdr:row>
      <xdr:rowOff>13335</xdr:rowOff>
    </xdr:to>
    <xdr:cxnSp macro="">
      <xdr:nvCxnSpPr>
        <xdr:cNvPr id="201" name="直線コネクタ 200">
          <a:extLst>
            <a:ext uri="{FF2B5EF4-FFF2-40B4-BE49-F238E27FC236}">
              <a16:creationId xmlns:a16="http://schemas.microsoft.com/office/drawing/2014/main" id="{BDB6BF99-AFC9-4AFA-B11B-E3086828764D}"/>
            </a:ext>
          </a:extLst>
        </xdr:cNvPr>
        <xdr:cNvCxnSpPr/>
      </xdr:nvCxnSpPr>
      <xdr:spPr>
        <a:xfrm>
          <a:off x="1130300" y="9911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B628A9FC-1841-4771-9B8F-2ED111DE2092}"/>
            </a:ext>
          </a:extLst>
        </xdr:cNvPr>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a:extLst>
            <a:ext uri="{FF2B5EF4-FFF2-40B4-BE49-F238E27FC236}">
              <a16:creationId xmlns:a16="http://schemas.microsoft.com/office/drawing/2014/main" id="{2819FFD2-8456-48E5-8815-66E7F4B7B8F7}"/>
            </a:ext>
          </a:extLst>
        </xdr:cNvPr>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D52FDDB5-1B58-4AB4-9111-7075055B11AF}"/>
            </a:ext>
          </a:extLst>
        </xdr:cNvPr>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F65B74E3-4228-4AA0-A746-9464D5CD7D90}"/>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652</xdr:rowOff>
    </xdr:from>
    <xdr:ext cx="405111" cy="259045"/>
    <xdr:sp macro="" textlink="">
      <xdr:nvSpPr>
        <xdr:cNvPr id="206" name="n_1mainValue【体育館・プール】&#10;有形固定資産減価償却率">
          <a:extLst>
            <a:ext uri="{FF2B5EF4-FFF2-40B4-BE49-F238E27FC236}">
              <a16:creationId xmlns:a16="http://schemas.microsoft.com/office/drawing/2014/main" id="{68A910CB-E8D0-4C5E-97D6-E82616598597}"/>
            </a:ext>
          </a:extLst>
        </xdr:cNvPr>
        <xdr:cNvSpPr txBox="1"/>
      </xdr:nvSpPr>
      <xdr:spPr>
        <a:xfrm>
          <a:off x="3582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126382</xdr:rowOff>
    </xdr:from>
    <xdr:ext cx="405111" cy="259045"/>
    <xdr:sp macro="" textlink="">
      <xdr:nvSpPr>
        <xdr:cNvPr id="207" name="n_2mainValue【体育館・プール】&#10;有形固定資産減価償却率">
          <a:extLst>
            <a:ext uri="{FF2B5EF4-FFF2-40B4-BE49-F238E27FC236}">
              <a16:creationId xmlns:a16="http://schemas.microsoft.com/office/drawing/2014/main" id="{6623FF72-08A5-44C3-91B1-6A144ECC4F62}"/>
            </a:ext>
          </a:extLst>
        </xdr:cNvPr>
        <xdr:cNvSpPr txBox="1"/>
      </xdr:nvSpPr>
      <xdr:spPr>
        <a:xfrm>
          <a:off x="2705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80662</xdr:rowOff>
    </xdr:from>
    <xdr:ext cx="405111" cy="259045"/>
    <xdr:sp macro="" textlink="">
      <xdr:nvSpPr>
        <xdr:cNvPr id="208" name="n_3mainValue【体育館・プール】&#10;有形固定資産減価償却率">
          <a:extLst>
            <a:ext uri="{FF2B5EF4-FFF2-40B4-BE49-F238E27FC236}">
              <a16:creationId xmlns:a16="http://schemas.microsoft.com/office/drawing/2014/main" id="{36788EDB-202E-4651-8A69-E814275EA164}"/>
            </a:ext>
          </a:extLst>
        </xdr:cNvPr>
        <xdr:cNvSpPr txBox="1"/>
      </xdr:nvSpPr>
      <xdr:spPr>
        <a:xfrm>
          <a:off x="1816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9" name="n_4mainValue【体育館・プール】&#10;有形固定資産減価償却率">
          <a:extLst>
            <a:ext uri="{FF2B5EF4-FFF2-40B4-BE49-F238E27FC236}">
              <a16:creationId xmlns:a16="http://schemas.microsoft.com/office/drawing/2014/main" id="{86B3C9AC-75D3-46D4-A35F-41057342F48E}"/>
            </a:ext>
          </a:extLst>
        </xdr:cNvPr>
        <xdr:cNvSpPr txBox="1"/>
      </xdr:nvSpPr>
      <xdr:spPr>
        <a:xfrm>
          <a:off x="927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A4C3D90E-BBD9-4B7E-B3BC-9AC0EA2C10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3092CD77-7EAD-4D3E-9202-8F5C90E4A8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55DE46D-0370-4C86-90A7-7A856B22B8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602F65F-D106-45FE-BBE9-541C85E82E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E97E527C-CE63-4275-BE92-F6C3FFD623D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911F32F4-3248-44C2-9E69-6B44607907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A266E17D-7C18-4D5C-9500-07E8512884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5CD63BE1-FA57-404F-B955-B9B144C049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3C3AF20B-4645-4E6D-AC8A-A21BFE0158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DE9AB4AA-B353-40F0-BA7C-23F0F844AA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CDC67694-D68B-4D17-AA82-0AE11FACE49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20C83CFB-CD42-4E4A-842E-1C4E8528194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E9066E6C-69F8-4CD5-A0B7-43C6FCDF4AD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296AFA7B-C517-490C-A419-86C9215886D2}"/>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E2C59A3F-C1C9-4365-A506-8D2DF58AC12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50387A03-A904-4E86-9F45-3A1E53AD545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C4116953-BC58-4CBD-A31D-471782B9B5B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21757EAF-C23C-40E4-99F4-DCF151BEDC93}"/>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18539AD9-8D2D-47E8-A77D-39BBD12759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9E4BF6A-953D-4371-9D8E-174D9D4399C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52370BEB-B439-46C1-9320-EE1461029E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F38218AE-4CCF-4904-A555-C8C4FBD40ECE}"/>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FC083341-A471-41C1-987E-3E87FF7F18E8}"/>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5F4E48AD-570B-458E-9404-23C01F33779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7095FE8-69ED-4B95-9877-2EB8F5E411D3}"/>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261017C8-EA1C-46B6-9A14-4A62FA9C3A28}"/>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76BE21A9-7C84-4D1F-8072-319E892B824B}"/>
            </a:ext>
          </a:extLst>
        </xdr:cNvPr>
        <xdr:cNvSpPr txBox="1"/>
      </xdr:nvSpPr>
      <xdr:spPr>
        <a:xfrm>
          <a:off x="10515600" y="1050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50640320-FDC6-47CD-8E7E-17D3A7C4B626}"/>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95101496-E0ED-4A03-9F0F-F2B77FE4A4CF}"/>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29E40040-A6BB-4334-BC78-F39825DDBA31}"/>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F8AE6225-CD88-4DF3-99F0-4B479256BAD6}"/>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D7858FC6-C1EE-4930-B9D2-E821D4DAA5B6}"/>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F9DC83C-FCED-40FC-9FBF-F768F16207C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D6BFC4A-9955-4057-B02A-9B094FE8DB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2B97D1-65CC-4CAC-AD15-0A02E8BB57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26EB90B-6390-4D14-A470-DFC076BBA1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2D23C28-757B-4596-84AC-E49C6E7EDBA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65786</xdr:rowOff>
    </xdr:from>
    <xdr:to>
      <xdr:col>55</xdr:col>
      <xdr:colOff>50800</xdr:colOff>
      <xdr:row>62</xdr:row>
      <xdr:rowOff>167386</xdr:rowOff>
    </xdr:to>
    <xdr:sp macro="" textlink="">
      <xdr:nvSpPr>
        <xdr:cNvPr id="247" name="楕円 246">
          <a:extLst>
            <a:ext uri="{FF2B5EF4-FFF2-40B4-BE49-F238E27FC236}">
              <a16:creationId xmlns:a16="http://schemas.microsoft.com/office/drawing/2014/main" id="{7CDE06D6-F30D-4585-B043-F7F27E121304}"/>
            </a:ext>
          </a:extLst>
        </xdr:cNvPr>
        <xdr:cNvSpPr/>
      </xdr:nvSpPr>
      <xdr:spPr>
        <a:xfrm>
          <a:off x="104267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44213</xdr:rowOff>
    </xdr:from>
    <xdr:ext cx="469744" cy="259045"/>
    <xdr:sp macro="" textlink="">
      <xdr:nvSpPr>
        <xdr:cNvPr id="248" name="【体育館・プール】&#10;一人当たり面積該当値テキスト">
          <a:extLst>
            <a:ext uri="{FF2B5EF4-FFF2-40B4-BE49-F238E27FC236}">
              <a16:creationId xmlns:a16="http://schemas.microsoft.com/office/drawing/2014/main" id="{6212E7E2-97C0-489F-A47E-4E8C830BC629}"/>
            </a:ext>
          </a:extLst>
        </xdr:cNvPr>
        <xdr:cNvSpPr txBox="1"/>
      </xdr:nvSpPr>
      <xdr:spPr>
        <a:xfrm>
          <a:off x="10515600"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111506</xdr:rowOff>
    </xdr:from>
    <xdr:to>
      <xdr:col>50</xdr:col>
      <xdr:colOff>165100</xdr:colOff>
      <xdr:row>63</xdr:row>
      <xdr:rowOff>41656</xdr:rowOff>
    </xdr:to>
    <xdr:sp macro="" textlink="">
      <xdr:nvSpPr>
        <xdr:cNvPr id="249" name="楕円 248">
          <a:extLst>
            <a:ext uri="{FF2B5EF4-FFF2-40B4-BE49-F238E27FC236}">
              <a16:creationId xmlns:a16="http://schemas.microsoft.com/office/drawing/2014/main" id="{DEB0B28C-0C27-4B11-BFE1-6249B74CD149}"/>
            </a:ext>
          </a:extLst>
        </xdr:cNvPr>
        <xdr:cNvSpPr/>
      </xdr:nvSpPr>
      <xdr:spPr>
        <a:xfrm>
          <a:off x="9588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116586</xdr:rowOff>
    </xdr:from>
    <xdr:to>
      <xdr:col>55</xdr:col>
      <xdr:colOff>0</xdr:colOff>
      <xdr:row>62</xdr:row>
      <xdr:rowOff>162306</xdr:rowOff>
    </xdr:to>
    <xdr:cxnSp macro="">
      <xdr:nvCxnSpPr>
        <xdr:cNvPr id="250" name="直線コネクタ 249">
          <a:extLst>
            <a:ext uri="{FF2B5EF4-FFF2-40B4-BE49-F238E27FC236}">
              <a16:creationId xmlns:a16="http://schemas.microsoft.com/office/drawing/2014/main" id="{E02AE0E3-9301-4BFA-A7A2-E4D06C367A71}"/>
            </a:ext>
          </a:extLst>
        </xdr:cNvPr>
        <xdr:cNvCxnSpPr/>
      </xdr:nvCxnSpPr>
      <xdr:spPr>
        <a:xfrm flipV="1">
          <a:off x="9639300" y="107464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113792</xdr:rowOff>
    </xdr:from>
    <xdr:to>
      <xdr:col>46</xdr:col>
      <xdr:colOff>38100</xdr:colOff>
      <xdr:row>63</xdr:row>
      <xdr:rowOff>43942</xdr:rowOff>
    </xdr:to>
    <xdr:sp macro="" textlink="">
      <xdr:nvSpPr>
        <xdr:cNvPr id="251" name="楕円 250">
          <a:extLst>
            <a:ext uri="{FF2B5EF4-FFF2-40B4-BE49-F238E27FC236}">
              <a16:creationId xmlns:a16="http://schemas.microsoft.com/office/drawing/2014/main" id="{03BB4B69-BB92-4108-8EC9-A60B8C1E8F54}"/>
            </a:ext>
          </a:extLst>
        </xdr:cNvPr>
        <xdr:cNvSpPr/>
      </xdr:nvSpPr>
      <xdr:spPr>
        <a:xfrm>
          <a:off x="869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162306</xdr:rowOff>
    </xdr:from>
    <xdr:to>
      <xdr:col>50</xdr:col>
      <xdr:colOff>114300</xdr:colOff>
      <xdr:row>62</xdr:row>
      <xdr:rowOff>164592</xdr:rowOff>
    </xdr:to>
    <xdr:cxnSp macro="">
      <xdr:nvCxnSpPr>
        <xdr:cNvPr id="252" name="直線コネクタ 251">
          <a:extLst>
            <a:ext uri="{FF2B5EF4-FFF2-40B4-BE49-F238E27FC236}">
              <a16:creationId xmlns:a16="http://schemas.microsoft.com/office/drawing/2014/main" id="{9511C294-47EE-4A54-ACCC-15846C46ABB6}"/>
            </a:ext>
          </a:extLst>
        </xdr:cNvPr>
        <xdr:cNvCxnSpPr/>
      </xdr:nvCxnSpPr>
      <xdr:spPr>
        <a:xfrm flipV="1">
          <a:off x="8750300" y="10792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113792</xdr:rowOff>
    </xdr:from>
    <xdr:to>
      <xdr:col>41</xdr:col>
      <xdr:colOff>101600</xdr:colOff>
      <xdr:row>63</xdr:row>
      <xdr:rowOff>43942</xdr:rowOff>
    </xdr:to>
    <xdr:sp macro="" textlink="">
      <xdr:nvSpPr>
        <xdr:cNvPr id="253" name="楕円 252">
          <a:extLst>
            <a:ext uri="{FF2B5EF4-FFF2-40B4-BE49-F238E27FC236}">
              <a16:creationId xmlns:a16="http://schemas.microsoft.com/office/drawing/2014/main" id="{64325BDB-C264-455D-8379-1F5988EE8A02}"/>
            </a:ext>
          </a:extLst>
        </xdr:cNvPr>
        <xdr:cNvSpPr/>
      </xdr:nvSpPr>
      <xdr:spPr>
        <a:xfrm>
          <a:off x="7810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62</xdr:row>
      <xdr:rowOff>164592</xdr:rowOff>
    </xdr:to>
    <xdr:cxnSp macro="">
      <xdr:nvCxnSpPr>
        <xdr:cNvPr id="254" name="直線コネクタ 253">
          <a:extLst>
            <a:ext uri="{FF2B5EF4-FFF2-40B4-BE49-F238E27FC236}">
              <a16:creationId xmlns:a16="http://schemas.microsoft.com/office/drawing/2014/main" id="{9FBB07AA-4C56-4AD0-AB64-7F0E9A7862ED}"/>
            </a:ext>
          </a:extLst>
        </xdr:cNvPr>
        <xdr:cNvCxnSpPr/>
      </xdr:nvCxnSpPr>
      <xdr:spPr>
        <a:xfrm>
          <a:off x="7861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113792</xdr:rowOff>
    </xdr:from>
    <xdr:to>
      <xdr:col>36</xdr:col>
      <xdr:colOff>165100</xdr:colOff>
      <xdr:row>63</xdr:row>
      <xdr:rowOff>43942</xdr:rowOff>
    </xdr:to>
    <xdr:sp macro="" textlink="">
      <xdr:nvSpPr>
        <xdr:cNvPr id="255" name="楕円 254">
          <a:extLst>
            <a:ext uri="{FF2B5EF4-FFF2-40B4-BE49-F238E27FC236}">
              <a16:creationId xmlns:a16="http://schemas.microsoft.com/office/drawing/2014/main" id="{4B3773FD-55D5-4B69-8418-A2865FA46F70}"/>
            </a:ext>
          </a:extLst>
        </xdr:cNvPr>
        <xdr:cNvSpPr/>
      </xdr:nvSpPr>
      <xdr:spPr>
        <a:xfrm>
          <a:off x="6921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164592</xdr:rowOff>
    </xdr:from>
    <xdr:to>
      <xdr:col>41</xdr:col>
      <xdr:colOff>50800</xdr:colOff>
      <xdr:row>62</xdr:row>
      <xdr:rowOff>164592</xdr:rowOff>
    </xdr:to>
    <xdr:cxnSp macro="">
      <xdr:nvCxnSpPr>
        <xdr:cNvPr id="256" name="直線コネクタ 255">
          <a:extLst>
            <a:ext uri="{FF2B5EF4-FFF2-40B4-BE49-F238E27FC236}">
              <a16:creationId xmlns:a16="http://schemas.microsoft.com/office/drawing/2014/main" id="{26ABB9B8-9DE7-4F47-AC8D-7DFDC9AB53D8}"/>
            </a:ext>
          </a:extLst>
        </xdr:cNvPr>
        <xdr:cNvCxnSpPr/>
      </xdr:nvCxnSpPr>
      <xdr:spPr>
        <a:xfrm>
          <a:off x="6972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111F1F6D-C814-4A1F-BBD8-DA4507C8CD56}"/>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AE640A56-0D86-4B48-B43C-061DE904E01C}"/>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5F40DB46-EB52-46D9-BC18-C4AE101603E9}"/>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FDD77784-0465-49DC-8706-E1301BB1EBE3}"/>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32783</xdr:rowOff>
    </xdr:from>
    <xdr:ext cx="469744" cy="259045"/>
    <xdr:sp macro="" textlink="">
      <xdr:nvSpPr>
        <xdr:cNvPr id="261" name="n_1mainValue【体育館・プール】&#10;一人当たり面積">
          <a:extLst>
            <a:ext uri="{FF2B5EF4-FFF2-40B4-BE49-F238E27FC236}">
              <a16:creationId xmlns:a16="http://schemas.microsoft.com/office/drawing/2014/main" id="{89BFDE02-1F39-42DC-AA44-A60F32B9C8EC}"/>
            </a:ext>
          </a:extLst>
        </xdr:cNvPr>
        <xdr:cNvSpPr txBox="1"/>
      </xdr:nvSpPr>
      <xdr:spPr>
        <a:xfrm>
          <a:off x="9391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35069</xdr:rowOff>
    </xdr:from>
    <xdr:ext cx="469744" cy="259045"/>
    <xdr:sp macro="" textlink="">
      <xdr:nvSpPr>
        <xdr:cNvPr id="262" name="n_2mainValue【体育館・プール】&#10;一人当たり面積">
          <a:extLst>
            <a:ext uri="{FF2B5EF4-FFF2-40B4-BE49-F238E27FC236}">
              <a16:creationId xmlns:a16="http://schemas.microsoft.com/office/drawing/2014/main" id="{976BA3BC-1421-4E3E-A502-06ABF195F5B3}"/>
            </a:ext>
          </a:extLst>
        </xdr:cNvPr>
        <xdr:cNvSpPr txBox="1"/>
      </xdr:nvSpPr>
      <xdr:spPr>
        <a:xfrm>
          <a:off x="8515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35069</xdr:rowOff>
    </xdr:from>
    <xdr:ext cx="469744" cy="259045"/>
    <xdr:sp macro="" textlink="">
      <xdr:nvSpPr>
        <xdr:cNvPr id="263" name="n_3mainValue【体育館・プール】&#10;一人当たり面積">
          <a:extLst>
            <a:ext uri="{FF2B5EF4-FFF2-40B4-BE49-F238E27FC236}">
              <a16:creationId xmlns:a16="http://schemas.microsoft.com/office/drawing/2014/main" id="{6F541E9A-3B28-4BE1-BD1F-132CAD801CE3}"/>
            </a:ext>
          </a:extLst>
        </xdr:cNvPr>
        <xdr:cNvSpPr txBox="1"/>
      </xdr:nvSpPr>
      <xdr:spPr>
        <a:xfrm>
          <a:off x="7626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35069</xdr:rowOff>
    </xdr:from>
    <xdr:ext cx="469744" cy="259045"/>
    <xdr:sp macro="" textlink="">
      <xdr:nvSpPr>
        <xdr:cNvPr id="264" name="n_4mainValue【体育館・プール】&#10;一人当たり面積">
          <a:extLst>
            <a:ext uri="{FF2B5EF4-FFF2-40B4-BE49-F238E27FC236}">
              <a16:creationId xmlns:a16="http://schemas.microsoft.com/office/drawing/2014/main" id="{F4765D72-EFC7-403A-A1A1-D9FB2CF756D8}"/>
            </a:ext>
          </a:extLst>
        </xdr:cNvPr>
        <xdr:cNvSpPr txBox="1"/>
      </xdr:nvSpPr>
      <xdr:spPr>
        <a:xfrm>
          <a:off x="6737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230D48A9-52B9-4A4C-BFAC-F00AE7D855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34E711A-3D7C-4C72-AE23-B40B84647D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21340D5-D3B4-4EDA-8876-153D201328A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E577E6F-0592-449D-8193-1B03397075C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2A87708-7122-407C-BAA8-316D528444D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1D66679-38FE-42A3-8579-5DD8364845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947366CD-2D61-4CF2-876E-45820B9CF6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629FB41-A026-4D47-A446-EA46519EEC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9467B98-FC04-4BC1-B15C-36DDA51685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99E2FE7-5E32-4947-A012-D048DE1D32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4381D2D-1996-4254-B935-DD8A13E130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1AEE941F-0396-4147-8D68-12663FAFACE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23511FB7-80A7-4BAD-9183-8F5B9017EE4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56F25CFE-2013-4B41-8D3F-341B28089B5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2B25A1D1-493C-4F23-B36E-A8005A18695F}"/>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6D24B588-8010-4E4D-8CBC-0C2F9E42C59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D5DD4D4C-5924-4D10-9E48-D2837F87D18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CD284EC6-B8BF-420F-ADC5-A1126A2DD8E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195264F1-D913-4A40-AA21-D1E8841A880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337E732-0BBA-482C-A40F-D17C83F1DD4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C41378BA-C838-4ED9-B3A5-9F4810B70B2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B2315EC-4D4F-4652-8101-9AE6B7F2BE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05A3B2A4-219F-4FF8-A0CC-51621F6C0E89}"/>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8B467CE5-EED8-4753-A40B-5A608ABED6FB}"/>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A228D8B4-8E39-4967-BB3B-28A50B2889BB}"/>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477CA78D-5B09-44ED-9140-348C228E4DCB}"/>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A3EC1CF9-0385-4091-AC43-72E8D1C3118C}"/>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F198A9A-0CE0-4F80-98EF-76AE948233A6}"/>
            </a:ext>
          </a:extLst>
        </xdr:cNvPr>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3B33F285-A338-43E9-AE5F-E70E89BFE1A6}"/>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EC9AC1BF-C310-432D-8E96-44E8F9339E98}"/>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616DD39A-F22D-45D0-8754-C8AC23FDF058}"/>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4DE5D8E6-D10C-4F82-AC02-01CAD9A531C4}"/>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4A7402F1-B78A-47E3-8851-F9E291587F05}"/>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2D03ACC-3186-4EFE-BBE4-513C2DAFD3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ED0F779-02BF-4412-A613-5B741747BB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443D89-8651-47E6-81F2-94A43C1C300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8A5344-B89B-4141-9EEF-8267C5C6AC0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91F31E1-E3E9-46A8-8793-7D62B1039F4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42163</xdr:rowOff>
    </xdr:from>
    <xdr:to>
      <xdr:col>24</xdr:col>
      <xdr:colOff>114300</xdr:colOff>
      <xdr:row>80</xdr:row>
      <xdr:rowOff>143763</xdr:rowOff>
    </xdr:to>
    <xdr:sp macro="" textlink="">
      <xdr:nvSpPr>
        <xdr:cNvPr id="303" name="楕円 302">
          <a:extLst>
            <a:ext uri="{FF2B5EF4-FFF2-40B4-BE49-F238E27FC236}">
              <a16:creationId xmlns:a16="http://schemas.microsoft.com/office/drawing/2014/main" id="{97D71AFF-B315-49FE-A29D-65D1863AD692}"/>
            </a:ext>
          </a:extLst>
        </xdr:cNvPr>
        <xdr:cNvSpPr/>
      </xdr:nvSpPr>
      <xdr:spPr>
        <a:xfrm>
          <a:off x="45847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20590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55385D1-6F3D-4D41-BA05-8CDB485237B9}"/>
            </a:ext>
          </a:extLst>
        </xdr:cNvPr>
        <xdr:cNvSpPr txBox="1"/>
      </xdr:nvSpPr>
      <xdr:spPr>
        <a:xfrm>
          <a:off x="4673600" y="1373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305" name="楕円 304">
          <a:extLst>
            <a:ext uri="{FF2B5EF4-FFF2-40B4-BE49-F238E27FC236}">
              <a16:creationId xmlns:a16="http://schemas.microsoft.com/office/drawing/2014/main" id="{E37C5775-08C7-4BCA-94D6-5C4303C37E17}"/>
            </a:ext>
          </a:extLst>
        </xdr:cNvPr>
        <xdr:cNvSpPr/>
      </xdr:nvSpPr>
      <xdr:spPr>
        <a:xfrm>
          <a:off x="3746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92963</xdr:rowOff>
    </xdr:to>
    <xdr:cxnSp macro="">
      <xdr:nvCxnSpPr>
        <xdr:cNvPr id="306" name="直線コネクタ 305">
          <a:extLst>
            <a:ext uri="{FF2B5EF4-FFF2-40B4-BE49-F238E27FC236}">
              <a16:creationId xmlns:a16="http://schemas.microsoft.com/office/drawing/2014/main" id="{6598DABA-7CA4-4863-95A6-2DC15CF57F31}"/>
            </a:ext>
          </a:extLst>
        </xdr:cNvPr>
        <xdr:cNvCxnSpPr/>
      </xdr:nvCxnSpPr>
      <xdr:spPr>
        <a:xfrm>
          <a:off x="3797300" y="13731239"/>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110744</xdr:rowOff>
    </xdr:from>
    <xdr:to>
      <xdr:col>15</xdr:col>
      <xdr:colOff>101600</xdr:colOff>
      <xdr:row>80</xdr:row>
      <xdr:rowOff>40894</xdr:rowOff>
    </xdr:to>
    <xdr:sp macro="" textlink="">
      <xdr:nvSpPr>
        <xdr:cNvPr id="307" name="楕円 306">
          <a:extLst>
            <a:ext uri="{FF2B5EF4-FFF2-40B4-BE49-F238E27FC236}">
              <a16:creationId xmlns:a16="http://schemas.microsoft.com/office/drawing/2014/main" id="{0FA17694-A726-4825-A3D1-9074B5181310}"/>
            </a:ext>
          </a:extLst>
        </xdr:cNvPr>
        <xdr:cNvSpPr/>
      </xdr:nvSpPr>
      <xdr:spPr>
        <a:xfrm>
          <a:off x="28575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161544</xdr:rowOff>
    </xdr:from>
    <xdr:to>
      <xdr:col>19</xdr:col>
      <xdr:colOff>177800</xdr:colOff>
      <xdr:row>80</xdr:row>
      <xdr:rowOff>15239</xdr:rowOff>
    </xdr:to>
    <xdr:cxnSp macro="">
      <xdr:nvCxnSpPr>
        <xdr:cNvPr id="308" name="直線コネクタ 307">
          <a:extLst>
            <a:ext uri="{FF2B5EF4-FFF2-40B4-BE49-F238E27FC236}">
              <a16:creationId xmlns:a16="http://schemas.microsoft.com/office/drawing/2014/main" id="{1AE44DE7-368A-45C7-91A1-CB725B39E7E0}"/>
            </a:ext>
          </a:extLst>
        </xdr:cNvPr>
        <xdr:cNvCxnSpPr/>
      </xdr:nvCxnSpPr>
      <xdr:spPr>
        <a:xfrm>
          <a:off x="2908300" y="137060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78739</xdr:rowOff>
    </xdr:from>
    <xdr:to>
      <xdr:col>10</xdr:col>
      <xdr:colOff>165100</xdr:colOff>
      <xdr:row>80</xdr:row>
      <xdr:rowOff>8889</xdr:rowOff>
    </xdr:to>
    <xdr:sp macro="" textlink="">
      <xdr:nvSpPr>
        <xdr:cNvPr id="309" name="楕円 308">
          <a:extLst>
            <a:ext uri="{FF2B5EF4-FFF2-40B4-BE49-F238E27FC236}">
              <a16:creationId xmlns:a16="http://schemas.microsoft.com/office/drawing/2014/main" id="{732D8F73-FD59-4578-907D-D5942CEE0AAB}"/>
            </a:ext>
          </a:extLst>
        </xdr:cNvPr>
        <xdr:cNvSpPr/>
      </xdr:nvSpPr>
      <xdr:spPr>
        <a:xfrm>
          <a:off x="1968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129539</xdr:rowOff>
    </xdr:from>
    <xdr:to>
      <xdr:col>15</xdr:col>
      <xdr:colOff>50800</xdr:colOff>
      <xdr:row>79</xdr:row>
      <xdr:rowOff>161544</xdr:rowOff>
    </xdr:to>
    <xdr:cxnSp macro="">
      <xdr:nvCxnSpPr>
        <xdr:cNvPr id="310" name="直線コネクタ 309">
          <a:extLst>
            <a:ext uri="{FF2B5EF4-FFF2-40B4-BE49-F238E27FC236}">
              <a16:creationId xmlns:a16="http://schemas.microsoft.com/office/drawing/2014/main" id="{D5B6D6DA-34F7-416F-A2FD-B86461DC911B}"/>
            </a:ext>
          </a:extLst>
        </xdr:cNvPr>
        <xdr:cNvCxnSpPr/>
      </xdr:nvCxnSpPr>
      <xdr:spPr>
        <a:xfrm>
          <a:off x="2019300" y="1367408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28448</xdr:rowOff>
    </xdr:from>
    <xdr:to>
      <xdr:col>6</xdr:col>
      <xdr:colOff>38100</xdr:colOff>
      <xdr:row>79</xdr:row>
      <xdr:rowOff>130048</xdr:rowOff>
    </xdr:to>
    <xdr:sp macro="" textlink="">
      <xdr:nvSpPr>
        <xdr:cNvPr id="311" name="楕円 310">
          <a:extLst>
            <a:ext uri="{FF2B5EF4-FFF2-40B4-BE49-F238E27FC236}">
              <a16:creationId xmlns:a16="http://schemas.microsoft.com/office/drawing/2014/main" id="{794C49CE-7996-400C-AD0F-5C62549EECEA}"/>
            </a:ext>
          </a:extLst>
        </xdr:cNvPr>
        <xdr:cNvSpPr/>
      </xdr:nvSpPr>
      <xdr:spPr>
        <a:xfrm>
          <a:off x="1079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79248</xdr:rowOff>
    </xdr:from>
    <xdr:to>
      <xdr:col>10</xdr:col>
      <xdr:colOff>114300</xdr:colOff>
      <xdr:row>79</xdr:row>
      <xdr:rowOff>129539</xdr:rowOff>
    </xdr:to>
    <xdr:cxnSp macro="">
      <xdr:nvCxnSpPr>
        <xdr:cNvPr id="312" name="直線コネクタ 311">
          <a:extLst>
            <a:ext uri="{FF2B5EF4-FFF2-40B4-BE49-F238E27FC236}">
              <a16:creationId xmlns:a16="http://schemas.microsoft.com/office/drawing/2014/main" id="{882A0E24-B800-427C-A8A2-2FD8CBDC7C54}"/>
            </a:ext>
          </a:extLst>
        </xdr:cNvPr>
        <xdr:cNvCxnSpPr/>
      </xdr:nvCxnSpPr>
      <xdr:spPr>
        <a:xfrm>
          <a:off x="1130300" y="136237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105173</xdr:rowOff>
    </xdr:from>
    <xdr:ext cx="405111" cy="259045"/>
    <xdr:sp macro="" textlink="">
      <xdr:nvSpPr>
        <xdr:cNvPr id="313" name="n_1aveValue【福祉施設】&#10;有形固定資産減価償却率">
          <a:extLst>
            <a:ext uri="{FF2B5EF4-FFF2-40B4-BE49-F238E27FC236}">
              <a16:creationId xmlns:a16="http://schemas.microsoft.com/office/drawing/2014/main" id="{BD7CE158-B548-469D-9358-BCA5419FBA69}"/>
            </a:ext>
          </a:extLst>
        </xdr:cNvPr>
        <xdr:cNvSpPr txBox="1"/>
      </xdr:nvSpPr>
      <xdr:spPr>
        <a:xfrm>
          <a:off x="3582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68597</xdr:rowOff>
    </xdr:from>
    <xdr:ext cx="405111" cy="259045"/>
    <xdr:sp macro="" textlink="">
      <xdr:nvSpPr>
        <xdr:cNvPr id="314" name="n_2aveValue【福祉施設】&#10;有形固定資産減価償却率">
          <a:extLst>
            <a:ext uri="{FF2B5EF4-FFF2-40B4-BE49-F238E27FC236}">
              <a16:creationId xmlns:a16="http://schemas.microsoft.com/office/drawing/2014/main" id="{9B1A23B8-1E45-497D-9E46-335B42D8B8DB}"/>
            </a:ext>
          </a:extLst>
        </xdr:cNvPr>
        <xdr:cNvSpPr txBox="1"/>
      </xdr:nvSpPr>
      <xdr:spPr>
        <a:xfrm>
          <a:off x="2705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32021</xdr:rowOff>
    </xdr:from>
    <xdr:ext cx="405111" cy="259045"/>
    <xdr:sp macro="" textlink="">
      <xdr:nvSpPr>
        <xdr:cNvPr id="315" name="n_3aveValue【福祉施設】&#10;有形固定資産減価償却率">
          <a:extLst>
            <a:ext uri="{FF2B5EF4-FFF2-40B4-BE49-F238E27FC236}">
              <a16:creationId xmlns:a16="http://schemas.microsoft.com/office/drawing/2014/main" id="{CA4F7FC2-2874-440E-ACE1-AAA1BC02117C}"/>
            </a:ext>
          </a:extLst>
        </xdr:cNvPr>
        <xdr:cNvSpPr txBox="1"/>
      </xdr:nvSpPr>
      <xdr:spPr>
        <a:xfrm>
          <a:off x="1816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16" name="n_4aveValue【福祉施設】&#10;有形固定資産減価償却率">
          <a:extLst>
            <a:ext uri="{FF2B5EF4-FFF2-40B4-BE49-F238E27FC236}">
              <a16:creationId xmlns:a16="http://schemas.microsoft.com/office/drawing/2014/main" id="{7077624E-519B-48EB-BD84-5199B8BE8BB0}"/>
            </a:ext>
          </a:extLst>
        </xdr:cNvPr>
        <xdr:cNvSpPr txBox="1"/>
      </xdr:nvSpPr>
      <xdr:spPr>
        <a:xfrm>
          <a:off x="927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317" name="n_1mainValue【福祉施設】&#10;有形固定資産減価償却率">
          <a:extLst>
            <a:ext uri="{FF2B5EF4-FFF2-40B4-BE49-F238E27FC236}">
              <a16:creationId xmlns:a16="http://schemas.microsoft.com/office/drawing/2014/main" id="{10C7EE93-44EE-430B-B812-4D5F65290658}"/>
            </a:ext>
          </a:extLst>
        </xdr:cNvPr>
        <xdr:cNvSpPr txBox="1"/>
      </xdr:nvSpPr>
      <xdr:spPr>
        <a:xfrm>
          <a:off x="3582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18" name="n_2mainValue【福祉施設】&#10;有形固定資産減価償却率">
          <a:extLst>
            <a:ext uri="{FF2B5EF4-FFF2-40B4-BE49-F238E27FC236}">
              <a16:creationId xmlns:a16="http://schemas.microsoft.com/office/drawing/2014/main" id="{5BF2E7DA-ACC5-4F74-91A7-EE8EA9D0A81F}"/>
            </a:ext>
          </a:extLst>
        </xdr:cNvPr>
        <xdr:cNvSpPr txBox="1"/>
      </xdr:nvSpPr>
      <xdr:spPr>
        <a:xfrm>
          <a:off x="2705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25416</xdr:rowOff>
    </xdr:from>
    <xdr:ext cx="405111" cy="259045"/>
    <xdr:sp macro="" textlink="">
      <xdr:nvSpPr>
        <xdr:cNvPr id="319" name="n_3mainValue【福祉施設】&#10;有形固定資産減価償却率">
          <a:extLst>
            <a:ext uri="{FF2B5EF4-FFF2-40B4-BE49-F238E27FC236}">
              <a16:creationId xmlns:a16="http://schemas.microsoft.com/office/drawing/2014/main" id="{D76AA31D-09C2-4D30-B85B-468B527C95D9}"/>
            </a:ext>
          </a:extLst>
        </xdr:cNvPr>
        <xdr:cNvSpPr txBox="1"/>
      </xdr:nvSpPr>
      <xdr:spPr>
        <a:xfrm>
          <a:off x="1816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20" name="n_4mainValue【福祉施設】&#10;有形固定資産減価償却率">
          <a:extLst>
            <a:ext uri="{FF2B5EF4-FFF2-40B4-BE49-F238E27FC236}">
              <a16:creationId xmlns:a16="http://schemas.microsoft.com/office/drawing/2014/main" id="{AA8B5900-21C7-4B0C-B48A-B5C2DDA51180}"/>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811DCC6-B170-4AFB-8BF4-BEBE06B8B5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B71FEE6-63C8-4202-9A66-70639895FB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63E370A-138B-47D6-A67F-183FDA34E3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C8E8355-9151-4B23-8405-3E3C4C58FE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1D99999-38B8-43B3-BB74-4B8E980902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7DFED48-F35C-411E-B6CD-C18BA0DE6A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22319F2-24D0-41C1-B675-0DBCAD704F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8CFDFF0-07E4-4173-845C-E2891462E31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089F556-5DFD-4B8D-BF95-6F5DF4E077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BD4D374-B8D8-4AE1-AF26-6CD2F233DBA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F65D8970-0AD1-43FC-9114-3D500FE7B99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F2E64613-A01C-499B-8EEF-552A21CC576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04F4C98-2952-4803-90AA-C9290EDD79E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D540D20D-88D4-4300-8D07-37C0CA1E1CD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621F554D-EDFC-4E0A-8CD3-AF786A33B75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CAF3D1C-94EC-4294-8A49-29357CB5177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7FCA3E2-EF2B-4A03-B3CE-1D3272AE198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1352993C-3137-4582-8CFB-09001BFD71F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95BF6AB9-DF34-4069-8F95-57E775DAD9A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E89C003A-11E3-4BDA-8088-A9E49C21B14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6522FB70-7419-4208-BE57-319988BD471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199D25C-FF27-414E-98FD-27C1A0583F7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F87D1FA9-FBB7-4753-B092-F09AFEB974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14FF423-88FC-42EB-B483-D3CE6568D70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DCC65E0B-A035-4F31-BC7E-3CED615B3F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0C049DA9-1075-4136-BC27-E79770C56FC9}"/>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4EC4B1CC-59D4-41E6-B720-FC514DEF3D0E}"/>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6C470E3C-1EDA-472E-A05C-A9878A14C3CB}"/>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E6503B07-775B-4A3A-AFE2-0C3E7E9F4297}"/>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CB3F9543-6C89-4793-A0EF-6220E7CAF69B}"/>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33763</xdr:rowOff>
    </xdr:from>
    <xdr:ext cx="469744" cy="259045"/>
    <xdr:sp macro="" textlink="">
      <xdr:nvSpPr>
        <xdr:cNvPr id="351" name="【福祉施設】&#10;一人当たり面積平均値テキスト">
          <a:extLst>
            <a:ext uri="{FF2B5EF4-FFF2-40B4-BE49-F238E27FC236}">
              <a16:creationId xmlns:a16="http://schemas.microsoft.com/office/drawing/2014/main" id="{BDCDFE87-C87D-41AE-8918-3C9F1B63B4AE}"/>
            </a:ext>
          </a:extLst>
        </xdr:cNvPr>
        <xdr:cNvSpPr txBox="1"/>
      </xdr:nvSpPr>
      <xdr:spPr>
        <a:xfrm>
          <a:off x="10515600" y="14264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F72473DD-D938-4E4F-9D38-6B2ED89A8F89}"/>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A3602BE6-7754-45CA-B7E6-C9F6625BE84B}"/>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8240E9A9-23D6-4416-913C-3E1DF2584FC3}"/>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53C56C45-A119-4BE9-9EB1-BC31E0ACE5D4}"/>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C00FAE12-3363-4506-9DEF-58EDD8CD895F}"/>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9069F34-22BF-4B7C-BFCB-793BFFE8C1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ECF87AB-4B36-4262-A749-58BD677D5D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DD318D9-507A-4CF8-A912-5D2516FD04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386C10D-5148-4D94-880A-74763918CC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15E542A-9C0F-4207-81B5-D57DF2988D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104321</xdr:rowOff>
    </xdr:from>
    <xdr:to>
      <xdr:col>55</xdr:col>
      <xdr:colOff>50800</xdr:colOff>
      <xdr:row>82</xdr:row>
      <xdr:rowOff>34471</xdr:rowOff>
    </xdr:to>
    <xdr:sp macro="" textlink="">
      <xdr:nvSpPr>
        <xdr:cNvPr id="362" name="楕円 361">
          <a:extLst>
            <a:ext uri="{FF2B5EF4-FFF2-40B4-BE49-F238E27FC236}">
              <a16:creationId xmlns:a16="http://schemas.microsoft.com/office/drawing/2014/main" id="{0BD20201-E568-4F65-A090-0FB9768BC846}"/>
            </a:ext>
          </a:extLst>
        </xdr:cNvPr>
        <xdr:cNvSpPr/>
      </xdr:nvSpPr>
      <xdr:spPr>
        <a:xfrm>
          <a:off x="104267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127198</xdr:rowOff>
    </xdr:from>
    <xdr:ext cx="469744" cy="259045"/>
    <xdr:sp macro="" textlink="">
      <xdr:nvSpPr>
        <xdr:cNvPr id="363" name="【福祉施設】&#10;一人当たり面積該当値テキスト">
          <a:extLst>
            <a:ext uri="{FF2B5EF4-FFF2-40B4-BE49-F238E27FC236}">
              <a16:creationId xmlns:a16="http://schemas.microsoft.com/office/drawing/2014/main" id="{F0C3535E-CC44-4B96-87B1-33AF2CBDC17A}"/>
            </a:ext>
          </a:extLst>
        </xdr:cNvPr>
        <xdr:cNvSpPr txBox="1"/>
      </xdr:nvSpPr>
      <xdr:spPr>
        <a:xfrm>
          <a:off x="10515600"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115207</xdr:rowOff>
    </xdr:from>
    <xdr:to>
      <xdr:col>50</xdr:col>
      <xdr:colOff>165100</xdr:colOff>
      <xdr:row>82</xdr:row>
      <xdr:rowOff>45357</xdr:rowOff>
    </xdr:to>
    <xdr:sp macro="" textlink="">
      <xdr:nvSpPr>
        <xdr:cNvPr id="364" name="楕円 363">
          <a:extLst>
            <a:ext uri="{FF2B5EF4-FFF2-40B4-BE49-F238E27FC236}">
              <a16:creationId xmlns:a16="http://schemas.microsoft.com/office/drawing/2014/main" id="{47D45C36-83AD-4F31-883E-749F17837334}"/>
            </a:ext>
          </a:extLst>
        </xdr:cNvPr>
        <xdr:cNvSpPr/>
      </xdr:nvSpPr>
      <xdr:spPr>
        <a:xfrm>
          <a:off x="95885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155121</xdr:rowOff>
    </xdr:from>
    <xdr:to>
      <xdr:col>55</xdr:col>
      <xdr:colOff>0</xdr:colOff>
      <xdr:row>81</xdr:row>
      <xdr:rowOff>166007</xdr:rowOff>
    </xdr:to>
    <xdr:cxnSp macro="">
      <xdr:nvCxnSpPr>
        <xdr:cNvPr id="365" name="直線コネクタ 364">
          <a:extLst>
            <a:ext uri="{FF2B5EF4-FFF2-40B4-BE49-F238E27FC236}">
              <a16:creationId xmlns:a16="http://schemas.microsoft.com/office/drawing/2014/main" id="{88E3CD7D-A5A0-4F49-999E-649EE28E5D8D}"/>
            </a:ext>
          </a:extLst>
        </xdr:cNvPr>
        <xdr:cNvCxnSpPr/>
      </xdr:nvCxnSpPr>
      <xdr:spPr>
        <a:xfrm flipV="1">
          <a:off x="9639300" y="140425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115207</xdr:rowOff>
    </xdr:from>
    <xdr:to>
      <xdr:col>46</xdr:col>
      <xdr:colOff>38100</xdr:colOff>
      <xdr:row>82</xdr:row>
      <xdr:rowOff>45357</xdr:rowOff>
    </xdr:to>
    <xdr:sp macro="" textlink="">
      <xdr:nvSpPr>
        <xdr:cNvPr id="366" name="楕円 365">
          <a:extLst>
            <a:ext uri="{FF2B5EF4-FFF2-40B4-BE49-F238E27FC236}">
              <a16:creationId xmlns:a16="http://schemas.microsoft.com/office/drawing/2014/main" id="{E7A1D6DA-572F-4768-A492-AF28442AA77A}"/>
            </a:ext>
          </a:extLst>
        </xdr:cNvPr>
        <xdr:cNvSpPr/>
      </xdr:nvSpPr>
      <xdr:spPr>
        <a:xfrm>
          <a:off x="86995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166007</xdr:rowOff>
    </xdr:from>
    <xdr:to>
      <xdr:col>50</xdr:col>
      <xdr:colOff>114300</xdr:colOff>
      <xdr:row>81</xdr:row>
      <xdr:rowOff>166007</xdr:rowOff>
    </xdr:to>
    <xdr:cxnSp macro="">
      <xdr:nvCxnSpPr>
        <xdr:cNvPr id="367" name="直線コネクタ 366">
          <a:extLst>
            <a:ext uri="{FF2B5EF4-FFF2-40B4-BE49-F238E27FC236}">
              <a16:creationId xmlns:a16="http://schemas.microsoft.com/office/drawing/2014/main" id="{72800243-0F60-4937-8203-B020FF60C369}"/>
            </a:ext>
          </a:extLst>
        </xdr:cNvPr>
        <xdr:cNvCxnSpPr/>
      </xdr:nvCxnSpPr>
      <xdr:spPr>
        <a:xfrm>
          <a:off x="8750300" y="1405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68" name="楕円 367">
          <a:extLst>
            <a:ext uri="{FF2B5EF4-FFF2-40B4-BE49-F238E27FC236}">
              <a16:creationId xmlns:a16="http://schemas.microsoft.com/office/drawing/2014/main" id="{201E7560-37A4-4B80-A0CB-CD8AD033FF32}"/>
            </a:ext>
          </a:extLst>
        </xdr:cNvPr>
        <xdr:cNvSpPr/>
      </xdr:nvSpPr>
      <xdr:spPr>
        <a:xfrm>
          <a:off x="781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166007</xdr:rowOff>
    </xdr:from>
    <xdr:to>
      <xdr:col>45</xdr:col>
      <xdr:colOff>177800</xdr:colOff>
      <xdr:row>82</xdr:row>
      <xdr:rowOff>5443</xdr:rowOff>
    </xdr:to>
    <xdr:cxnSp macro="">
      <xdr:nvCxnSpPr>
        <xdr:cNvPr id="369" name="直線コネクタ 368">
          <a:extLst>
            <a:ext uri="{FF2B5EF4-FFF2-40B4-BE49-F238E27FC236}">
              <a16:creationId xmlns:a16="http://schemas.microsoft.com/office/drawing/2014/main" id="{F82457F8-29BC-4639-8FBE-9546E2BE65D3}"/>
            </a:ext>
          </a:extLst>
        </xdr:cNvPr>
        <xdr:cNvCxnSpPr/>
      </xdr:nvCxnSpPr>
      <xdr:spPr>
        <a:xfrm flipV="1">
          <a:off x="7861300" y="140534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70" name="楕円 369">
          <a:extLst>
            <a:ext uri="{FF2B5EF4-FFF2-40B4-BE49-F238E27FC236}">
              <a16:creationId xmlns:a16="http://schemas.microsoft.com/office/drawing/2014/main" id="{D6BB5156-16B0-4A27-86AF-8146F07C6000}"/>
            </a:ext>
          </a:extLst>
        </xdr:cNvPr>
        <xdr:cNvSpPr/>
      </xdr:nvSpPr>
      <xdr:spPr>
        <a:xfrm>
          <a:off x="692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5443</xdr:rowOff>
    </xdr:to>
    <xdr:cxnSp macro="">
      <xdr:nvCxnSpPr>
        <xdr:cNvPr id="371" name="直線コネクタ 370">
          <a:extLst>
            <a:ext uri="{FF2B5EF4-FFF2-40B4-BE49-F238E27FC236}">
              <a16:creationId xmlns:a16="http://schemas.microsoft.com/office/drawing/2014/main" id="{F2B9D9A3-8231-4FFA-BCBE-419D20B086C6}"/>
            </a:ext>
          </a:extLst>
        </xdr:cNvPr>
        <xdr:cNvCxnSpPr/>
      </xdr:nvCxnSpPr>
      <xdr:spPr>
        <a:xfrm>
          <a:off x="6972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72" name="n_1aveValue【福祉施設】&#10;一人当たり面積">
          <a:extLst>
            <a:ext uri="{FF2B5EF4-FFF2-40B4-BE49-F238E27FC236}">
              <a16:creationId xmlns:a16="http://schemas.microsoft.com/office/drawing/2014/main" id="{F2152F06-09CA-4046-9928-295B8D9543D8}"/>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3" name="n_2aveValue【福祉施設】&#10;一人当たり面積">
          <a:extLst>
            <a:ext uri="{FF2B5EF4-FFF2-40B4-BE49-F238E27FC236}">
              <a16:creationId xmlns:a16="http://schemas.microsoft.com/office/drawing/2014/main" id="{9BDF39BF-CDAA-44C7-9132-508CB1998291}"/>
            </a:ext>
          </a:extLst>
        </xdr:cNvPr>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74" name="n_3aveValue【福祉施設】&#10;一人当たり面積">
          <a:extLst>
            <a:ext uri="{FF2B5EF4-FFF2-40B4-BE49-F238E27FC236}">
              <a16:creationId xmlns:a16="http://schemas.microsoft.com/office/drawing/2014/main" id="{9828504A-1DC3-4428-AA63-A9C1E5DD2114}"/>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9270</xdr:rowOff>
    </xdr:from>
    <xdr:ext cx="469744" cy="259045"/>
    <xdr:sp macro="" textlink="">
      <xdr:nvSpPr>
        <xdr:cNvPr id="375" name="n_4aveValue【福祉施設】&#10;一人当たり面積">
          <a:extLst>
            <a:ext uri="{FF2B5EF4-FFF2-40B4-BE49-F238E27FC236}">
              <a16:creationId xmlns:a16="http://schemas.microsoft.com/office/drawing/2014/main" id="{302F8063-A5EE-4163-B769-F8B59572BB6E}"/>
            </a:ext>
          </a:extLst>
        </xdr:cNvPr>
        <xdr:cNvSpPr txBox="1"/>
      </xdr:nvSpPr>
      <xdr:spPr>
        <a:xfrm>
          <a:off x="6737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61884</xdr:rowOff>
    </xdr:from>
    <xdr:ext cx="469744" cy="259045"/>
    <xdr:sp macro="" textlink="">
      <xdr:nvSpPr>
        <xdr:cNvPr id="376" name="n_1mainValue【福祉施設】&#10;一人当たり面積">
          <a:extLst>
            <a:ext uri="{FF2B5EF4-FFF2-40B4-BE49-F238E27FC236}">
              <a16:creationId xmlns:a16="http://schemas.microsoft.com/office/drawing/2014/main" id="{438AD7B5-A6FC-4D55-836B-B723F6DEEB73}"/>
            </a:ext>
          </a:extLst>
        </xdr:cNvPr>
        <xdr:cNvSpPr txBox="1"/>
      </xdr:nvSpPr>
      <xdr:spPr>
        <a:xfrm>
          <a:off x="9391727"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61884</xdr:rowOff>
    </xdr:from>
    <xdr:ext cx="469744" cy="259045"/>
    <xdr:sp macro="" textlink="">
      <xdr:nvSpPr>
        <xdr:cNvPr id="377" name="n_2mainValue【福祉施設】&#10;一人当たり面積">
          <a:extLst>
            <a:ext uri="{FF2B5EF4-FFF2-40B4-BE49-F238E27FC236}">
              <a16:creationId xmlns:a16="http://schemas.microsoft.com/office/drawing/2014/main" id="{37FD947B-A343-44A8-B19E-946D6C80C999}"/>
            </a:ext>
          </a:extLst>
        </xdr:cNvPr>
        <xdr:cNvSpPr txBox="1"/>
      </xdr:nvSpPr>
      <xdr:spPr>
        <a:xfrm>
          <a:off x="8515427"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78" name="n_3mainValue【福祉施設】&#10;一人当たり面積">
          <a:extLst>
            <a:ext uri="{FF2B5EF4-FFF2-40B4-BE49-F238E27FC236}">
              <a16:creationId xmlns:a16="http://schemas.microsoft.com/office/drawing/2014/main" id="{367B46F4-C636-4E95-AADB-66474BC1CC0B}"/>
            </a:ext>
          </a:extLst>
        </xdr:cNvPr>
        <xdr:cNvSpPr txBox="1"/>
      </xdr:nvSpPr>
      <xdr:spPr>
        <a:xfrm>
          <a:off x="7626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79" name="n_4mainValue【福祉施設】&#10;一人当たり面積">
          <a:extLst>
            <a:ext uri="{FF2B5EF4-FFF2-40B4-BE49-F238E27FC236}">
              <a16:creationId xmlns:a16="http://schemas.microsoft.com/office/drawing/2014/main" id="{D9957328-0E01-4B04-84A6-F9AB13C373F6}"/>
            </a:ext>
          </a:extLst>
        </xdr:cNvPr>
        <xdr:cNvSpPr txBox="1"/>
      </xdr:nvSpPr>
      <xdr:spPr>
        <a:xfrm>
          <a:off x="6737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8FABF31-1732-46B8-92A3-EC61AFDB18D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B9CE56F0-A92E-4369-964D-C996B47576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94B7AD7-26DF-4F52-BE5B-BEB5EEE538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5DAEB0E-E2F4-4411-BAE5-CC8B5F54D7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6DC9D2E-FF28-4D26-9319-81A2AD1963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99D52AF-B114-4529-987F-89DE3D79497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3C71E025-B059-47DB-B0DD-AC9379ECCAC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F6762AE-8F16-44BA-8925-5DCA51A75F0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A84AB90F-EB8D-43DC-ACBF-5C489224053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8571E1A-07A4-48D8-86F2-7DAEA41AA19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32FC272-512B-4B5D-ADCD-94E3BE11042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0F1026E-0616-4C20-AEAF-78793B0D79C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4401A1D9-975E-4252-9B95-2A9DFB9DF07D}"/>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F8F4EC06-6AC4-4F32-A88B-E87DBB15829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E033E7F6-3864-424A-8DA5-AA65E6FAF80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5CAC3E15-F6DC-4949-806C-F94B7EB92CB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4E5B711A-0230-4257-B502-68787B8606A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9F7C0811-5333-4490-9B68-10F58139553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A7FB7662-984D-4D64-A642-4882E653331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6B617584-BA00-45C6-9EC7-9FEA9A8422F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D87AC547-B317-498D-BA46-BC4577A38F9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7A28FC1A-714C-44AC-B4D2-3AC60186CB4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F49EFFDD-CF74-4006-AAC2-1FB3FD0AAC6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952C0DCD-C057-45F1-B5E1-D8D228AF460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3375F05A-67E5-4415-A14D-040DDC5D07E1}"/>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1089419E-7BDC-4AE6-81AA-CAB1D00A837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BA623318-CD94-4A30-A0D5-22E0069F852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23A13CEF-879F-49F8-A79C-2033AD3C0F28}"/>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D9A49EAD-861B-45C1-A4A8-DB788303A643}"/>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FC621E1-FDD9-45F6-9337-CA3CBE28E6D4}"/>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5B4D261B-8172-4202-BA7E-E9B9F3194741}"/>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4057324D-2BB4-4983-B257-36526108B4BB}"/>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03D1F4E5-66E4-4233-BDAD-612E814F02BA}"/>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88D2F6EE-A75F-4AE5-B3FF-E6999E971FC4}"/>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3A5ECFB3-2E9E-485E-AAC7-8B47295141EF}"/>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18F11D6-F855-4BEE-B23E-5E4EF9ED678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0DCE882-BDA7-45E4-BCB6-FD4019C2A6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5E03BC9-40AB-45C3-B97B-94766B0DF6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1EBF9DF-A03B-420C-B7E5-494486D724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2D9D690-8852-4B55-B04E-0FE49A39522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20" name="楕円 419">
          <a:extLst>
            <a:ext uri="{FF2B5EF4-FFF2-40B4-BE49-F238E27FC236}">
              <a16:creationId xmlns:a16="http://schemas.microsoft.com/office/drawing/2014/main" id="{A6ACBF33-E909-42D8-A343-CCF4580816ED}"/>
            </a:ext>
          </a:extLst>
        </xdr:cNvPr>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21" name="【市民会館】&#10;有形固定資産減価償却率該当値テキスト">
          <a:extLst>
            <a:ext uri="{FF2B5EF4-FFF2-40B4-BE49-F238E27FC236}">
              <a16:creationId xmlns:a16="http://schemas.microsoft.com/office/drawing/2014/main" id="{6EF64D17-127E-4614-BF19-BF50763B3439}"/>
            </a:ext>
          </a:extLst>
        </xdr:cNvPr>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422" name="楕円 421">
          <a:extLst>
            <a:ext uri="{FF2B5EF4-FFF2-40B4-BE49-F238E27FC236}">
              <a16:creationId xmlns:a16="http://schemas.microsoft.com/office/drawing/2014/main" id="{E62DDBE8-5BD1-4E77-BCC6-47849C6F07D1}"/>
            </a:ext>
          </a:extLst>
        </xdr:cNvPr>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423" name="直線コネクタ 422">
          <a:extLst>
            <a:ext uri="{FF2B5EF4-FFF2-40B4-BE49-F238E27FC236}">
              <a16:creationId xmlns:a16="http://schemas.microsoft.com/office/drawing/2014/main" id="{D45C042A-04A5-454D-94AA-5E13E394A4D8}"/>
            </a:ext>
          </a:extLst>
        </xdr:cNvPr>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424" name="楕円 423">
          <a:extLst>
            <a:ext uri="{FF2B5EF4-FFF2-40B4-BE49-F238E27FC236}">
              <a16:creationId xmlns:a16="http://schemas.microsoft.com/office/drawing/2014/main" id="{5300EC6C-3AC2-4B9E-BBCB-A3BEF3D45F30}"/>
            </a:ext>
          </a:extLst>
        </xdr:cNvPr>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425" name="直線コネクタ 424">
          <a:extLst>
            <a:ext uri="{FF2B5EF4-FFF2-40B4-BE49-F238E27FC236}">
              <a16:creationId xmlns:a16="http://schemas.microsoft.com/office/drawing/2014/main" id="{1B5DCEE1-E02A-4B0F-A463-9B6644828C4A}"/>
            </a:ext>
          </a:extLst>
        </xdr:cNvPr>
        <xdr:cNvCxnSpPr/>
      </xdr:nvCxnSpPr>
      <xdr:spPr>
        <a:xfrm>
          <a:off x="2908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426" name="楕円 425">
          <a:extLst>
            <a:ext uri="{FF2B5EF4-FFF2-40B4-BE49-F238E27FC236}">
              <a16:creationId xmlns:a16="http://schemas.microsoft.com/office/drawing/2014/main" id="{155FF95D-78BD-4C53-8689-502D770E226E}"/>
            </a:ext>
          </a:extLst>
        </xdr:cNvPr>
        <xdr:cNvSpPr/>
      </xdr:nvSpPr>
      <xdr:spPr>
        <a:xfrm>
          <a:off x="196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427" name="直線コネクタ 426">
          <a:extLst>
            <a:ext uri="{FF2B5EF4-FFF2-40B4-BE49-F238E27FC236}">
              <a16:creationId xmlns:a16="http://schemas.microsoft.com/office/drawing/2014/main" id="{013E0E35-B410-4105-AAD7-C4AD636C0E14}"/>
            </a:ext>
          </a:extLst>
        </xdr:cNvPr>
        <xdr:cNvCxnSpPr/>
      </xdr:nvCxnSpPr>
      <xdr:spPr>
        <a:xfrm>
          <a:off x="2019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428" name="楕円 427">
          <a:extLst>
            <a:ext uri="{FF2B5EF4-FFF2-40B4-BE49-F238E27FC236}">
              <a16:creationId xmlns:a16="http://schemas.microsoft.com/office/drawing/2014/main" id="{74BE733D-6F01-4F67-90F5-43E927FBA3E9}"/>
            </a:ext>
          </a:extLst>
        </xdr:cNvPr>
        <xdr:cNvSpPr/>
      </xdr:nvSpPr>
      <xdr:spPr>
        <a:xfrm>
          <a:off x="107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429" name="直線コネクタ 428">
          <a:extLst>
            <a:ext uri="{FF2B5EF4-FFF2-40B4-BE49-F238E27FC236}">
              <a16:creationId xmlns:a16="http://schemas.microsoft.com/office/drawing/2014/main" id="{261364BA-AA97-4ED7-903A-8DFF91DA989C}"/>
            </a:ext>
          </a:extLst>
        </xdr:cNvPr>
        <xdr:cNvCxnSpPr/>
      </xdr:nvCxnSpPr>
      <xdr:spPr>
        <a:xfrm>
          <a:off x="113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2217EB04-D8DA-4F14-89A2-23695B91F601}"/>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24108A65-EDCF-4CB7-A37C-EAEF7864B736}"/>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8157EA30-3718-478B-BAC6-37AB7551BA7B}"/>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36BE0098-C8AC-4C95-9223-2702EC2464ED}"/>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434" name="n_1mainValue【市民会館】&#10;有形固定資産減価償却率">
          <a:extLst>
            <a:ext uri="{FF2B5EF4-FFF2-40B4-BE49-F238E27FC236}">
              <a16:creationId xmlns:a16="http://schemas.microsoft.com/office/drawing/2014/main" id="{C5DF3309-639C-45D0-869E-C89A8DC5F835}"/>
            </a:ext>
          </a:extLst>
        </xdr:cNvPr>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435" name="n_2mainValue【市民会館】&#10;有形固定資産減価償却率">
          <a:extLst>
            <a:ext uri="{FF2B5EF4-FFF2-40B4-BE49-F238E27FC236}">
              <a16:creationId xmlns:a16="http://schemas.microsoft.com/office/drawing/2014/main" id="{ED110FB1-ACB2-4F8B-89D4-BC1D5A81D0F5}"/>
            </a:ext>
          </a:extLst>
        </xdr:cNvPr>
        <xdr:cNvSpPr txBox="1"/>
      </xdr:nvSpPr>
      <xdr:spPr>
        <a:xfrm>
          <a:off x="2673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436" name="n_3mainValue【市民会館】&#10;有形固定資産減価償却率">
          <a:extLst>
            <a:ext uri="{FF2B5EF4-FFF2-40B4-BE49-F238E27FC236}">
              <a16:creationId xmlns:a16="http://schemas.microsoft.com/office/drawing/2014/main" id="{DE194265-CB4B-4C57-9343-ABE62CB79089}"/>
            </a:ext>
          </a:extLst>
        </xdr:cNvPr>
        <xdr:cNvSpPr txBox="1"/>
      </xdr:nvSpPr>
      <xdr:spPr>
        <a:xfrm>
          <a:off x="1784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437" name="n_4mainValue【市民会館】&#10;有形固定資産減価償却率">
          <a:extLst>
            <a:ext uri="{FF2B5EF4-FFF2-40B4-BE49-F238E27FC236}">
              <a16:creationId xmlns:a16="http://schemas.microsoft.com/office/drawing/2014/main" id="{5E5338BC-2F06-4353-AE5B-5049F31614D1}"/>
            </a:ext>
          </a:extLst>
        </xdr:cNvPr>
        <xdr:cNvSpPr txBox="1"/>
      </xdr:nvSpPr>
      <xdr:spPr>
        <a:xfrm>
          <a:off x="895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F0B950AC-57B2-4A0D-859F-9101A6D5EB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2B1E735C-8E3A-4E87-B256-97A155E0B61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85C1DD4-9932-4FB0-9B4D-39116AC42A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DE2985A-BC7E-46F3-A18E-D41974E36A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528821E3-DB0B-4996-A169-4CC2FCA98C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F2A86296-F8B0-4BC9-AA3E-2A0F32669D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C63F09A-3E2A-43F2-8A86-9A55A6FDF3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2898529E-B38B-4955-B825-650A66B1F37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2643E871-FE76-4612-B64F-33E2E490752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60F62543-B032-4272-86D0-40710DE10D1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2CBD9233-3851-4FB5-8104-3491BFDC03C5}"/>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11187672-47FA-4223-9860-1E63C78766DE}"/>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C10E0ACF-B50A-42B9-9EFC-56AA27BCB5E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9D49C86D-742E-406C-A70B-7E5EBBBD136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BAE1936D-A3C4-4A79-BA1A-D2F925033E35}"/>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7770A847-6E1C-499C-89F4-1C9B60A0D97E}"/>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A7ABB09-1E2A-47A5-BE6F-6FEA204DCF3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B7F0B1D-617F-4C8E-AA9B-42DB2D220C5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13A9B311-10DA-4B3C-A6E0-59E0209D791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1D697C06-68D7-47AA-B35A-9D28D94D586E}"/>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39E3570D-83BA-4D19-B6A9-F7002A60BACF}"/>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16D7903D-7975-4ABA-9181-F64B6BD7CF2F}"/>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A773C7A1-3815-4400-A704-3701941741C8}"/>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DAF7288F-33D0-4BDB-BD5D-2ED395748FAE}"/>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CAD66371-20E2-462E-96A6-0104BF1C5C15}"/>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3429BC62-28E8-4D88-87B3-D2DAA99B14A6}"/>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80837535-CF58-4682-89B1-7B73E59F2D4F}"/>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474D3C18-7BC2-43D3-A0D2-3DBF61150545}"/>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308E2DB3-965D-45A4-988E-5C176DFB775D}"/>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7D8535B5-4C09-45C6-BB91-EF7224480940}"/>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86F8AEF-158A-4BAA-A91B-1CA359ED815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B11725D-0E8F-4828-B593-928256BC381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10CDA09-5037-4389-9CFD-124811A7FDB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6B5B163-A5F3-42CD-BD67-5F3A6E21831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710078A-85D5-4D53-96C2-CB5C1AFC567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73" name="楕円 472">
          <a:extLst>
            <a:ext uri="{FF2B5EF4-FFF2-40B4-BE49-F238E27FC236}">
              <a16:creationId xmlns:a16="http://schemas.microsoft.com/office/drawing/2014/main" id="{A7727C3E-6092-4D18-91A3-FDAA47541176}"/>
            </a:ext>
          </a:extLst>
        </xdr:cNvPr>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37482</xdr:rowOff>
    </xdr:from>
    <xdr:ext cx="469744" cy="259045"/>
    <xdr:sp macro="" textlink="">
      <xdr:nvSpPr>
        <xdr:cNvPr id="474" name="【市民会館】&#10;一人当たり面積該当値テキスト">
          <a:extLst>
            <a:ext uri="{FF2B5EF4-FFF2-40B4-BE49-F238E27FC236}">
              <a16:creationId xmlns:a16="http://schemas.microsoft.com/office/drawing/2014/main" id="{4FC4473E-A9D5-406B-B405-AD09FFDC6FF8}"/>
            </a:ext>
          </a:extLst>
        </xdr:cNvPr>
        <xdr:cNvSpPr txBox="1"/>
      </xdr:nvSpPr>
      <xdr:spPr>
        <a:xfrm>
          <a:off x="10515600" y="182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475" name="楕円 474">
          <a:extLst>
            <a:ext uri="{FF2B5EF4-FFF2-40B4-BE49-F238E27FC236}">
              <a16:creationId xmlns:a16="http://schemas.microsoft.com/office/drawing/2014/main" id="{A827B47A-248F-4700-9D0F-F8044EC2437C}"/>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1905</xdr:rowOff>
    </xdr:to>
    <xdr:cxnSp macro="">
      <xdr:nvCxnSpPr>
        <xdr:cNvPr id="476" name="直線コネクタ 475">
          <a:extLst>
            <a:ext uri="{FF2B5EF4-FFF2-40B4-BE49-F238E27FC236}">
              <a16:creationId xmlns:a16="http://schemas.microsoft.com/office/drawing/2014/main" id="{2C619B80-B62C-454B-9979-C9042D509ADC}"/>
            </a:ext>
          </a:extLst>
        </xdr:cNvPr>
        <xdr:cNvCxnSpPr/>
      </xdr:nvCxnSpPr>
      <xdr:spPr>
        <a:xfrm>
          <a:off x="9639300" y="1834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477" name="楕円 476">
          <a:extLst>
            <a:ext uri="{FF2B5EF4-FFF2-40B4-BE49-F238E27FC236}">
              <a16:creationId xmlns:a16="http://schemas.microsoft.com/office/drawing/2014/main" id="{E6B3FB23-D5B7-45F0-A86B-13CAB53856B1}"/>
            </a:ext>
          </a:extLst>
        </xdr:cNvPr>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1905</xdr:rowOff>
    </xdr:to>
    <xdr:cxnSp macro="">
      <xdr:nvCxnSpPr>
        <xdr:cNvPr id="478" name="直線コネクタ 477">
          <a:extLst>
            <a:ext uri="{FF2B5EF4-FFF2-40B4-BE49-F238E27FC236}">
              <a16:creationId xmlns:a16="http://schemas.microsoft.com/office/drawing/2014/main" id="{88F60E02-BDDD-4829-90AF-769FD8A3C6C5}"/>
            </a:ext>
          </a:extLst>
        </xdr:cNvPr>
        <xdr:cNvCxnSpPr/>
      </xdr:nvCxnSpPr>
      <xdr:spPr>
        <a:xfrm>
          <a:off x="8750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122555</xdr:rowOff>
    </xdr:from>
    <xdr:to>
      <xdr:col>41</xdr:col>
      <xdr:colOff>101600</xdr:colOff>
      <xdr:row>107</xdr:row>
      <xdr:rowOff>52705</xdr:rowOff>
    </xdr:to>
    <xdr:sp macro="" textlink="">
      <xdr:nvSpPr>
        <xdr:cNvPr id="479" name="楕円 478">
          <a:extLst>
            <a:ext uri="{FF2B5EF4-FFF2-40B4-BE49-F238E27FC236}">
              <a16:creationId xmlns:a16="http://schemas.microsoft.com/office/drawing/2014/main" id="{4039DDC3-FB28-45EB-B6C8-C9101EC26461}"/>
            </a:ext>
          </a:extLst>
        </xdr:cNvPr>
        <xdr:cNvSpPr/>
      </xdr:nvSpPr>
      <xdr:spPr>
        <a:xfrm>
          <a:off x="781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xdr:rowOff>
    </xdr:from>
    <xdr:to>
      <xdr:col>45</xdr:col>
      <xdr:colOff>177800</xdr:colOff>
      <xdr:row>107</xdr:row>
      <xdr:rowOff>1905</xdr:rowOff>
    </xdr:to>
    <xdr:cxnSp macro="">
      <xdr:nvCxnSpPr>
        <xdr:cNvPr id="480" name="直線コネクタ 479">
          <a:extLst>
            <a:ext uri="{FF2B5EF4-FFF2-40B4-BE49-F238E27FC236}">
              <a16:creationId xmlns:a16="http://schemas.microsoft.com/office/drawing/2014/main" id="{58159EBC-1421-4E49-AF83-53C7B48AD80A}"/>
            </a:ext>
          </a:extLst>
        </xdr:cNvPr>
        <xdr:cNvCxnSpPr/>
      </xdr:nvCxnSpPr>
      <xdr:spPr>
        <a:xfrm>
          <a:off x="7861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481" name="楕円 480">
          <a:extLst>
            <a:ext uri="{FF2B5EF4-FFF2-40B4-BE49-F238E27FC236}">
              <a16:creationId xmlns:a16="http://schemas.microsoft.com/office/drawing/2014/main" id="{62AF2FCB-56F9-481D-82F3-32F0DA788FDF}"/>
            </a:ext>
          </a:extLst>
        </xdr:cNvPr>
        <xdr:cNvSpPr/>
      </xdr:nvSpPr>
      <xdr:spPr>
        <a:xfrm>
          <a:off x="692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xdr:rowOff>
    </xdr:from>
    <xdr:to>
      <xdr:col>41</xdr:col>
      <xdr:colOff>50800</xdr:colOff>
      <xdr:row>107</xdr:row>
      <xdr:rowOff>1905</xdr:rowOff>
    </xdr:to>
    <xdr:cxnSp macro="">
      <xdr:nvCxnSpPr>
        <xdr:cNvPr id="482" name="直線コネクタ 481">
          <a:extLst>
            <a:ext uri="{FF2B5EF4-FFF2-40B4-BE49-F238E27FC236}">
              <a16:creationId xmlns:a16="http://schemas.microsoft.com/office/drawing/2014/main" id="{8C8BF1C8-FF53-413D-B781-8EFB9135D3AA}"/>
            </a:ext>
          </a:extLst>
        </xdr:cNvPr>
        <xdr:cNvCxnSpPr/>
      </xdr:nvCxnSpPr>
      <xdr:spPr>
        <a:xfrm>
          <a:off x="6972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A361AC38-A027-464A-BBF9-9BFEE8792527}"/>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a:extLst>
            <a:ext uri="{FF2B5EF4-FFF2-40B4-BE49-F238E27FC236}">
              <a16:creationId xmlns:a16="http://schemas.microsoft.com/office/drawing/2014/main" id="{8E011056-6057-4929-9BB4-F2C3C8137074}"/>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a:extLst>
            <a:ext uri="{FF2B5EF4-FFF2-40B4-BE49-F238E27FC236}">
              <a16:creationId xmlns:a16="http://schemas.microsoft.com/office/drawing/2014/main" id="{818C2B64-88EC-476B-862F-A2C2F1A3F07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a:extLst>
            <a:ext uri="{FF2B5EF4-FFF2-40B4-BE49-F238E27FC236}">
              <a16:creationId xmlns:a16="http://schemas.microsoft.com/office/drawing/2014/main" id="{49CFCE55-3A0D-4865-9C89-A27DC7002771}"/>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43832</xdr:rowOff>
    </xdr:from>
    <xdr:ext cx="469744" cy="259045"/>
    <xdr:sp macro="" textlink="">
      <xdr:nvSpPr>
        <xdr:cNvPr id="487" name="n_1mainValue【市民会館】&#10;一人当たり面積">
          <a:extLst>
            <a:ext uri="{FF2B5EF4-FFF2-40B4-BE49-F238E27FC236}">
              <a16:creationId xmlns:a16="http://schemas.microsoft.com/office/drawing/2014/main" id="{098EF583-8F46-4DC4-B528-955D945658B4}"/>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488" name="n_2mainValue【市民会館】&#10;一人当たり面積">
          <a:extLst>
            <a:ext uri="{FF2B5EF4-FFF2-40B4-BE49-F238E27FC236}">
              <a16:creationId xmlns:a16="http://schemas.microsoft.com/office/drawing/2014/main" id="{616B214B-96FF-4921-A0F1-06299BD09326}"/>
            </a:ext>
          </a:extLst>
        </xdr:cNvPr>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89" name="n_3mainValue【市民会館】&#10;一人当たり面積">
          <a:extLst>
            <a:ext uri="{FF2B5EF4-FFF2-40B4-BE49-F238E27FC236}">
              <a16:creationId xmlns:a16="http://schemas.microsoft.com/office/drawing/2014/main" id="{A29CE728-0012-46B0-9183-988B67855315}"/>
            </a:ext>
          </a:extLst>
        </xdr:cNvPr>
        <xdr:cNvSpPr txBox="1"/>
      </xdr:nvSpPr>
      <xdr:spPr>
        <a:xfrm>
          <a:off x="7626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43832</xdr:rowOff>
    </xdr:from>
    <xdr:ext cx="469744" cy="259045"/>
    <xdr:sp macro="" textlink="">
      <xdr:nvSpPr>
        <xdr:cNvPr id="490" name="n_4mainValue【市民会館】&#10;一人当たり面積">
          <a:extLst>
            <a:ext uri="{FF2B5EF4-FFF2-40B4-BE49-F238E27FC236}">
              <a16:creationId xmlns:a16="http://schemas.microsoft.com/office/drawing/2014/main" id="{01A9FB3E-E71C-44D3-AD90-B71749E51EC5}"/>
            </a:ext>
          </a:extLst>
        </xdr:cNvPr>
        <xdr:cNvSpPr txBox="1"/>
      </xdr:nvSpPr>
      <xdr:spPr>
        <a:xfrm>
          <a:off x="6737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C81D252-428B-4BD0-A0E5-E811C8C298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F7A64D6-6665-4D3A-AFD4-E0F24B6420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1CE18DF-C77C-4D31-B10A-B5225080FBD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AE6D806-6CA2-4FC6-9C22-434B155BAB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6ED42226-BBA7-4F12-ACE5-5A91083926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70604A9-F98F-43A5-B220-3DFBC51579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C90F9AD-74E2-43AE-87CF-65A4D74EA6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E55FB1D-08DB-4B31-9F35-D637057BD7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703ADF85-E11E-4F16-B408-43EA924C3E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204F60D-B156-4E9D-A649-0CA98E408CE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B8DA08A3-41D7-444A-BDDD-3E57C98DAFE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C7437560-2E4A-45AB-A694-58E1D7D208C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F67DE636-5302-4F89-AA35-71794DA93C4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998871F8-DCAB-4A23-A878-CEBEECCD9C8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55DA479A-3A20-4B3E-A5CF-B9698BC840F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13230669-0CE1-4C5C-ACC1-B8DF1AA438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F06EEAA4-6929-43FF-B4E9-0B44656C4F9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D9AF757-A585-4C68-96E3-674A72CE763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63EBE83-021B-4E54-AF77-72C20A64488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BE2C570-BE6E-4EDF-BEEF-B379638F32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920B81BE-7D20-4D83-BBE7-34F6680D379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0B9EC5C-DB8A-4B86-8ADB-7C2669ED866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4F25038E-B803-4635-8D8C-CF03E15D346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CA7F6D4-03A0-46A9-A2E1-494FD0B16C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FC8B26E9-5807-4E1B-B381-8FD5DD7035A1}"/>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2F57A8AC-BAC7-4E14-8332-AE4A7B3915E0}"/>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EF0D8ED2-D18F-48D7-8DB8-BFC822B94FBC}"/>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BC54FD62-8CAF-40A1-954F-6BE12E517538}"/>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751D25E9-EC95-47E5-9112-101CE5C6FF15}"/>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A0A8F69-A98F-4A7F-889A-4313DB57407F}"/>
            </a:ext>
          </a:extLst>
        </xdr:cNvPr>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A9834971-20B0-412A-A594-9F6AEEEE66C1}"/>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59847731-0EC7-4528-A729-A48EA0FF1C44}"/>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4FE26D38-1718-4083-89E7-3837C542D9C8}"/>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2B35F4A4-8034-4664-B3E1-699A72ED7121}"/>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F1A89E46-88C9-4F87-93C9-5C93E97DC5B6}"/>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9C59E4C-A5E4-4673-BD3B-4FC71AB585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799CEFE-D25F-410A-99A4-BCE774EAC34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E9BC3A3-CB33-4E59-B8B6-25D15514BE2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B20DCF3-ED15-427F-8D0E-04ED478B4C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F37A09E-D5F4-46C4-B77D-760CBA9988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531" name="楕円 530">
          <a:extLst>
            <a:ext uri="{FF2B5EF4-FFF2-40B4-BE49-F238E27FC236}">
              <a16:creationId xmlns:a16="http://schemas.microsoft.com/office/drawing/2014/main" id="{E5A7437D-9D11-4FF8-A53E-2260E74BFC15}"/>
            </a:ext>
          </a:extLst>
        </xdr:cNvPr>
        <xdr:cNvSpPr/>
      </xdr:nvSpPr>
      <xdr:spPr>
        <a:xfrm>
          <a:off x="16268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148607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26EFCCAE-C09B-4BE9-BEF9-FFE5E0F8A43A}"/>
            </a:ext>
          </a:extLst>
        </xdr:cNvPr>
        <xdr:cNvSpPr txBox="1"/>
      </xdr:nvSpPr>
      <xdr:spPr>
        <a:xfrm>
          <a:off x="16357600"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95885</xdr:rowOff>
    </xdr:from>
    <xdr:to>
      <xdr:col>81</xdr:col>
      <xdr:colOff>101600</xdr:colOff>
      <xdr:row>39</xdr:row>
      <xdr:rowOff>26035</xdr:rowOff>
    </xdr:to>
    <xdr:sp macro="" textlink="">
      <xdr:nvSpPr>
        <xdr:cNvPr id="533" name="楕円 532">
          <a:extLst>
            <a:ext uri="{FF2B5EF4-FFF2-40B4-BE49-F238E27FC236}">
              <a16:creationId xmlns:a16="http://schemas.microsoft.com/office/drawing/2014/main" id="{238893C8-2ABC-4432-89EF-BE779D4EA1EC}"/>
            </a:ext>
          </a:extLst>
        </xdr:cNvPr>
        <xdr:cNvSpPr/>
      </xdr:nvSpPr>
      <xdr:spPr>
        <a:xfrm>
          <a:off x="15430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146685</xdr:rowOff>
    </xdr:from>
    <xdr:to>
      <xdr:col>85</xdr:col>
      <xdr:colOff>127000</xdr:colOff>
      <xdr:row>39</xdr:row>
      <xdr:rowOff>49530</xdr:rowOff>
    </xdr:to>
    <xdr:cxnSp macro="">
      <xdr:nvCxnSpPr>
        <xdr:cNvPr id="534" name="直線コネクタ 533">
          <a:extLst>
            <a:ext uri="{FF2B5EF4-FFF2-40B4-BE49-F238E27FC236}">
              <a16:creationId xmlns:a16="http://schemas.microsoft.com/office/drawing/2014/main" id="{EB01AD23-A05C-473C-83A4-A67C44786506}"/>
            </a:ext>
          </a:extLst>
        </xdr:cNvPr>
        <xdr:cNvCxnSpPr/>
      </xdr:nvCxnSpPr>
      <xdr:spPr>
        <a:xfrm>
          <a:off x="15481300" y="666178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23495</xdr:rowOff>
    </xdr:from>
    <xdr:to>
      <xdr:col>76</xdr:col>
      <xdr:colOff>165100</xdr:colOff>
      <xdr:row>38</xdr:row>
      <xdr:rowOff>125095</xdr:rowOff>
    </xdr:to>
    <xdr:sp macro="" textlink="">
      <xdr:nvSpPr>
        <xdr:cNvPr id="535" name="楕円 534">
          <a:extLst>
            <a:ext uri="{FF2B5EF4-FFF2-40B4-BE49-F238E27FC236}">
              <a16:creationId xmlns:a16="http://schemas.microsoft.com/office/drawing/2014/main" id="{B67A1CBB-470B-4C83-BF18-0011B495926A}"/>
            </a:ext>
          </a:extLst>
        </xdr:cNvPr>
        <xdr:cNvSpPr/>
      </xdr:nvSpPr>
      <xdr:spPr>
        <a:xfrm>
          <a:off x="14541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74295</xdr:rowOff>
    </xdr:from>
    <xdr:to>
      <xdr:col>81</xdr:col>
      <xdr:colOff>50800</xdr:colOff>
      <xdr:row>38</xdr:row>
      <xdr:rowOff>146685</xdr:rowOff>
    </xdr:to>
    <xdr:cxnSp macro="">
      <xdr:nvCxnSpPr>
        <xdr:cNvPr id="536" name="直線コネクタ 535">
          <a:extLst>
            <a:ext uri="{FF2B5EF4-FFF2-40B4-BE49-F238E27FC236}">
              <a16:creationId xmlns:a16="http://schemas.microsoft.com/office/drawing/2014/main" id="{558CE318-0F02-4405-BFE7-FEE37D1A7716}"/>
            </a:ext>
          </a:extLst>
        </xdr:cNvPr>
        <xdr:cNvCxnSpPr/>
      </xdr:nvCxnSpPr>
      <xdr:spPr>
        <a:xfrm>
          <a:off x="14592300" y="65893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xdr:rowOff>
    </xdr:from>
    <xdr:to>
      <xdr:col>72</xdr:col>
      <xdr:colOff>38100</xdr:colOff>
      <xdr:row>38</xdr:row>
      <xdr:rowOff>117475</xdr:rowOff>
    </xdr:to>
    <xdr:sp macro="" textlink="">
      <xdr:nvSpPr>
        <xdr:cNvPr id="537" name="楕円 536">
          <a:extLst>
            <a:ext uri="{FF2B5EF4-FFF2-40B4-BE49-F238E27FC236}">
              <a16:creationId xmlns:a16="http://schemas.microsoft.com/office/drawing/2014/main" id="{A5FE15FA-B00E-4FD3-9BFE-92732981FF6A}"/>
            </a:ext>
          </a:extLst>
        </xdr:cNvPr>
        <xdr:cNvSpPr/>
      </xdr:nvSpPr>
      <xdr:spPr>
        <a:xfrm>
          <a:off x="13652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38</xdr:row>
      <xdr:rowOff>74295</xdr:rowOff>
    </xdr:to>
    <xdr:cxnSp macro="">
      <xdr:nvCxnSpPr>
        <xdr:cNvPr id="538" name="直線コネクタ 537">
          <a:extLst>
            <a:ext uri="{FF2B5EF4-FFF2-40B4-BE49-F238E27FC236}">
              <a16:creationId xmlns:a16="http://schemas.microsoft.com/office/drawing/2014/main" id="{1FF37A8B-784C-47E5-959E-873A1E2CA822}"/>
            </a:ext>
          </a:extLst>
        </xdr:cNvPr>
        <xdr:cNvCxnSpPr/>
      </xdr:nvCxnSpPr>
      <xdr:spPr>
        <a:xfrm>
          <a:off x="13703300" y="65817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539" name="楕円 538">
          <a:extLst>
            <a:ext uri="{FF2B5EF4-FFF2-40B4-BE49-F238E27FC236}">
              <a16:creationId xmlns:a16="http://schemas.microsoft.com/office/drawing/2014/main" id="{588E7D9E-8621-4574-BDB4-D0BAF2FC6EA0}"/>
            </a:ext>
          </a:extLst>
        </xdr:cNvPr>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66675</xdr:rowOff>
    </xdr:to>
    <xdr:cxnSp macro="">
      <xdr:nvCxnSpPr>
        <xdr:cNvPr id="540" name="直線コネクタ 539">
          <a:extLst>
            <a:ext uri="{FF2B5EF4-FFF2-40B4-BE49-F238E27FC236}">
              <a16:creationId xmlns:a16="http://schemas.microsoft.com/office/drawing/2014/main" id="{D17E87D5-8281-4D0D-982C-B55AB76F7EA8}"/>
            </a:ext>
          </a:extLst>
        </xdr:cNvPr>
        <xdr:cNvCxnSpPr/>
      </xdr:nvCxnSpPr>
      <xdr:spPr>
        <a:xfrm>
          <a:off x="12814300" y="654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9C19BF8E-DE9E-4C92-9DF9-D826526F9DBB}"/>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C070C55D-270F-4DEE-9940-2DE516A9A65D}"/>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F9410E4-1488-4136-A92E-2A4E520BE9B8}"/>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7C88D9A-338E-4167-BDDE-958A76041E7E}"/>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17162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C8D3636-4123-4BFF-BCED-C437CEFB8859}"/>
            </a:ext>
          </a:extLst>
        </xdr:cNvPr>
        <xdr:cNvSpPr txBox="1"/>
      </xdr:nvSpPr>
      <xdr:spPr>
        <a:xfrm>
          <a:off x="15266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116222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C2DD22A-0566-4DC0-9CF6-988A89E205DA}"/>
            </a:ext>
          </a:extLst>
        </xdr:cNvPr>
        <xdr:cNvSpPr txBox="1"/>
      </xdr:nvSpPr>
      <xdr:spPr>
        <a:xfrm>
          <a:off x="14389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108602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CCD1C62B-4256-4FAA-8350-2A3E3DA2753B}"/>
            </a:ext>
          </a:extLst>
        </xdr:cNvPr>
        <xdr:cNvSpPr txBox="1"/>
      </xdr:nvSpPr>
      <xdr:spPr>
        <a:xfrm>
          <a:off x="13500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3C5F1EF-45EE-44EA-9688-23084FAFF3E2}"/>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4A246E73-B420-4142-AB1C-34F3C9E034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DB962342-12E1-451E-BC05-792E30D830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9D92EED-E9F2-4BFF-A1EB-BC1C1B5539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C5ABD5C-B363-4564-929B-87E147D952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9C148E3-4542-498C-BD26-ABA9B2915F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CB7E6E5B-90BD-4ED7-8630-C124D0EE03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059A0E9-2BC5-48CA-853D-E446B8FEA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953DD21-C193-42BA-9A81-A76B55C139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AB55257-84C1-4ADB-B089-40F3FA60EEA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663F02D-34C8-4228-93C7-0B9B084D6E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381418C8-3DEB-4BF2-8BE1-73314E30265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CD888068-1B7B-4DFA-AFAD-3765729A9A4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D47F413-EDBC-401F-BC23-163DEF07FA3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C060929E-D72F-4D61-9728-D2624883392A}"/>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F4B8B94E-E2CF-47BF-88C9-063A7AA68F8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6E14A04-EA8A-474C-900D-36863913EFC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BEDD982-D132-48F4-8F83-F3825891CA9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4D5EFA59-A35B-49E9-B79C-B8934239E6E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AB6BAF3-6B12-428C-A4B0-FEDD0079AD8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D9F28408-939F-48AC-91E1-967CDFD7C68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BBEDBB2-72A4-4723-8928-A6A1024370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1A2B19CF-EB92-43F6-B66C-B3F1B23332A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D57D7AC-D724-4A86-9ECF-148B98A5B4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845F212F-DC72-403A-B37B-095D2B23887C}"/>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8796A045-1B4D-4B54-A1F5-5FCB18D121A4}"/>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D589D34F-B757-4110-A54C-1E300169F7AE}"/>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E7DB0E4E-A545-4307-9C0A-CFE731B64E3D}"/>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72253C74-8F09-42A1-B327-C20758ED4A8E}"/>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D0DF3FE2-CB6F-4C3F-B607-EC0C0D9BA737}"/>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F6129879-7FA1-41EB-9C81-40C74E708E4A}"/>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FFCC4E48-5479-4BE9-AB28-A061277E574B}"/>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0014A41B-B3AC-4C91-8F77-E04663BA9B54}"/>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696BACC7-B5C8-4F83-A67B-8C03D00CFF0A}"/>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27F7423C-3D8B-48A2-9698-D5B01AE1C03B}"/>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14BF52D-D191-4DBD-99B6-080034EC12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BB75CB7-EBC0-4552-8B88-70822073F9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536FC0A-062B-4FE8-BA19-E748EB84D89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2CBCB10-BD2C-4618-A8FD-61F3F18AEB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5EA3008-E158-4233-A822-E55B9CBFC6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38727</xdr:rowOff>
    </xdr:from>
    <xdr:to>
      <xdr:col>116</xdr:col>
      <xdr:colOff>114300</xdr:colOff>
      <xdr:row>37</xdr:row>
      <xdr:rowOff>140327</xdr:rowOff>
    </xdr:to>
    <xdr:sp macro="" textlink="">
      <xdr:nvSpPr>
        <xdr:cNvPr id="588" name="楕円 587">
          <a:extLst>
            <a:ext uri="{FF2B5EF4-FFF2-40B4-BE49-F238E27FC236}">
              <a16:creationId xmlns:a16="http://schemas.microsoft.com/office/drawing/2014/main" id="{D7F544C4-F60E-414E-90A1-2E94A53DDECC}"/>
            </a:ext>
          </a:extLst>
        </xdr:cNvPr>
        <xdr:cNvSpPr/>
      </xdr:nvSpPr>
      <xdr:spPr>
        <a:xfrm>
          <a:off x="22110700" y="63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61604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75C873D4-E568-41DC-8E75-D101AAA57340}"/>
            </a:ext>
          </a:extLst>
        </xdr:cNvPr>
        <xdr:cNvSpPr txBox="1"/>
      </xdr:nvSpPr>
      <xdr:spPr>
        <a:xfrm>
          <a:off x="22199600" y="623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36319</xdr:rowOff>
    </xdr:from>
    <xdr:to>
      <xdr:col>112</xdr:col>
      <xdr:colOff>38100</xdr:colOff>
      <xdr:row>37</xdr:row>
      <xdr:rowOff>137919</xdr:rowOff>
    </xdr:to>
    <xdr:sp macro="" textlink="">
      <xdr:nvSpPr>
        <xdr:cNvPr id="590" name="楕円 589">
          <a:extLst>
            <a:ext uri="{FF2B5EF4-FFF2-40B4-BE49-F238E27FC236}">
              <a16:creationId xmlns:a16="http://schemas.microsoft.com/office/drawing/2014/main" id="{1DB7F802-13EB-47B9-9A10-5D124B25BC2D}"/>
            </a:ext>
          </a:extLst>
        </xdr:cNvPr>
        <xdr:cNvSpPr/>
      </xdr:nvSpPr>
      <xdr:spPr>
        <a:xfrm>
          <a:off x="21272500" y="63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87119</xdr:rowOff>
    </xdr:from>
    <xdr:to>
      <xdr:col>116</xdr:col>
      <xdr:colOff>63500</xdr:colOff>
      <xdr:row>37</xdr:row>
      <xdr:rowOff>89527</xdr:rowOff>
    </xdr:to>
    <xdr:cxnSp macro="">
      <xdr:nvCxnSpPr>
        <xdr:cNvPr id="591" name="直線コネクタ 590">
          <a:extLst>
            <a:ext uri="{FF2B5EF4-FFF2-40B4-BE49-F238E27FC236}">
              <a16:creationId xmlns:a16="http://schemas.microsoft.com/office/drawing/2014/main" id="{4E714D36-E350-4F83-B4BB-0973BCA85ED5}"/>
            </a:ext>
          </a:extLst>
        </xdr:cNvPr>
        <xdr:cNvCxnSpPr/>
      </xdr:nvCxnSpPr>
      <xdr:spPr>
        <a:xfrm>
          <a:off x="21323300" y="6430769"/>
          <a:ext cx="8382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81659</xdr:rowOff>
    </xdr:from>
    <xdr:to>
      <xdr:col>107</xdr:col>
      <xdr:colOff>101600</xdr:colOff>
      <xdr:row>38</xdr:row>
      <xdr:rowOff>11809</xdr:rowOff>
    </xdr:to>
    <xdr:sp macro="" textlink="">
      <xdr:nvSpPr>
        <xdr:cNvPr id="592" name="楕円 591">
          <a:extLst>
            <a:ext uri="{FF2B5EF4-FFF2-40B4-BE49-F238E27FC236}">
              <a16:creationId xmlns:a16="http://schemas.microsoft.com/office/drawing/2014/main" id="{7BDA1DF9-4A58-4D40-8DFE-6D86954B1E41}"/>
            </a:ext>
          </a:extLst>
        </xdr:cNvPr>
        <xdr:cNvSpPr/>
      </xdr:nvSpPr>
      <xdr:spPr>
        <a:xfrm>
          <a:off x="20383500" y="6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87119</xdr:rowOff>
    </xdr:from>
    <xdr:to>
      <xdr:col>111</xdr:col>
      <xdr:colOff>177800</xdr:colOff>
      <xdr:row>37</xdr:row>
      <xdr:rowOff>132459</xdr:rowOff>
    </xdr:to>
    <xdr:cxnSp macro="">
      <xdr:nvCxnSpPr>
        <xdr:cNvPr id="593" name="直線コネクタ 592">
          <a:extLst>
            <a:ext uri="{FF2B5EF4-FFF2-40B4-BE49-F238E27FC236}">
              <a16:creationId xmlns:a16="http://schemas.microsoft.com/office/drawing/2014/main" id="{85E94293-3B86-4807-B6A6-6B0F8318EE1B}"/>
            </a:ext>
          </a:extLst>
        </xdr:cNvPr>
        <xdr:cNvCxnSpPr/>
      </xdr:nvCxnSpPr>
      <xdr:spPr>
        <a:xfrm flipV="1">
          <a:off x="20434300" y="6430769"/>
          <a:ext cx="8890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83807</xdr:rowOff>
    </xdr:from>
    <xdr:to>
      <xdr:col>102</xdr:col>
      <xdr:colOff>165100</xdr:colOff>
      <xdr:row>38</xdr:row>
      <xdr:rowOff>13957</xdr:rowOff>
    </xdr:to>
    <xdr:sp macro="" textlink="">
      <xdr:nvSpPr>
        <xdr:cNvPr id="594" name="楕円 593">
          <a:extLst>
            <a:ext uri="{FF2B5EF4-FFF2-40B4-BE49-F238E27FC236}">
              <a16:creationId xmlns:a16="http://schemas.microsoft.com/office/drawing/2014/main" id="{9A35FFC7-4FA2-4098-A9A7-3C5342E6FFE0}"/>
            </a:ext>
          </a:extLst>
        </xdr:cNvPr>
        <xdr:cNvSpPr/>
      </xdr:nvSpPr>
      <xdr:spPr>
        <a:xfrm>
          <a:off x="19494500" y="642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132459</xdr:rowOff>
    </xdr:from>
    <xdr:to>
      <xdr:col>107</xdr:col>
      <xdr:colOff>50800</xdr:colOff>
      <xdr:row>37</xdr:row>
      <xdr:rowOff>134607</xdr:rowOff>
    </xdr:to>
    <xdr:cxnSp macro="">
      <xdr:nvCxnSpPr>
        <xdr:cNvPr id="595" name="直線コネクタ 594">
          <a:extLst>
            <a:ext uri="{FF2B5EF4-FFF2-40B4-BE49-F238E27FC236}">
              <a16:creationId xmlns:a16="http://schemas.microsoft.com/office/drawing/2014/main" id="{5134B2FF-E613-4D3E-AE65-142BAB44285D}"/>
            </a:ext>
          </a:extLst>
        </xdr:cNvPr>
        <xdr:cNvCxnSpPr/>
      </xdr:nvCxnSpPr>
      <xdr:spPr>
        <a:xfrm flipV="1">
          <a:off x="19545300" y="6476109"/>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115971</xdr:rowOff>
    </xdr:from>
    <xdr:to>
      <xdr:col>98</xdr:col>
      <xdr:colOff>38100</xdr:colOff>
      <xdr:row>38</xdr:row>
      <xdr:rowOff>46121</xdr:rowOff>
    </xdr:to>
    <xdr:sp macro="" textlink="">
      <xdr:nvSpPr>
        <xdr:cNvPr id="596" name="楕円 595">
          <a:extLst>
            <a:ext uri="{FF2B5EF4-FFF2-40B4-BE49-F238E27FC236}">
              <a16:creationId xmlns:a16="http://schemas.microsoft.com/office/drawing/2014/main" id="{44140F05-BC45-4C38-B1E6-6B2809EB86BA}"/>
            </a:ext>
          </a:extLst>
        </xdr:cNvPr>
        <xdr:cNvSpPr/>
      </xdr:nvSpPr>
      <xdr:spPr>
        <a:xfrm>
          <a:off x="18605500" y="64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134607</xdr:rowOff>
    </xdr:from>
    <xdr:to>
      <xdr:col>102</xdr:col>
      <xdr:colOff>114300</xdr:colOff>
      <xdr:row>37</xdr:row>
      <xdr:rowOff>166771</xdr:rowOff>
    </xdr:to>
    <xdr:cxnSp macro="">
      <xdr:nvCxnSpPr>
        <xdr:cNvPr id="597" name="直線コネクタ 596">
          <a:extLst>
            <a:ext uri="{FF2B5EF4-FFF2-40B4-BE49-F238E27FC236}">
              <a16:creationId xmlns:a16="http://schemas.microsoft.com/office/drawing/2014/main" id="{5187CF35-C7AC-4F31-B42C-3977E543FEC3}"/>
            </a:ext>
          </a:extLst>
        </xdr:cNvPr>
        <xdr:cNvCxnSpPr/>
      </xdr:nvCxnSpPr>
      <xdr:spPr>
        <a:xfrm flipV="1">
          <a:off x="18656300" y="6478257"/>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C67572FF-DA3E-4A19-9B7E-0B49F827D2D7}"/>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4C5EA76B-344B-4B08-A14D-BD9B77E8F860}"/>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CEF91AF8-3751-4829-8461-6131E86777EA}"/>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1B8D0743-5F46-4C60-A6B6-7629C5998AEF}"/>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154446</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99657D41-0128-471B-9809-4A24DC27E999}"/>
            </a:ext>
          </a:extLst>
        </xdr:cNvPr>
        <xdr:cNvSpPr txBox="1"/>
      </xdr:nvSpPr>
      <xdr:spPr>
        <a:xfrm>
          <a:off x="21011095" y="6155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28336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67D4A5A6-67E0-4EB2-B064-18E4040C7781}"/>
            </a:ext>
          </a:extLst>
        </xdr:cNvPr>
        <xdr:cNvSpPr txBox="1"/>
      </xdr:nvSpPr>
      <xdr:spPr>
        <a:xfrm>
          <a:off x="20134795" y="620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30484</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405F62DB-C4DF-434D-A48C-0E614CCC3F4C}"/>
            </a:ext>
          </a:extLst>
        </xdr:cNvPr>
        <xdr:cNvSpPr txBox="1"/>
      </xdr:nvSpPr>
      <xdr:spPr>
        <a:xfrm>
          <a:off x="19278111" y="62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62648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AADDC37F-38DF-4DAC-A21E-8830F2E79C0A}"/>
            </a:ext>
          </a:extLst>
        </xdr:cNvPr>
        <xdr:cNvSpPr txBox="1"/>
      </xdr:nvSpPr>
      <xdr:spPr>
        <a:xfrm>
          <a:off x="18389111" y="623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488E298F-CD22-4606-B3BA-067CA9C790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CFCB12E-6913-4411-9AA1-D861E28357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4C88FB7E-785F-4D00-AFCD-489745EB09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FE11E123-3B6C-438A-89E8-989ACD0AAA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37D3310-9BC9-4AA4-B592-59B7EF644D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F908B67-58F4-4B92-BC27-1B0A165ED26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F8EB13D7-0033-46BC-8714-10018CBA25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E90DD3D-41E0-43AA-9D70-7B71A51C71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264C3E8-31EE-421B-9183-AE23706CE5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84A5EA46-9F4A-4682-B9C9-6BB59EE2A6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B22F3EDD-1AB3-4447-B54D-0A7CF38B32E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BA27553F-0C66-4D6F-927C-CE9F6BB0C15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0D94B2CD-AB3E-4F58-8F7E-0289BE4E437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58219780-9311-4359-86E3-644ECD1FB42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E0F3A2A9-0493-4148-8860-EA9A9704CBC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BDC5E31C-877E-4DD9-BA75-ECCCBAA5374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8BDA40D5-9F35-43CD-812B-C75C58D8E83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3F00F330-56CC-4A12-8A6C-628C9751D81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898156A1-79B4-41E0-BFE0-743B699CC36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0C845CDC-5D60-47EC-9070-5F16BD9E427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8388F754-4FCD-4B1B-9C68-61A0F9F16A4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488767D8-BA80-4A5B-8AEF-C2DB2FF94B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3B316D7B-4278-4B26-A966-949041881D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65696628-CBFB-491E-BF18-9B2ECC201F98}"/>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74568AA-C85A-49EC-B870-86477F4DD1B8}"/>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2AAF305F-09E1-49BB-8715-FC8821F05C9C}"/>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819F7929-861C-42A6-B077-6D7753F51B9F}"/>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1B82595F-3D5B-4B19-A7F1-B181E216D522}"/>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AF8FAEC6-B5EE-41A9-9D3F-9CA493A3F4E8}"/>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9C295454-4C8E-44BF-B9D7-89EDE5CA6FE2}"/>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EE724F07-44FC-4760-81BE-9A3F8F8F28CA}"/>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086F253A-F503-4651-BBC3-2A5D26E7DBAF}"/>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8FDA5D20-C624-4F89-A56C-74D577EBD513}"/>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BB901167-8460-46EE-A9E2-669EE5E7AAD3}"/>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2ED6B8E-63F4-4947-8195-82FAB4B980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8214D05-138B-4BAD-86BD-2079FDBDBD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7449F48-3F61-4FFA-A798-84EA9B1F56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E4D9352-7DA5-4D8B-8F7A-06623B48372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5B12CA1-4DDF-4DD9-AD74-B5AF105C1F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xdr:rowOff>
    </xdr:from>
    <xdr:to>
      <xdr:col>85</xdr:col>
      <xdr:colOff>177800</xdr:colOff>
      <xdr:row>61</xdr:row>
      <xdr:rowOff>106045</xdr:rowOff>
    </xdr:to>
    <xdr:sp macro="" textlink="">
      <xdr:nvSpPr>
        <xdr:cNvPr id="645" name="楕円 644">
          <a:extLst>
            <a:ext uri="{FF2B5EF4-FFF2-40B4-BE49-F238E27FC236}">
              <a16:creationId xmlns:a16="http://schemas.microsoft.com/office/drawing/2014/main" id="{6AF4093E-F9B0-4F12-9518-5117BACD544F}"/>
            </a:ext>
          </a:extLst>
        </xdr:cNvPr>
        <xdr:cNvSpPr/>
      </xdr:nvSpPr>
      <xdr:spPr>
        <a:xfrm>
          <a:off x="16268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154322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9C314F0E-ADB2-4FBE-9B02-9EEA9AD1F2F3}"/>
            </a:ext>
          </a:extLst>
        </xdr:cNvPr>
        <xdr:cNvSpPr txBox="1"/>
      </xdr:nvSpPr>
      <xdr:spPr>
        <a:xfrm>
          <a:off x="16357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46355</xdr:rowOff>
    </xdr:from>
    <xdr:to>
      <xdr:col>81</xdr:col>
      <xdr:colOff>101600</xdr:colOff>
      <xdr:row>60</xdr:row>
      <xdr:rowOff>147955</xdr:rowOff>
    </xdr:to>
    <xdr:sp macro="" textlink="">
      <xdr:nvSpPr>
        <xdr:cNvPr id="647" name="楕円 646">
          <a:extLst>
            <a:ext uri="{FF2B5EF4-FFF2-40B4-BE49-F238E27FC236}">
              <a16:creationId xmlns:a16="http://schemas.microsoft.com/office/drawing/2014/main" id="{1035BE90-6724-4923-88B0-A836FC52153A}"/>
            </a:ext>
          </a:extLst>
        </xdr:cNvPr>
        <xdr:cNvSpPr/>
      </xdr:nvSpPr>
      <xdr:spPr>
        <a:xfrm>
          <a:off x="15430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97155</xdr:rowOff>
    </xdr:from>
    <xdr:to>
      <xdr:col>85</xdr:col>
      <xdr:colOff>127000</xdr:colOff>
      <xdr:row>61</xdr:row>
      <xdr:rowOff>55245</xdr:rowOff>
    </xdr:to>
    <xdr:cxnSp macro="">
      <xdr:nvCxnSpPr>
        <xdr:cNvPr id="648" name="直線コネクタ 647">
          <a:extLst>
            <a:ext uri="{FF2B5EF4-FFF2-40B4-BE49-F238E27FC236}">
              <a16:creationId xmlns:a16="http://schemas.microsoft.com/office/drawing/2014/main" id="{08466FC6-6F7F-41CF-AB9B-949ECC35FF86}"/>
            </a:ext>
          </a:extLst>
        </xdr:cNvPr>
        <xdr:cNvCxnSpPr/>
      </xdr:nvCxnSpPr>
      <xdr:spPr>
        <a:xfrm>
          <a:off x="15481300" y="1038415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82550</xdr:rowOff>
    </xdr:from>
    <xdr:to>
      <xdr:col>76</xdr:col>
      <xdr:colOff>165100</xdr:colOff>
      <xdr:row>61</xdr:row>
      <xdr:rowOff>12700</xdr:rowOff>
    </xdr:to>
    <xdr:sp macro="" textlink="">
      <xdr:nvSpPr>
        <xdr:cNvPr id="649" name="楕円 648">
          <a:extLst>
            <a:ext uri="{FF2B5EF4-FFF2-40B4-BE49-F238E27FC236}">
              <a16:creationId xmlns:a16="http://schemas.microsoft.com/office/drawing/2014/main" id="{F355D752-CC6A-4872-8964-D270D80C580B}"/>
            </a:ext>
          </a:extLst>
        </xdr:cNvPr>
        <xdr:cNvSpPr/>
      </xdr:nvSpPr>
      <xdr:spPr>
        <a:xfrm>
          <a:off x="1454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97155</xdr:rowOff>
    </xdr:from>
    <xdr:to>
      <xdr:col>81</xdr:col>
      <xdr:colOff>50800</xdr:colOff>
      <xdr:row>60</xdr:row>
      <xdr:rowOff>133350</xdr:rowOff>
    </xdr:to>
    <xdr:cxnSp macro="">
      <xdr:nvCxnSpPr>
        <xdr:cNvPr id="650" name="直線コネクタ 649">
          <a:extLst>
            <a:ext uri="{FF2B5EF4-FFF2-40B4-BE49-F238E27FC236}">
              <a16:creationId xmlns:a16="http://schemas.microsoft.com/office/drawing/2014/main" id="{2DC4E16C-67C6-40B3-8B88-93CF25AFDF1D}"/>
            </a:ext>
          </a:extLst>
        </xdr:cNvPr>
        <xdr:cNvCxnSpPr/>
      </xdr:nvCxnSpPr>
      <xdr:spPr>
        <a:xfrm flipV="1">
          <a:off x="14592300" y="1038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651" name="楕円 650">
          <a:extLst>
            <a:ext uri="{FF2B5EF4-FFF2-40B4-BE49-F238E27FC236}">
              <a16:creationId xmlns:a16="http://schemas.microsoft.com/office/drawing/2014/main" id="{4E48663F-1AA1-4A3A-8240-3B7C59CF18EF}"/>
            </a:ext>
          </a:extLst>
        </xdr:cNvPr>
        <xdr:cNvSpPr/>
      </xdr:nvSpPr>
      <xdr:spPr>
        <a:xfrm>
          <a:off x="13652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81915</xdr:rowOff>
    </xdr:from>
    <xdr:to>
      <xdr:col>76</xdr:col>
      <xdr:colOff>114300</xdr:colOff>
      <xdr:row>60</xdr:row>
      <xdr:rowOff>133350</xdr:rowOff>
    </xdr:to>
    <xdr:cxnSp macro="">
      <xdr:nvCxnSpPr>
        <xdr:cNvPr id="652" name="直線コネクタ 651">
          <a:extLst>
            <a:ext uri="{FF2B5EF4-FFF2-40B4-BE49-F238E27FC236}">
              <a16:creationId xmlns:a16="http://schemas.microsoft.com/office/drawing/2014/main" id="{9BD8DEC7-E632-44B6-A1AE-35663068684F}"/>
            </a:ext>
          </a:extLst>
        </xdr:cNvPr>
        <xdr:cNvCxnSpPr/>
      </xdr:nvCxnSpPr>
      <xdr:spPr>
        <a:xfrm>
          <a:off x="13703300" y="10368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156845</xdr:rowOff>
    </xdr:from>
    <xdr:to>
      <xdr:col>67</xdr:col>
      <xdr:colOff>101600</xdr:colOff>
      <xdr:row>60</xdr:row>
      <xdr:rowOff>86995</xdr:rowOff>
    </xdr:to>
    <xdr:sp macro="" textlink="">
      <xdr:nvSpPr>
        <xdr:cNvPr id="653" name="楕円 652">
          <a:extLst>
            <a:ext uri="{FF2B5EF4-FFF2-40B4-BE49-F238E27FC236}">
              <a16:creationId xmlns:a16="http://schemas.microsoft.com/office/drawing/2014/main" id="{72462EB6-CA6A-4F21-B024-AD2815ABBF97}"/>
            </a:ext>
          </a:extLst>
        </xdr:cNvPr>
        <xdr:cNvSpPr/>
      </xdr:nvSpPr>
      <xdr:spPr>
        <a:xfrm>
          <a:off x="12763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36195</xdr:rowOff>
    </xdr:from>
    <xdr:to>
      <xdr:col>71</xdr:col>
      <xdr:colOff>177800</xdr:colOff>
      <xdr:row>60</xdr:row>
      <xdr:rowOff>81915</xdr:rowOff>
    </xdr:to>
    <xdr:cxnSp macro="">
      <xdr:nvCxnSpPr>
        <xdr:cNvPr id="654" name="直線コネクタ 653">
          <a:extLst>
            <a:ext uri="{FF2B5EF4-FFF2-40B4-BE49-F238E27FC236}">
              <a16:creationId xmlns:a16="http://schemas.microsoft.com/office/drawing/2014/main" id="{A3CC35EC-80E1-4B54-8AB1-51D1F6EA3E11}"/>
            </a:ext>
          </a:extLst>
        </xdr:cNvPr>
        <xdr:cNvCxnSpPr/>
      </xdr:nvCxnSpPr>
      <xdr:spPr>
        <a:xfrm>
          <a:off x="12814300" y="103231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58EFD4F3-4E03-43AB-9D7B-3BA5A5FF1963}"/>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15D8A550-F1AA-4375-9A75-8734F309235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F0107E7-03B5-4E36-9069-6CB282711EB2}"/>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B93A6AD2-8373-4B29-BA20-B06DBEC64C5D}"/>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139082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C175B9D9-F6F0-425B-8A7F-60737D0A4EA0}"/>
            </a:ext>
          </a:extLst>
        </xdr:cNvPr>
        <xdr:cNvSpPr txBox="1"/>
      </xdr:nvSpPr>
      <xdr:spPr>
        <a:xfrm>
          <a:off x="15266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A008B265-1F07-4EC3-A2FE-AA22DDE6D84C}"/>
            </a:ext>
          </a:extLst>
        </xdr:cNvPr>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123842</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1AB72C79-757C-430D-9E75-E2DE64834992}"/>
            </a:ext>
          </a:extLst>
        </xdr:cNvPr>
        <xdr:cNvSpPr txBox="1"/>
      </xdr:nvSpPr>
      <xdr:spPr>
        <a:xfrm>
          <a:off x="13500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78122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6B3FCCB1-6257-40EA-9064-CE1FFE255AC0}"/>
            </a:ext>
          </a:extLst>
        </xdr:cNvPr>
        <xdr:cNvSpPr txBox="1"/>
      </xdr:nvSpPr>
      <xdr:spPr>
        <a:xfrm>
          <a:off x="12611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FF77AC93-F829-4387-AAFC-4084075703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B403962E-6F76-4F16-AE2B-5BE25FEDAD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28C90858-38F5-4437-9EB5-DF3C5B9443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F6E1166-7B59-459B-98F4-FA931C1E30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96C74669-4CCB-42DC-B600-626495EE9F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61382882-A664-4BAC-BD78-671719AD59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15A9478D-98CD-488F-BD6C-AEC040C0662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2BEFEBF4-81E0-4408-A817-31AB8C0858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7B45EA43-E79E-4602-8820-7C4C87AE05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31528717-CE35-47A2-AD78-831815EB7C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3195CBE5-01F1-4C5E-81D9-55E437B0268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40C858E3-CF31-49ED-BA55-933077709B9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E4E55ED8-D4D3-4F70-8A0B-F7B6BEE23FC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ACBE5A20-8366-4A25-9846-B256CEBBFDD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49AAFC62-F4DB-4C5F-8A84-DB6118D0F92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AEFA9B04-C8C7-421C-9D10-D4BA36EB779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1454E58F-6BCE-4968-B4F7-4098CA9C729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8A4F4148-E29C-4A4D-84B8-5599067142C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170F9DEA-F166-4710-98B7-35C96D84DA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21857435-7057-4A7E-963D-502DFB03FB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B55A56B3-FA41-48FE-8194-BFF7FEF9CB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873DB35E-6E72-41EB-88C9-47CA4C4FB09E}"/>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A2D5B3C6-FAA4-48BB-AB1A-B468FB84DBBB}"/>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6B5E0D94-A47C-4C63-B966-CF8CA90938C4}"/>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980E68CE-1138-4CA9-AF5B-91775E621FED}"/>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E42D3DEF-E142-43C9-B139-584E252DD370}"/>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AEBAB593-FCBA-4CCE-A617-A96605232FB0}"/>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784346C7-643E-4079-9D3E-E88125D52E55}"/>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1B11C88D-78A8-48E7-9ECB-310F6733D604}"/>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D8A79D32-2E8C-4F27-9A2D-F0FD7724945A}"/>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0A58D589-914C-4D58-90A3-097F656F8A55}"/>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B0B83CB1-7033-4219-8A6A-7FA4336C5DC1}"/>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CD45467-1D6D-46DA-8E07-275B57AB0CE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3B29426-9132-4928-B274-06DC2AA0CAA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4002861-0215-4E1D-8A70-662F3807F9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769BCED-7165-4C0A-B320-4F7337654D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0A757F8-FE89-47CF-A537-A088435B66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700" name="楕円 699">
          <a:extLst>
            <a:ext uri="{FF2B5EF4-FFF2-40B4-BE49-F238E27FC236}">
              <a16:creationId xmlns:a16="http://schemas.microsoft.com/office/drawing/2014/main" id="{13989363-FFB5-44FF-91B5-CA777CE9EA1D}"/>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FC090687-59DA-45D1-98ED-80DEAB0DD557}"/>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702" name="楕円 701">
          <a:extLst>
            <a:ext uri="{FF2B5EF4-FFF2-40B4-BE49-F238E27FC236}">
              <a16:creationId xmlns:a16="http://schemas.microsoft.com/office/drawing/2014/main" id="{20651BCD-E718-4D38-9EBB-04F389B379C7}"/>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141732</xdr:rowOff>
    </xdr:to>
    <xdr:cxnSp macro="">
      <xdr:nvCxnSpPr>
        <xdr:cNvPr id="703" name="直線コネクタ 702">
          <a:extLst>
            <a:ext uri="{FF2B5EF4-FFF2-40B4-BE49-F238E27FC236}">
              <a16:creationId xmlns:a16="http://schemas.microsoft.com/office/drawing/2014/main" id="{330A7A82-5194-4CC6-A7B1-4C045C02D8D2}"/>
            </a:ext>
          </a:extLst>
        </xdr:cNvPr>
        <xdr:cNvCxnSpPr/>
      </xdr:nvCxnSpPr>
      <xdr:spPr>
        <a:xfrm>
          <a:off x="21323300" y="1077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90932</xdr:rowOff>
    </xdr:from>
    <xdr:to>
      <xdr:col>107</xdr:col>
      <xdr:colOff>101600</xdr:colOff>
      <xdr:row>63</xdr:row>
      <xdr:rowOff>21082</xdr:rowOff>
    </xdr:to>
    <xdr:sp macro="" textlink="">
      <xdr:nvSpPr>
        <xdr:cNvPr id="704" name="楕円 703">
          <a:extLst>
            <a:ext uri="{FF2B5EF4-FFF2-40B4-BE49-F238E27FC236}">
              <a16:creationId xmlns:a16="http://schemas.microsoft.com/office/drawing/2014/main" id="{6A919E17-4F3E-4997-8E49-1EEA6D011FC5}"/>
            </a:ext>
          </a:extLst>
        </xdr:cNvPr>
        <xdr:cNvSpPr/>
      </xdr:nvSpPr>
      <xdr:spPr>
        <a:xfrm>
          <a:off x="20383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141732</xdr:rowOff>
    </xdr:to>
    <xdr:cxnSp macro="">
      <xdr:nvCxnSpPr>
        <xdr:cNvPr id="705" name="直線コネクタ 704">
          <a:extLst>
            <a:ext uri="{FF2B5EF4-FFF2-40B4-BE49-F238E27FC236}">
              <a16:creationId xmlns:a16="http://schemas.microsoft.com/office/drawing/2014/main" id="{C403A8C3-5DFB-478F-A871-37409E565181}"/>
            </a:ext>
          </a:extLst>
        </xdr:cNvPr>
        <xdr:cNvCxnSpPr/>
      </xdr:nvCxnSpPr>
      <xdr:spPr>
        <a:xfrm>
          <a:off x="20434300" y="1077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706" name="楕円 705">
          <a:extLst>
            <a:ext uri="{FF2B5EF4-FFF2-40B4-BE49-F238E27FC236}">
              <a16:creationId xmlns:a16="http://schemas.microsoft.com/office/drawing/2014/main" id="{B1427FC4-0412-46EC-9A92-435E61A4E355}"/>
            </a:ext>
          </a:extLst>
        </xdr:cNvPr>
        <xdr:cNvSpPr/>
      </xdr:nvSpPr>
      <xdr:spPr>
        <a:xfrm>
          <a:off x="19494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141732</xdr:rowOff>
    </xdr:from>
    <xdr:to>
      <xdr:col>107</xdr:col>
      <xdr:colOff>50800</xdr:colOff>
      <xdr:row>62</xdr:row>
      <xdr:rowOff>141732</xdr:rowOff>
    </xdr:to>
    <xdr:cxnSp macro="">
      <xdr:nvCxnSpPr>
        <xdr:cNvPr id="707" name="直線コネクタ 706">
          <a:extLst>
            <a:ext uri="{FF2B5EF4-FFF2-40B4-BE49-F238E27FC236}">
              <a16:creationId xmlns:a16="http://schemas.microsoft.com/office/drawing/2014/main" id="{BCDCCE43-E6F1-439E-8C56-30AF6B6FEC80}"/>
            </a:ext>
          </a:extLst>
        </xdr:cNvPr>
        <xdr:cNvCxnSpPr/>
      </xdr:nvCxnSpPr>
      <xdr:spPr>
        <a:xfrm>
          <a:off x="19545300" y="1077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708" name="楕円 707">
          <a:extLst>
            <a:ext uri="{FF2B5EF4-FFF2-40B4-BE49-F238E27FC236}">
              <a16:creationId xmlns:a16="http://schemas.microsoft.com/office/drawing/2014/main" id="{EBC9B1F7-6464-49E2-A52E-70D1D9C57369}"/>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150876</xdr:rowOff>
    </xdr:to>
    <xdr:cxnSp macro="">
      <xdr:nvCxnSpPr>
        <xdr:cNvPr id="709" name="直線コネクタ 708">
          <a:extLst>
            <a:ext uri="{FF2B5EF4-FFF2-40B4-BE49-F238E27FC236}">
              <a16:creationId xmlns:a16="http://schemas.microsoft.com/office/drawing/2014/main" id="{2C729C9B-F9E9-4599-8FC5-ED9E095CA9E1}"/>
            </a:ext>
          </a:extLst>
        </xdr:cNvPr>
        <xdr:cNvCxnSpPr/>
      </xdr:nvCxnSpPr>
      <xdr:spPr>
        <a:xfrm flipV="1">
          <a:off x="18656300" y="10771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D700ECCF-62D2-49C3-A6A2-FEFF2EAA6052}"/>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741505DF-94C2-4CDD-8A4C-1C181DB68C35}"/>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6F6B92B2-7F1B-4327-9C4F-76B4A246D988}"/>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3E99E4C8-9328-4BC3-AA04-F3A993DC2ABB}"/>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714" name="n_1mainValue【保健センター・保健所】&#10;一人当たり面積">
          <a:extLst>
            <a:ext uri="{FF2B5EF4-FFF2-40B4-BE49-F238E27FC236}">
              <a16:creationId xmlns:a16="http://schemas.microsoft.com/office/drawing/2014/main" id="{A3C7C3BD-27DC-4010-98D4-1769BF1CB6C7}"/>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715" name="n_2mainValue【保健センター・保健所】&#10;一人当たり面積">
          <a:extLst>
            <a:ext uri="{FF2B5EF4-FFF2-40B4-BE49-F238E27FC236}">
              <a16:creationId xmlns:a16="http://schemas.microsoft.com/office/drawing/2014/main" id="{6BD6E3B2-9227-44DF-BF89-270FEE80A693}"/>
            </a:ext>
          </a:extLst>
        </xdr:cNvPr>
        <xdr:cNvSpPr txBox="1"/>
      </xdr:nvSpPr>
      <xdr:spPr>
        <a:xfrm>
          <a:off x="20199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716" name="n_3mainValue【保健センター・保健所】&#10;一人当たり面積">
          <a:extLst>
            <a:ext uri="{FF2B5EF4-FFF2-40B4-BE49-F238E27FC236}">
              <a16:creationId xmlns:a16="http://schemas.microsoft.com/office/drawing/2014/main" id="{DB196AEE-14CF-40BC-9876-E677BFD6467D}"/>
            </a:ext>
          </a:extLst>
        </xdr:cNvPr>
        <xdr:cNvSpPr txBox="1"/>
      </xdr:nvSpPr>
      <xdr:spPr>
        <a:xfrm>
          <a:off x="19310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7" name="n_4mainValue【保健センター・保健所】&#10;一人当たり面積">
          <a:extLst>
            <a:ext uri="{FF2B5EF4-FFF2-40B4-BE49-F238E27FC236}">
              <a16:creationId xmlns:a16="http://schemas.microsoft.com/office/drawing/2014/main" id="{2C6ACD38-1E8A-49E8-9C05-0CBC1680546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C76F2143-5D85-44CB-806A-D906DAA1EE8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BAE76864-929C-4E58-AD57-49EECED5294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CF9EE8FC-CD9D-4837-B7E4-BF2748924D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A145777F-506E-42F6-8623-A64ACDF9DE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7E50124C-4DD8-4127-B955-31418DD6A6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3412FDA5-1E8C-4C0D-9EE9-9C19189963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4E9FAD77-F53D-4D31-AD87-807EA7796F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EEC2ECA7-0959-4DD9-B859-D7B2D3253F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4A489258-BD6D-4066-9485-5145845426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E8CB523E-6FFC-441E-9DD2-C6F774F3DB0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D66C4257-A7EA-4E33-AC2F-CAC71C8842D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D1393BD3-0FDA-4404-AB8D-AC335CD62E2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9AB75CB8-93C9-4D90-A25D-7B207B653D63}"/>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A05CE0FE-45B7-4920-9520-157893CC36A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72DA2757-1C15-4376-8D12-54845A2BDE44}"/>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7C6D6CBE-5901-411D-9A94-00939414F54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06AA30BB-CEB9-4F75-981A-1D1834CAB2BB}"/>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26421C02-691C-482E-8414-178F1B7CEEC4}"/>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566450A1-E7C2-4F82-9154-9306CD0C3EAE}"/>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66FFA82-03ED-4888-82EB-BCEB0A228AA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C0B1B716-967D-4D23-96CF-BA11A472D5BE}"/>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4F083460-C069-40C8-9AAC-34E61904F5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002A53C4-3DE3-4AD5-A1E2-16D698C3A009}"/>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DE1D8D3B-E286-4F01-A09A-4058E387F75F}"/>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BF2466BD-F232-4F59-ADF5-41130A459C78}"/>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40CE8C01-DB3E-4279-B783-AE4872866353}"/>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FC799AC2-6754-44C6-A325-941CFDDF4502}"/>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EE0942BB-EF98-46B1-96E8-6D40E6998E73}"/>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165EDE0D-1048-4FCE-A729-45275B82BB0A}"/>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76257F8F-25A7-4C98-A943-D22F17D41CF4}"/>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6FFB9CC9-0B6C-40B0-8B2E-EE128A880A3C}"/>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3C2C0A4A-4CF2-4A7A-84EC-7D658EBAA900}"/>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8CC23A63-458F-4C33-81F5-A3BBF3584235}"/>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34B6292C-B6ED-4A84-B3B4-0E9A6FDE420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A95DFD2-F72E-4C69-A4F3-A166AD4B0D0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C4276BD3-D2A2-4237-998F-E90183CD5EE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496A7F20-9D40-4FB1-88CE-908A467E32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5E2BE49-4D08-489B-BD8F-196FB03A8C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154178</xdr:rowOff>
    </xdr:from>
    <xdr:to>
      <xdr:col>85</xdr:col>
      <xdr:colOff>177800</xdr:colOff>
      <xdr:row>78</xdr:row>
      <xdr:rowOff>84328</xdr:rowOff>
    </xdr:to>
    <xdr:sp macro="" textlink="">
      <xdr:nvSpPr>
        <xdr:cNvPr id="756" name="楕円 755">
          <a:extLst>
            <a:ext uri="{FF2B5EF4-FFF2-40B4-BE49-F238E27FC236}">
              <a16:creationId xmlns:a16="http://schemas.microsoft.com/office/drawing/2014/main" id="{02608677-81CC-4376-9D99-C64AA98F61C4}"/>
            </a:ext>
          </a:extLst>
        </xdr:cNvPr>
        <xdr:cNvSpPr/>
      </xdr:nvSpPr>
      <xdr:spPr>
        <a:xfrm>
          <a:off x="16268700" y="133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69105</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8FE0C638-361A-4594-A3FF-153985914DEC}"/>
            </a:ext>
          </a:extLst>
        </xdr:cNvPr>
        <xdr:cNvSpPr txBox="1"/>
      </xdr:nvSpPr>
      <xdr:spPr>
        <a:xfrm>
          <a:off x="16357600" y="13270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19304</xdr:rowOff>
    </xdr:from>
    <xdr:to>
      <xdr:col>81</xdr:col>
      <xdr:colOff>101600</xdr:colOff>
      <xdr:row>78</xdr:row>
      <xdr:rowOff>120904</xdr:rowOff>
    </xdr:to>
    <xdr:sp macro="" textlink="">
      <xdr:nvSpPr>
        <xdr:cNvPr id="758" name="楕円 757">
          <a:extLst>
            <a:ext uri="{FF2B5EF4-FFF2-40B4-BE49-F238E27FC236}">
              <a16:creationId xmlns:a16="http://schemas.microsoft.com/office/drawing/2014/main" id="{9F9F36EE-ED78-4B25-8244-7B5FE5C0C724}"/>
            </a:ext>
          </a:extLst>
        </xdr:cNvPr>
        <xdr:cNvSpPr/>
      </xdr:nvSpPr>
      <xdr:spPr>
        <a:xfrm>
          <a:off x="15430500" y="133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33528</xdr:rowOff>
    </xdr:from>
    <xdr:to>
      <xdr:col>85</xdr:col>
      <xdr:colOff>127000</xdr:colOff>
      <xdr:row>78</xdr:row>
      <xdr:rowOff>70104</xdr:rowOff>
    </xdr:to>
    <xdr:cxnSp macro="">
      <xdr:nvCxnSpPr>
        <xdr:cNvPr id="759" name="直線コネクタ 758">
          <a:extLst>
            <a:ext uri="{FF2B5EF4-FFF2-40B4-BE49-F238E27FC236}">
              <a16:creationId xmlns:a16="http://schemas.microsoft.com/office/drawing/2014/main" id="{1E282C57-CF72-447A-8E73-319381FDFBAA}"/>
            </a:ext>
          </a:extLst>
        </xdr:cNvPr>
        <xdr:cNvCxnSpPr/>
      </xdr:nvCxnSpPr>
      <xdr:spPr>
        <a:xfrm flipV="1">
          <a:off x="15481300" y="13406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135889</xdr:rowOff>
    </xdr:from>
    <xdr:to>
      <xdr:col>76</xdr:col>
      <xdr:colOff>165100</xdr:colOff>
      <xdr:row>78</xdr:row>
      <xdr:rowOff>66039</xdr:rowOff>
    </xdr:to>
    <xdr:sp macro="" textlink="">
      <xdr:nvSpPr>
        <xdr:cNvPr id="760" name="楕円 759">
          <a:extLst>
            <a:ext uri="{FF2B5EF4-FFF2-40B4-BE49-F238E27FC236}">
              <a16:creationId xmlns:a16="http://schemas.microsoft.com/office/drawing/2014/main" id="{04E28DEA-AD0A-40FE-81E2-A89D736D281B}"/>
            </a:ext>
          </a:extLst>
        </xdr:cNvPr>
        <xdr:cNvSpPr/>
      </xdr:nvSpPr>
      <xdr:spPr>
        <a:xfrm>
          <a:off x="14541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15239</xdr:rowOff>
    </xdr:from>
    <xdr:to>
      <xdr:col>81</xdr:col>
      <xdr:colOff>50800</xdr:colOff>
      <xdr:row>78</xdr:row>
      <xdr:rowOff>70104</xdr:rowOff>
    </xdr:to>
    <xdr:cxnSp macro="">
      <xdr:nvCxnSpPr>
        <xdr:cNvPr id="761" name="直線コネクタ 760">
          <a:extLst>
            <a:ext uri="{FF2B5EF4-FFF2-40B4-BE49-F238E27FC236}">
              <a16:creationId xmlns:a16="http://schemas.microsoft.com/office/drawing/2014/main" id="{294AEF76-EB31-483E-8D19-9A2430FB1EE2}"/>
            </a:ext>
          </a:extLst>
        </xdr:cNvPr>
        <xdr:cNvCxnSpPr/>
      </xdr:nvCxnSpPr>
      <xdr:spPr>
        <a:xfrm>
          <a:off x="14592300" y="133883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83313</xdr:rowOff>
    </xdr:from>
    <xdr:to>
      <xdr:col>72</xdr:col>
      <xdr:colOff>38100</xdr:colOff>
      <xdr:row>78</xdr:row>
      <xdr:rowOff>13463</xdr:rowOff>
    </xdr:to>
    <xdr:sp macro="" textlink="">
      <xdr:nvSpPr>
        <xdr:cNvPr id="762" name="楕円 761">
          <a:extLst>
            <a:ext uri="{FF2B5EF4-FFF2-40B4-BE49-F238E27FC236}">
              <a16:creationId xmlns:a16="http://schemas.microsoft.com/office/drawing/2014/main" id="{950B2EA6-ACE6-4516-AE68-E3173EC3E3B2}"/>
            </a:ext>
          </a:extLst>
        </xdr:cNvPr>
        <xdr:cNvSpPr/>
      </xdr:nvSpPr>
      <xdr:spPr>
        <a:xfrm>
          <a:off x="13652500" y="132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134113</xdr:rowOff>
    </xdr:from>
    <xdr:to>
      <xdr:col>76</xdr:col>
      <xdr:colOff>114300</xdr:colOff>
      <xdr:row>78</xdr:row>
      <xdr:rowOff>15239</xdr:rowOff>
    </xdr:to>
    <xdr:cxnSp macro="">
      <xdr:nvCxnSpPr>
        <xdr:cNvPr id="763" name="直線コネクタ 762">
          <a:extLst>
            <a:ext uri="{FF2B5EF4-FFF2-40B4-BE49-F238E27FC236}">
              <a16:creationId xmlns:a16="http://schemas.microsoft.com/office/drawing/2014/main" id="{0A937A32-3863-4B4C-8BBE-DD4B0FCFE2F6}"/>
            </a:ext>
          </a:extLst>
        </xdr:cNvPr>
        <xdr:cNvCxnSpPr/>
      </xdr:nvCxnSpPr>
      <xdr:spPr>
        <a:xfrm>
          <a:off x="13703300" y="13335763"/>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28448</xdr:rowOff>
    </xdr:from>
    <xdr:to>
      <xdr:col>67</xdr:col>
      <xdr:colOff>101600</xdr:colOff>
      <xdr:row>77</xdr:row>
      <xdr:rowOff>130048</xdr:rowOff>
    </xdr:to>
    <xdr:sp macro="" textlink="">
      <xdr:nvSpPr>
        <xdr:cNvPr id="764" name="楕円 763">
          <a:extLst>
            <a:ext uri="{FF2B5EF4-FFF2-40B4-BE49-F238E27FC236}">
              <a16:creationId xmlns:a16="http://schemas.microsoft.com/office/drawing/2014/main" id="{D95F6D48-3563-4380-9857-646B181680AE}"/>
            </a:ext>
          </a:extLst>
        </xdr:cNvPr>
        <xdr:cNvSpPr/>
      </xdr:nvSpPr>
      <xdr:spPr>
        <a:xfrm>
          <a:off x="12763500" y="132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79248</xdr:rowOff>
    </xdr:from>
    <xdr:to>
      <xdr:col>71</xdr:col>
      <xdr:colOff>177800</xdr:colOff>
      <xdr:row>77</xdr:row>
      <xdr:rowOff>134113</xdr:rowOff>
    </xdr:to>
    <xdr:cxnSp macro="">
      <xdr:nvCxnSpPr>
        <xdr:cNvPr id="765" name="直線コネクタ 764">
          <a:extLst>
            <a:ext uri="{FF2B5EF4-FFF2-40B4-BE49-F238E27FC236}">
              <a16:creationId xmlns:a16="http://schemas.microsoft.com/office/drawing/2014/main" id="{024292CA-8F79-495F-9A19-A57B709E9978}"/>
            </a:ext>
          </a:extLst>
        </xdr:cNvPr>
        <xdr:cNvCxnSpPr/>
      </xdr:nvCxnSpPr>
      <xdr:spPr>
        <a:xfrm>
          <a:off x="12814300" y="1328089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a:extLst>
            <a:ext uri="{FF2B5EF4-FFF2-40B4-BE49-F238E27FC236}">
              <a16:creationId xmlns:a16="http://schemas.microsoft.com/office/drawing/2014/main" id="{6931D807-B4D9-4B85-BCA4-6AB5511527E5}"/>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27383613-89BD-4BD0-98AE-6AED4C36F263}"/>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AA928152-5D93-46A1-A0D6-61FA40B0088C}"/>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059CC11F-DAB7-4782-B1AA-31DBE79246E9}"/>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137431</xdr:rowOff>
    </xdr:from>
    <xdr:ext cx="405111" cy="259045"/>
    <xdr:sp macro="" textlink="">
      <xdr:nvSpPr>
        <xdr:cNvPr id="770" name="n_1mainValue【消防施設】&#10;有形固定資産減価償却率">
          <a:extLst>
            <a:ext uri="{FF2B5EF4-FFF2-40B4-BE49-F238E27FC236}">
              <a16:creationId xmlns:a16="http://schemas.microsoft.com/office/drawing/2014/main" id="{4F4A212D-BF08-4973-B5DD-A8D0B8F293E7}"/>
            </a:ext>
          </a:extLst>
        </xdr:cNvPr>
        <xdr:cNvSpPr txBox="1"/>
      </xdr:nvSpPr>
      <xdr:spPr>
        <a:xfrm>
          <a:off x="15266044" y="1316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82566</xdr:rowOff>
    </xdr:from>
    <xdr:ext cx="405111" cy="259045"/>
    <xdr:sp macro="" textlink="">
      <xdr:nvSpPr>
        <xdr:cNvPr id="771" name="n_2mainValue【消防施設】&#10;有形固定資産減価償却率">
          <a:extLst>
            <a:ext uri="{FF2B5EF4-FFF2-40B4-BE49-F238E27FC236}">
              <a16:creationId xmlns:a16="http://schemas.microsoft.com/office/drawing/2014/main" id="{90B65A29-E77B-4B0B-8F3D-078752BBF835}"/>
            </a:ext>
          </a:extLst>
        </xdr:cNvPr>
        <xdr:cNvSpPr txBox="1"/>
      </xdr:nvSpPr>
      <xdr:spPr>
        <a:xfrm>
          <a:off x="14389744" y="1311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29990</xdr:rowOff>
    </xdr:from>
    <xdr:ext cx="405111" cy="259045"/>
    <xdr:sp macro="" textlink="">
      <xdr:nvSpPr>
        <xdr:cNvPr id="772" name="n_3mainValue【消防施設】&#10;有形固定資産減価償却率">
          <a:extLst>
            <a:ext uri="{FF2B5EF4-FFF2-40B4-BE49-F238E27FC236}">
              <a16:creationId xmlns:a16="http://schemas.microsoft.com/office/drawing/2014/main" id="{60E9BE30-4385-4B56-84C3-959BF6662B73}"/>
            </a:ext>
          </a:extLst>
        </xdr:cNvPr>
        <xdr:cNvSpPr txBox="1"/>
      </xdr:nvSpPr>
      <xdr:spPr>
        <a:xfrm>
          <a:off x="13500744" y="1306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146575</xdr:rowOff>
    </xdr:from>
    <xdr:ext cx="405111" cy="259045"/>
    <xdr:sp macro="" textlink="">
      <xdr:nvSpPr>
        <xdr:cNvPr id="773" name="n_4mainValue【消防施設】&#10;有形固定資産減価償却率">
          <a:extLst>
            <a:ext uri="{FF2B5EF4-FFF2-40B4-BE49-F238E27FC236}">
              <a16:creationId xmlns:a16="http://schemas.microsoft.com/office/drawing/2014/main" id="{56F2DBBC-31E9-437A-8B07-3C2B2ACCE6DF}"/>
            </a:ext>
          </a:extLst>
        </xdr:cNvPr>
        <xdr:cNvSpPr txBox="1"/>
      </xdr:nvSpPr>
      <xdr:spPr>
        <a:xfrm>
          <a:off x="12611744" y="1300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CA63DBB9-C65E-4CA4-88CB-FA2097E18EF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BF8F9D4F-F232-4635-8490-795E86DCBA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D6DB2DB1-3DFE-41B1-B487-00DD2BF9D18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46ABB088-36E3-4FCE-8AA8-B53E2EB16D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59A10B32-5A27-445B-9C1C-E9DC34B71E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AB58835F-3257-4CFC-99C3-C9CBE42FA70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861EF62D-84D3-4C39-AB5A-92619D29744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20514049-FD0A-412F-B1B6-88115AEC07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7700DD04-A6A4-4E2B-88F1-AF80C576150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7E1D77DA-4A93-4D6F-9E76-E9308808114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C202719-00FB-4537-90D0-8DB36608174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2E7587F8-E556-4CE7-921F-A665C7B7719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A6E4C2FC-BB94-49C0-B943-121DCEF4672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F24696A4-EA4B-43B2-B107-97AC5689EC4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570F386C-2BA0-456F-B5E1-4E79AC08153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74874C42-9AB6-4E66-A239-71B1F2A4A87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0D5DD2B2-87ED-40C1-9519-A40E8523B33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21E4FCBB-94AB-45CD-AEEC-74D983BC237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33BCA2C7-1213-4357-BDB9-DF720F23E22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1C20C6E5-2643-42B7-BB57-8481EDA0B1A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54C9CC59-5560-4F58-8AA6-85088CAEE3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C1F7402C-A510-4EB9-A526-998E43379FE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3D8C6DD3-1790-4DDB-A597-07D1A0BE272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EB280D82-5F12-4B17-823D-35C9252D0721}"/>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85236337-50AC-448B-998B-48FBD1620B1B}"/>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89D2AE90-30A4-4CE7-A544-2306A944C5DA}"/>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6CDC516E-B334-45C8-AE9C-64F23D9AD31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8B941546-8DF3-4A83-96D4-167798B8C224}"/>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a:extLst>
            <a:ext uri="{FF2B5EF4-FFF2-40B4-BE49-F238E27FC236}">
              <a16:creationId xmlns:a16="http://schemas.microsoft.com/office/drawing/2014/main" id="{EAF03977-2573-49F9-B2F3-6662D96033F5}"/>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D48BB606-1BD5-44EC-A250-824F29B7AEDA}"/>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DCBB2098-A34C-454E-9C21-31CB0A4BD91B}"/>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A7D057A9-9078-417C-A6A5-5BEF428B6F22}"/>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9C615F37-6FF0-4475-92A0-E5D813875587}"/>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AA51C997-5F9A-4D6D-A234-431517C7154F}"/>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EE9BBD5-DCD2-42F4-B6B1-D6D0D37D08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BBAFB71-B8C7-4A4B-9669-F00C8774E8F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2A515BB-FDED-4A29-9B1B-FDAA7C1F35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AD989BA-3637-47A0-8AA7-F35B2C06628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F278E13E-99CB-44E6-93DB-F3EB83A9C2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13" name="楕円 812">
          <a:extLst>
            <a:ext uri="{FF2B5EF4-FFF2-40B4-BE49-F238E27FC236}">
              <a16:creationId xmlns:a16="http://schemas.microsoft.com/office/drawing/2014/main" id="{50DC3C0F-D4BD-4276-BAA4-4A4D2CD91A4E}"/>
            </a:ext>
          </a:extLst>
        </xdr:cNvPr>
        <xdr:cNvSpPr/>
      </xdr:nvSpPr>
      <xdr:spPr>
        <a:xfrm>
          <a:off x="221107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14" name="【消防施設】&#10;一人当たり面積該当値テキスト">
          <a:extLst>
            <a:ext uri="{FF2B5EF4-FFF2-40B4-BE49-F238E27FC236}">
              <a16:creationId xmlns:a16="http://schemas.microsoft.com/office/drawing/2014/main" id="{00F6DC37-BF47-49EC-AA58-FCDD5FE9AAA9}"/>
            </a:ext>
          </a:extLst>
        </xdr:cNvPr>
        <xdr:cNvSpPr txBox="1"/>
      </xdr:nvSpPr>
      <xdr:spPr>
        <a:xfrm>
          <a:off x="221996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815" name="楕円 814">
          <a:extLst>
            <a:ext uri="{FF2B5EF4-FFF2-40B4-BE49-F238E27FC236}">
              <a16:creationId xmlns:a16="http://schemas.microsoft.com/office/drawing/2014/main" id="{8523CA14-ECDA-4D8E-808A-B3BD398B4AB5}"/>
            </a:ext>
          </a:extLst>
        </xdr:cNvPr>
        <xdr:cNvSpPr/>
      </xdr:nvSpPr>
      <xdr:spPr>
        <a:xfrm>
          <a:off x="2127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107950</xdr:rowOff>
    </xdr:from>
    <xdr:to>
      <xdr:col>116</xdr:col>
      <xdr:colOff>63500</xdr:colOff>
      <xdr:row>83</xdr:row>
      <xdr:rowOff>133350</xdr:rowOff>
    </xdr:to>
    <xdr:cxnSp macro="">
      <xdr:nvCxnSpPr>
        <xdr:cNvPr id="816" name="直線コネクタ 815">
          <a:extLst>
            <a:ext uri="{FF2B5EF4-FFF2-40B4-BE49-F238E27FC236}">
              <a16:creationId xmlns:a16="http://schemas.microsoft.com/office/drawing/2014/main" id="{7D556109-D33F-4B36-AF02-D2BD9069218E}"/>
            </a:ext>
          </a:extLst>
        </xdr:cNvPr>
        <xdr:cNvCxnSpPr/>
      </xdr:nvCxnSpPr>
      <xdr:spPr>
        <a:xfrm flipV="1">
          <a:off x="21323300" y="14338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95250</xdr:rowOff>
    </xdr:from>
    <xdr:to>
      <xdr:col>107</xdr:col>
      <xdr:colOff>101600</xdr:colOff>
      <xdr:row>84</xdr:row>
      <xdr:rowOff>25400</xdr:rowOff>
    </xdr:to>
    <xdr:sp macro="" textlink="">
      <xdr:nvSpPr>
        <xdr:cNvPr id="817" name="楕円 816">
          <a:extLst>
            <a:ext uri="{FF2B5EF4-FFF2-40B4-BE49-F238E27FC236}">
              <a16:creationId xmlns:a16="http://schemas.microsoft.com/office/drawing/2014/main" id="{0F5D8843-2ADF-4C7B-97A0-DF0FFE4BDBC1}"/>
            </a:ext>
          </a:extLst>
        </xdr:cNvPr>
        <xdr:cNvSpPr/>
      </xdr:nvSpPr>
      <xdr:spPr>
        <a:xfrm>
          <a:off x="20383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146050</xdr:rowOff>
    </xdr:to>
    <xdr:cxnSp macro="">
      <xdr:nvCxnSpPr>
        <xdr:cNvPr id="818" name="直線コネクタ 817">
          <a:extLst>
            <a:ext uri="{FF2B5EF4-FFF2-40B4-BE49-F238E27FC236}">
              <a16:creationId xmlns:a16="http://schemas.microsoft.com/office/drawing/2014/main" id="{BC21CDFB-DED6-4BB1-9AFE-D2744715516E}"/>
            </a:ext>
          </a:extLst>
        </xdr:cNvPr>
        <xdr:cNvCxnSpPr/>
      </xdr:nvCxnSpPr>
      <xdr:spPr>
        <a:xfrm flipV="1">
          <a:off x="20434300" y="1436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95250</xdr:rowOff>
    </xdr:from>
    <xdr:to>
      <xdr:col>102</xdr:col>
      <xdr:colOff>165100</xdr:colOff>
      <xdr:row>84</xdr:row>
      <xdr:rowOff>25400</xdr:rowOff>
    </xdr:to>
    <xdr:sp macro="" textlink="">
      <xdr:nvSpPr>
        <xdr:cNvPr id="819" name="楕円 818">
          <a:extLst>
            <a:ext uri="{FF2B5EF4-FFF2-40B4-BE49-F238E27FC236}">
              <a16:creationId xmlns:a16="http://schemas.microsoft.com/office/drawing/2014/main" id="{94C33707-B700-42CA-B72C-A321E1723531}"/>
            </a:ext>
          </a:extLst>
        </xdr:cNvPr>
        <xdr:cNvSpPr/>
      </xdr:nvSpPr>
      <xdr:spPr>
        <a:xfrm>
          <a:off x="19494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146050</xdr:rowOff>
    </xdr:from>
    <xdr:to>
      <xdr:col>107</xdr:col>
      <xdr:colOff>50800</xdr:colOff>
      <xdr:row>83</xdr:row>
      <xdr:rowOff>146050</xdr:rowOff>
    </xdr:to>
    <xdr:cxnSp macro="">
      <xdr:nvCxnSpPr>
        <xdr:cNvPr id="820" name="直線コネクタ 819">
          <a:extLst>
            <a:ext uri="{FF2B5EF4-FFF2-40B4-BE49-F238E27FC236}">
              <a16:creationId xmlns:a16="http://schemas.microsoft.com/office/drawing/2014/main" id="{63D60161-894D-42BD-8787-2A4D471CDCB4}"/>
            </a:ext>
          </a:extLst>
        </xdr:cNvPr>
        <xdr:cNvCxnSpPr/>
      </xdr:nvCxnSpPr>
      <xdr:spPr>
        <a:xfrm>
          <a:off x="19545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821" name="楕円 820">
          <a:extLst>
            <a:ext uri="{FF2B5EF4-FFF2-40B4-BE49-F238E27FC236}">
              <a16:creationId xmlns:a16="http://schemas.microsoft.com/office/drawing/2014/main" id="{2AE7F041-5794-4985-9D04-38D5C38595B4}"/>
            </a:ext>
          </a:extLst>
        </xdr:cNvPr>
        <xdr:cNvSpPr/>
      </xdr:nvSpPr>
      <xdr:spPr>
        <a:xfrm>
          <a:off x="18605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83</xdr:row>
      <xdr:rowOff>146050</xdr:rowOff>
    </xdr:to>
    <xdr:cxnSp macro="">
      <xdr:nvCxnSpPr>
        <xdr:cNvPr id="822" name="直線コネクタ 821">
          <a:extLst>
            <a:ext uri="{FF2B5EF4-FFF2-40B4-BE49-F238E27FC236}">
              <a16:creationId xmlns:a16="http://schemas.microsoft.com/office/drawing/2014/main" id="{9B0E745F-2D87-432D-915C-6FE04CF3D8B4}"/>
            </a:ext>
          </a:extLst>
        </xdr:cNvPr>
        <xdr:cNvCxnSpPr/>
      </xdr:nvCxnSpPr>
      <xdr:spPr>
        <a:xfrm>
          <a:off x="18656300" y="1435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a:extLst>
            <a:ext uri="{FF2B5EF4-FFF2-40B4-BE49-F238E27FC236}">
              <a16:creationId xmlns:a16="http://schemas.microsoft.com/office/drawing/2014/main" id="{EDFC09B8-E672-47A2-9719-CB01B6B88445}"/>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a:extLst>
            <a:ext uri="{FF2B5EF4-FFF2-40B4-BE49-F238E27FC236}">
              <a16:creationId xmlns:a16="http://schemas.microsoft.com/office/drawing/2014/main" id="{76EAB0EB-B0E3-431B-BBE9-13931B890142}"/>
            </a:ext>
          </a:extLst>
        </xdr:cNvPr>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a:extLst>
            <a:ext uri="{FF2B5EF4-FFF2-40B4-BE49-F238E27FC236}">
              <a16:creationId xmlns:a16="http://schemas.microsoft.com/office/drawing/2014/main" id="{A2A5000D-3603-4BF5-8930-6756B47D080B}"/>
            </a:ext>
          </a:extLst>
        </xdr:cNvPr>
        <xdr:cNvSpPr txBox="1"/>
      </xdr:nvSpPr>
      <xdr:spPr>
        <a:xfrm>
          <a:off x="19310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a:extLst>
            <a:ext uri="{FF2B5EF4-FFF2-40B4-BE49-F238E27FC236}">
              <a16:creationId xmlns:a16="http://schemas.microsoft.com/office/drawing/2014/main" id="{15712099-3B69-4E68-8B84-0E240F654012}"/>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3827</xdr:rowOff>
    </xdr:from>
    <xdr:ext cx="469744" cy="259045"/>
    <xdr:sp macro="" textlink="">
      <xdr:nvSpPr>
        <xdr:cNvPr id="827" name="n_1mainValue【消防施設】&#10;一人当たり面積">
          <a:extLst>
            <a:ext uri="{FF2B5EF4-FFF2-40B4-BE49-F238E27FC236}">
              <a16:creationId xmlns:a16="http://schemas.microsoft.com/office/drawing/2014/main" id="{C73F458B-E2F7-434E-8199-74F3804765BE}"/>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828" name="n_2mainValue【消防施設】&#10;一人当たり面積">
          <a:extLst>
            <a:ext uri="{FF2B5EF4-FFF2-40B4-BE49-F238E27FC236}">
              <a16:creationId xmlns:a16="http://schemas.microsoft.com/office/drawing/2014/main" id="{2BF739EC-3F76-42EE-BEDE-1D56F4B23C7C}"/>
            </a:ext>
          </a:extLst>
        </xdr:cNvPr>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16527</xdr:rowOff>
    </xdr:from>
    <xdr:ext cx="469744" cy="259045"/>
    <xdr:sp macro="" textlink="">
      <xdr:nvSpPr>
        <xdr:cNvPr id="829" name="n_3mainValue【消防施設】&#10;一人当たり面積">
          <a:extLst>
            <a:ext uri="{FF2B5EF4-FFF2-40B4-BE49-F238E27FC236}">
              <a16:creationId xmlns:a16="http://schemas.microsoft.com/office/drawing/2014/main" id="{ABB507B6-C1E1-4A5B-A972-6C84956D2044}"/>
            </a:ext>
          </a:extLst>
        </xdr:cNvPr>
        <xdr:cNvSpPr txBox="1"/>
      </xdr:nvSpPr>
      <xdr:spPr>
        <a:xfrm>
          <a:off x="19310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30" name="n_4mainValue【消防施設】&#10;一人当たり面積">
          <a:extLst>
            <a:ext uri="{FF2B5EF4-FFF2-40B4-BE49-F238E27FC236}">
              <a16:creationId xmlns:a16="http://schemas.microsoft.com/office/drawing/2014/main" id="{668B6F88-8530-422A-A9E9-D0089A4333EE}"/>
            </a:ext>
          </a:extLst>
        </xdr:cNvPr>
        <xdr:cNvSpPr txBox="1"/>
      </xdr:nvSpPr>
      <xdr:spPr>
        <a:xfrm>
          <a:off x="18421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C2FED08A-FF20-4EFA-A9F8-7B5B1012F8A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4D69DFEE-11F8-4C64-8F58-EF5DB9DC5C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C9384504-2556-4055-AF3A-ACE0C81E82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E89752C5-C131-43BB-8FD0-60EC20C2C2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A1C90DB7-C24C-4377-90B9-5F8A5CBB8AD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4ED43516-1992-4A19-A480-D891E571E4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652D5C79-8A2A-4152-B6C2-C642663EC1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8A846D09-EA91-4F06-A79D-4AAD5A6799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6616D573-58DD-4211-B9E2-67C6DC4CD16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E72EB1F-AFE2-4151-842B-416CDF3192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130D6782-EC50-4A9B-ACCD-D08A1A4F376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3FE2FE5C-A2CD-4FBC-BD94-228DD69B0DA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984A728A-3575-4E91-BC98-ACD8C5B1C76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3FE3AEBF-6D4C-49E4-89B9-196FCEED41B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19748CED-12EE-41DA-BCB2-8468981BBB7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7D951687-4DFD-4735-B5E8-F5E797BEBA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9360956F-5651-4A19-AA4E-18AB5206CA4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C102293A-BF6F-42DC-BDF5-B8FFCCA700A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AD8E297C-53F6-434D-B174-7D8FFE8F12C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5F99827E-89CA-41E9-8531-6303E00B356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3E45EE88-B380-433E-A8C3-CE0C9F329DD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29AEFA81-6A55-4ECC-970D-76D9DE60102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6412755C-738B-45AF-A66A-AD90FD3D28C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779A1FF4-D9BC-494A-B332-B43737E66C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910C39BE-C454-42A3-B636-F3D80FB54D07}"/>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C5C32909-F6DD-4C23-A7B3-E65E92F82616}"/>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4CBDB08A-D590-4180-8F89-CA834ABAA227}"/>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EF263BC6-5883-4CBF-8494-AD1DB18FFE9E}"/>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03F41ACE-C388-4E3A-9FDE-AB8162F185C9}"/>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860" name="【庁舎】&#10;有形固定資産減価償却率平均値テキスト">
          <a:extLst>
            <a:ext uri="{FF2B5EF4-FFF2-40B4-BE49-F238E27FC236}">
              <a16:creationId xmlns:a16="http://schemas.microsoft.com/office/drawing/2014/main" id="{AE0A360A-16C2-431F-83BA-88FC8AA916FB}"/>
            </a:ext>
          </a:extLst>
        </xdr:cNvPr>
        <xdr:cNvSpPr txBox="1"/>
      </xdr:nvSpPr>
      <xdr:spPr>
        <a:xfrm>
          <a:off x="16357600" y="1774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E5F36992-0B07-4C49-A3AB-11D1DFD78B3A}"/>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FD332AC2-15FF-401F-9DA2-BBFD6A1DC5F2}"/>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0735DEEB-A4AF-492B-B714-C360D5C86A56}"/>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BBD0F50A-8F19-4EDA-80E8-65AAEBEA6DE6}"/>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DD5DB41B-FDBF-465E-9900-EDF70B80A05C}"/>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D4478C91-8E7B-415E-B4BA-C8AE941CF3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68E4190-FEB8-4F89-988F-840444243C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45B134A-0B97-4FC2-B86B-1172D42BA9D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CF329ED-0B86-47EF-BD7E-AB7DB68139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E2AEB3A0-034F-485B-8422-963BB537F8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145414</xdr:rowOff>
    </xdr:from>
    <xdr:to>
      <xdr:col>85</xdr:col>
      <xdr:colOff>177800</xdr:colOff>
      <xdr:row>101</xdr:row>
      <xdr:rowOff>75564</xdr:rowOff>
    </xdr:to>
    <xdr:sp macro="" textlink="">
      <xdr:nvSpPr>
        <xdr:cNvPr id="871" name="楕円 870">
          <a:extLst>
            <a:ext uri="{FF2B5EF4-FFF2-40B4-BE49-F238E27FC236}">
              <a16:creationId xmlns:a16="http://schemas.microsoft.com/office/drawing/2014/main" id="{83F8878A-D0E3-4226-B78A-AA2075F17449}"/>
            </a:ext>
          </a:extLst>
        </xdr:cNvPr>
        <xdr:cNvSpPr/>
      </xdr:nvSpPr>
      <xdr:spPr>
        <a:xfrm>
          <a:off x="162687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168291</xdr:rowOff>
    </xdr:from>
    <xdr:ext cx="405111" cy="259045"/>
    <xdr:sp macro="" textlink="">
      <xdr:nvSpPr>
        <xdr:cNvPr id="872" name="【庁舎】&#10;有形固定資産減価償却率該当値テキスト">
          <a:extLst>
            <a:ext uri="{FF2B5EF4-FFF2-40B4-BE49-F238E27FC236}">
              <a16:creationId xmlns:a16="http://schemas.microsoft.com/office/drawing/2014/main" id="{0042F1E7-69D0-4C99-AFCD-C320FC1BFC13}"/>
            </a:ext>
          </a:extLst>
        </xdr:cNvPr>
        <xdr:cNvSpPr txBox="1"/>
      </xdr:nvSpPr>
      <xdr:spPr>
        <a:xfrm>
          <a:off x="16357600"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124461</xdr:rowOff>
    </xdr:from>
    <xdr:to>
      <xdr:col>81</xdr:col>
      <xdr:colOff>101600</xdr:colOff>
      <xdr:row>101</xdr:row>
      <xdr:rowOff>54611</xdr:rowOff>
    </xdr:to>
    <xdr:sp macro="" textlink="">
      <xdr:nvSpPr>
        <xdr:cNvPr id="873" name="楕円 872">
          <a:extLst>
            <a:ext uri="{FF2B5EF4-FFF2-40B4-BE49-F238E27FC236}">
              <a16:creationId xmlns:a16="http://schemas.microsoft.com/office/drawing/2014/main" id="{6F8DEC1C-0A8E-47AE-B9E8-2EB03077D2A8}"/>
            </a:ext>
          </a:extLst>
        </xdr:cNvPr>
        <xdr:cNvSpPr/>
      </xdr:nvSpPr>
      <xdr:spPr>
        <a:xfrm>
          <a:off x="15430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3811</xdr:rowOff>
    </xdr:from>
    <xdr:to>
      <xdr:col>85</xdr:col>
      <xdr:colOff>127000</xdr:colOff>
      <xdr:row>101</xdr:row>
      <xdr:rowOff>24764</xdr:rowOff>
    </xdr:to>
    <xdr:cxnSp macro="">
      <xdr:nvCxnSpPr>
        <xdr:cNvPr id="874" name="直線コネクタ 873">
          <a:extLst>
            <a:ext uri="{FF2B5EF4-FFF2-40B4-BE49-F238E27FC236}">
              <a16:creationId xmlns:a16="http://schemas.microsoft.com/office/drawing/2014/main" id="{280074CC-99DA-42F5-A595-ED26D3C7AAA8}"/>
            </a:ext>
          </a:extLst>
        </xdr:cNvPr>
        <xdr:cNvCxnSpPr/>
      </xdr:nvCxnSpPr>
      <xdr:spPr>
        <a:xfrm>
          <a:off x="15481300" y="173202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93980</xdr:rowOff>
    </xdr:from>
    <xdr:to>
      <xdr:col>76</xdr:col>
      <xdr:colOff>165100</xdr:colOff>
      <xdr:row>101</xdr:row>
      <xdr:rowOff>24130</xdr:rowOff>
    </xdr:to>
    <xdr:sp macro="" textlink="">
      <xdr:nvSpPr>
        <xdr:cNvPr id="875" name="楕円 874">
          <a:extLst>
            <a:ext uri="{FF2B5EF4-FFF2-40B4-BE49-F238E27FC236}">
              <a16:creationId xmlns:a16="http://schemas.microsoft.com/office/drawing/2014/main" id="{75ABAA73-D28F-4D31-BE4A-80D9FBA411A3}"/>
            </a:ext>
          </a:extLst>
        </xdr:cNvPr>
        <xdr:cNvSpPr/>
      </xdr:nvSpPr>
      <xdr:spPr>
        <a:xfrm>
          <a:off x="14541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144780</xdr:rowOff>
    </xdr:from>
    <xdr:to>
      <xdr:col>81</xdr:col>
      <xdr:colOff>50800</xdr:colOff>
      <xdr:row>101</xdr:row>
      <xdr:rowOff>3811</xdr:rowOff>
    </xdr:to>
    <xdr:cxnSp macro="">
      <xdr:nvCxnSpPr>
        <xdr:cNvPr id="876" name="直線コネクタ 875">
          <a:extLst>
            <a:ext uri="{FF2B5EF4-FFF2-40B4-BE49-F238E27FC236}">
              <a16:creationId xmlns:a16="http://schemas.microsoft.com/office/drawing/2014/main" id="{E0F96C3E-1CEA-48B5-91B4-D2BBFD6910F4}"/>
            </a:ext>
          </a:extLst>
        </xdr:cNvPr>
        <xdr:cNvCxnSpPr/>
      </xdr:nvCxnSpPr>
      <xdr:spPr>
        <a:xfrm>
          <a:off x="14592300" y="17289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69214</xdr:rowOff>
    </xdr:from>
    <xdr:to>
      <xdr:col>72</xdr:col>
      <xdr:colOff>38100</xdr:colOff>
      <xdr:row>100</xdr:row>
      <xdr:rowOff>170814</xdr:rowOff>
    </xdr:to>
    <xdr:sp macro="" textlink="">
      <xdr:nvSpPr>
        <xdr:cNvPr id="877" name="楕円 876">
          <a:extLst>
            <a:ext uri="{FF2B5EF4-FFF2-40B4-BE49-F238E27FC236}">
              <a16:creationId xmlns:a16="http://schemas.microsoft.com/office/drawing/2014/main" id="{16E853C4-8BB8-4D5F-8551-E56443C01DDA}"/>
            </a:ext>
          </a:extLst>
        </xdr:cNvPr>
        <xdr:cNvSpPr/>
      </xdr:nvSpPr>
      <xdr:spPr>
        <a:xfrm>
          <a:off x="13652500" y="172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120014</xdr:rowOff>
    </xdr:from>
    <xdr:to>
      <xdr:col>76</xdr:col>
      <xdr:colOff>114300</xdr:colOff>
      <xdr:row>100</xdr:row>
      <xdr:rowOff>144780</xdr:rowOff>
    </xdr:to>
    <xdr:cxnSp macro="">
      <xdr:nvCxnSpPr>
        <xdr:cNvPr id="878" name="直線コネクタ 877">
          <a:extLst>
            <a:ext uri="{FF2B5EF4-FFF2-40B4-BE49-F238E27FC236}">
              <a16:creationId xmlns:a16="http://schemas.microsoft.com/office/drawing/2014/main" id="{4CE66CD2-8419-488C-AF96-5409D0E706DC}"/>
            </a:ext>
          </a:extLst>
        </xdr:cNvPr>
        <xdr:cNvCxnSpPr/>
      </xdr:nvCxnSpPr>
      <xdr:spPr>
        <a:xfrm>
          <a:off x="13703300" y="172650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33020</xdr:rowOff>
    </xdr:from>
    <xdr:to>
      <xdr:col>67</xdr:col>
      <xdr:colOff>101600</xdr:colOff>
      <xdr:row>100</xdr:row>
      <xdr:rowOff>134620</xdr:rowOff>
    </xdr:to>
    <xdr:sp macro="" textlink="">
      <xdr:nvSpPr>
        <xdr:cNvPr id="879" name="楕円 878">
          <a:extLst>
            <a:ext uri="{FF2B5EF4-FFF2-40B4-BE49-F238E27FC236}">
              <a16:creationId xmlns:a16="http://schemas.microsoft.com/office/drawing/2014/main" id="{C3E8159C-597A-4FCE-AADD-73A5744F0547}"/>
            </a:ext>
          </a:extLst>
        </xdr:cNvPr>
        <xdr:cNvSpPr/>
      </xdr:nvSpPr>
      <xdr:spPr>
        <a:xfrm>
          <a:off x="12763500" y="171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83820</xdr:rowOff>
    </xdr:from>
    <xdr:to>
      <xdr:col>71</xdr:col>
      <xdr:colOff>177800</xdr:colOff>
      <xdr:row>100</xdr:row>
      <xdr:rowOff>120014</xdr:rowOff>
    </xdr:to>
    <xdr:cxnSp macro="">
      <xdr:nvCxnSpPr>
        <xdr:cNvPr id="880" name="直線コネクタ 879">
          <a:extLst>
            <a:ext uri="{FF2B5EF4-FFF2-40B4-BE49-F238E27FC236}">
              <a16:creationId xmlns:a16="http://schemas.microsoft.com/office/drawing/2014/main" id="{EB1315A5-4C10-42C2-A265-930FC3C54DD7}"/>
            </a:ext>
          </a:extLst>
        </xdr:cNvPr>
        <xdr:cNvCxnSpPr/>
      </xdr:nvCxnSpPr>
      <xdr:spPr>
        <a:xfrm>
          <a:off x="12814300" y="17228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1" name="n_1aveValue【庁舎】&#10;有形固定資産減価償却率">
          <a:extLst>
            <a:ext uri="{FF2B5EF4-FFF2-40B4-BE49-F238E27FC236}">
              <a16:creationId xmlns:a16="http://schemas.microsoft.com/office/drawing/2014/main" id="{E874D862-FEC8-419F-AD6F-CF58F37B0E46}"/>
            </a:ext>
          </a:extLst>
        </xdr:cNvPr>
        <xdr:cNvSpPr txBox="1"/>
      </xdr:nvSpPr>
      <xdr:spPr>
        <a:xfrm>
          <a:off x="15266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2" name="n_2aveValue【庁舎】&#10;有形固定資産減価償却率">
          <a:extLst>
            <a:ext uri="{FF2B5EF4-FFF2-40B4-BE49-F238E27FC236}">
              <a16:creationId xmlns:a16="http://schemas.microsoft.com/office/drawing/2014/main" id="{05462081-FFA8-4052-A9D7-DBDD09C09DC0}"/>
            </a:ext>
          </a:extLst>
        </xdr:cNvPr>
        <xdr:cNvSpPr txBox="1"/>
      </xdr:nvSpPr>
      <xdr:spPr>
        <a:xfrm>
          <a:off x="14389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a:extLst>
            <a:ext uri="{FF2B5EF4-FFF2-40B4-BE49-F238E27FC236}">
              <a16:creationId xmlns:a16="http://schemas.microsoft.com/office/drawing/2014/main" id="{2C4FD5DB-8079-42B2-B286-03E359C5FAF7}"/>
            </a:ext>
          </a:extLst>
        </xdr:cNvPr>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a:extLst>
            <a:ext uri="{FF2B5EF4-FFF2-40B4-BE49-F238E27FC236}">
              <a16:creationId xmlns:a16="http://schemas.microsoft.com/office/drawing/2014/main" id="{0BBE60F2-6F87-4317-A2F3-9837CF70BBC3}"/>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71138</xdr:rowOff>
    </xdr:from>
    <xdr:ext cx="405111" cy="259045"/>
    <xdr:sp macro="" textlink="">
      <xdr:nvSpPr>
        <xdr:cNvPr id="885" name="n_1mainValue【庁舎】&#10;有形固定資産減価償却率">
          <a:extLst>
            <a:ext uri="{FF2B5EF4-FFF2-40B4-BE49-F238E27FC236}">
              <a16:creationId xmlns:a16="http://schemas.microsoft.com/office/drawing/2014/main" id="{D1D15EA6-5014-4A85-A931-2677B413948F}"/>
            </a:ext>
          </a:extLst>
        </xdr:cNvPr>
        <xdr:cNvSpPr txBox="1"/>
      </xdr:nvSpPr>
      <xdr:spPr>
        <a:xfrm>
          <a:off x="152660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40657</xdr:rowOff>
    </xdr:from>
    <xdr:ext cx="405111" cy="259045"/>
    <xdr:sp macro="" textlink="">
      <xdr:nvSpPr>
        <xdr:cNvPr id="886" name="n_2mainValue【庁舎】&#10;有形固定資産減価償却率">
          <a:extLst>
            <a:ext uri="{FF2B5EF4-FFF2-40B4-BE49-F238E27FC236}">
              <a16:creationId xmlns:a16="http://schemas.microsoft.com/office/drawing/2014/main" id="{01AC714A-C3A9-4367-AB15-92D5F2364CB9}"/>
            </a:ext>
          </a:extLst>
        </xdr:cNvPr>
        <xdr:cNvSpPr txBox="1"/>
      </xdr:nvSpPr>
      <xdr:spPr>
        <a:xfrm>
          <a:off x="14389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15891</xdr:rowOff>
    </xdr:from>
    <xdr:ext cx="405111" cy="259045"/>
    <xdr:sp macro="" textlink="">
      <xdr:nvSpPr>
        <xdr:cNvPr id="887" name="n_3mainValue【庁舎】&#10;有形固定資産減価償却率">
          <a:extLst>
            <a:ext uri="{FF2B5EF4-FFF2-40B4-BE49-F238E27FC236}">
              <a16:creationId xmlns:a16="http://schemas.microsoft.com/office/drawing/2014/main" id="{BCDE4567-26D3-403E-A487-B92032BB4505}"/>
            </a:ext>
          </a:extLst>
        </xdr:cNvPr>
        <xdr:cNvSpPr txBox="1"/>
      </xdr:nvSpPr>
      <xdr:spPr>
        <a:xfrm>
          <a:off x="13500744" y="1698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151147</xdr:rowOff>
    </xdr:from>
    <xdr:ext cx="405111" cy="259045"/>
    <xdr:sp macro="" textlink="">
      <xdr:nvSpPr>
        <xdr:cNvPr id="888" name="n_4mainValue【庁舎】&#10;有形固定資産減価償却率">
          <a:extLst>
            <a:ext uri="{FF2B5EF4-FFF2-40B4-BE49-F238E27FC236}">
              <a16:creationId xmlns:a16="http://schemas.microsoft.com/office/drawing/2014/main" id="{1EF13A72-B51C-4BD7-9FA3-0F215BE5F06C}"/>
            </a:ext>
          </a:extLst>
        </xdr:cNvPr>
        <xdr:cNvSpPr txBox="1"/>
      </xdr:nvSpPr>
      <xdr:spPr>
        <a:xfrm>
          <a:off x="1261174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72C87B6D-2127-47BE-8F96-D3FC7534B30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195BCFBE-3637-4988-AE9D-4979366256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514408B3-AB5E-4A2A-98A6-58620A620F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E0D8404-124E-4385-AABD-50780402F8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3D42D8E4-0A53-4F29-BEFF-050F09F68B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E7A1118D-79C5-4F83-978F-731C7B0F97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D20063B7-4E4E-432F-A0F7-64C19EC154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45AA1256-6F1C-46EC-B435-2BF477CF03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49B71843-4109-453D-973F-6432CE3D65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8FD597A9-EC75-4F6D-B66A-26D47AF700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0EBEB719-23F9-498B-A6F8-352A454128F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8F445C2D-8C20-4C24-8373-88E60D58FE4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9AF7FEA8-4531-40D2-9E1A-6714A4907F1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C51631FF-A62C-4DF8-9CBB-4923CCD503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5E60D214-DFE1-4D1F-81B5-9416310C7B6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D77DF352-9F46-42C7-9EDA-BDAFB2660D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0912F389-007C-41B2-9C64-FD9C52B0C64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17193F94-1E9A-4EEC-8AF7-11F08777CB5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AEF74291-C0E3-4977-AC00-004BBAF175D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88FC4C64-8E24-4BD5-ACE1-55E6B860B62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C8E2C44C-0C40-4811-8461-3830A1E894E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B1588AD2-2E29-49B3-A16F-05D8DBA7F5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79E23FAB-4DC5-4388-B3B8-26FFD68213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228520D5-6579-4D60-8EBE-EC0E21A7A1C0}"/>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B0CC1B6E-F380-4F02-A67C-0917CA4A0F33}"/>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7F1A9B5A-B8D6-409B-A337-553215B2909D}"/>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30AEF1DC-274B-4ECD-9D53-7001AC408EFF}"/>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728AF071-29E4-4B12-A0DD-1C419CB14767}"/>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C497F5DD-EA8F-4CA1-BC0B-99FA4D954B8C}"/>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6C89F34E-8EC6-4F06-AD25-55F12983714C}"/>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2904310E-A45E-4580-92F7-F6AB5A315379}"/>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5F252AA4-F06A-4C2B-8A62-50C9C5C2AF8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146F9B8D-6055-4C3C-B53E-05374EB454D7}"/>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ED5892DA-60EA-4408-BFD3-59A692DF1B8B}"/>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C04AB22A-0E28-4845-8A04-407E8A5B14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F4C99096-7D2E-452B-BC42-9B281155D17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8E7A5A85-C452-4FF5-BBE4-7E55C585D3C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E22B88E-AB4C-4B9A-864D-1CFC4831BB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4585A775-CA91-4E26-B840-619B227695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90170</xdr:rowOff>
    </xdr:from>
    <xdr:to>
      <xdr:col>116</xdr:col>
      <xdr:colOff>114300</xdr:colOff>
      <xdr:row>105</xdr:row>
      <xdr:rowOff>20320</xdr:rowOff>
    </xdr:to>
    <xdr:sp macro="" textlink="">
      <xdr:nvSpPr>
        <xdr:cNvPr id="928" name="楕円 927">
          <a:extLst>
            <a:ext uri="{FF2B5EF4-FFF2-40B4-BE49-F238E27FC236}">
              <a16:creationId xmlns:a16="http://schemas.microsoft.com/office/drawing/2014/main" id="{A6C65ABF-157B-403C-8E30-0CAE96DB0570}"/>
            </a:ext>
          </a:extLst>
        </xdr:cNvPr>
        <xdr:cNvSpPr/>
      </xdr:nvSpPr>
      <xdr:spPr>
        <a:xfrm>
          <a:off x="22110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113047</xdr:rowOff>
    </xdr:from>
    <xdr:ext cx="469744" cy="259045"/>
    <xdr:sp macro="" textlink="">
      <xdr:nvSpPr>
        <xdr:cNvPr id="929" name="【庁舎】&#10;一人当たり面積該当値テキスト">
          <a:extLst>
            <a:ext uri="{FF2B5EF4-FFF2-40B4-BE49-F238E27FC236}">
              <a16:creationId xmlns:a16="http://schemas.microsoft.com/office/drawing/2014/main" id="{FB43DFDC-9A81-4696-92EF-A2A6A134F0CE}"/>
            </a:ext>
          </a:extLst>
        </xdr:cNvPr>
        <xdr:cNvSpPr txBox="1"/>
      </xdr:nvSpPr>
      <xdr:spPr>
        <a:xfrm>
          <a:off x="22199600"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105411</xdr:rowOff>
    </xdr:from>
    <xdr:to>
      <xdr:col>112</xdr:col>
      <xdr:colOff>38100</xdr:colOff>
      <xdr:row>105</xdr:row>
      <xdr:rowOff>35561</xdr:rowOff>
    </xdr:to>
    <xdr:sp macro="" textlink="">
      <xdr:nvSpPr>
        <xdr:cNvPr id="930" name="楕円 929">
          <a:extLst>
            <a:ext uri="{FF2B5EF4-FFF2-40B4-BE49-F238E27FC236}">
              <a16:creationId xmlns:a16="http://schemas.microsoft.com/office/drawing/2014/main" id="{DD68C04D-968E-49AB-9508-C8F379FBD08B}"/>
            </a:ext>
          </a:extLst>
        </xdr:cNvPr>
        <xdr:cNvSpPr/>
      </xdr:nvSpPr>
      <xdr:spPr>
        <a:xfrm>
          <a:off x="2127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140970</xdr:rowOff>
    </xdr:from>
    <xdr:to>
      <xdr:col>116</xdr:col>
      <xdr:colOff>63500</xdr:colOff>
      <xdr:row>104</xdr:row>
      <xdr:rowOff>156211</xdr:rowOff>
    </xdr:to>
    <xdr:cxnSp macro="">
      <xdr:nvCxnSpPr>
        <xdr:cNvPr id="931" name="直線コネクタ 930">
          <a:extLst>
            <a:ext uri="{FF2B5EF4-FFF2-40B4-BE49-F238E27FC236}">
              <a16:creationId xmlns:a16="http://schemas.microsoft.com/office/drawing/2014/main" id="{924C0540-1973-4627-BBB5-AC5DEA4AA848}"/>
            </a:ext>
          </a:extLst>
        </xdr:cNvPr>
        <xdr:cNvCxnSpPr/>
      </xdr:nvCxnSpPr>
      <xdr:spPr>
        <a:xfrm flipV="1">
          <a:off x="21323300" y="179717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109220</xdr:rowOff>
    </xdr:from>
    <xdr:to>
      <xdr:col>107</xdr:col>
      <xdr:colOff>101600</xdr:colOff>
      <xdr:row>105</xdr:row>
      <xdr:rowOff>39370</xdr:rowOff>
    </xdr:to>
    <xdr:sp macro="" textlink="">
      <xdr:nvSpPr>
        <xdr:cNvPr id="932" name="楕円 931">
          <a:extLst>
            <a:ext uri="{FF2B5EF4-FFF2-40B4-BE49-F238E27FC236}">
              <a16:creationId xmlns:a16="http://schemas.microsoft.com/office/drawing/2014/main" id="{4FD9064F-44C2-4032-86DF-1BF1AD657AE5}"/>
            </a:ext>
          </a:extLst>
        </xdr:cNvPr>
        <xdr:cNvSpPr/>
      </xdr:nvSpPr>
      <xdr:spPr>
        <a:xfrm>
          <a:off x="2038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156211</xdr:rowOff>
    </xdr:from>
    <xdr:to>
      <xdr:col>111</xdr:col>
      <xdr:colOff>177800</xdr:colOff>
      <xdr:row>104</xdr:row>
      <xdr:rowOff>160020</xdr:rowOff>
    </xdr:to>
    <xdr:cxnSp macro="">
      <xdr:nvCxnSpPr>
        <xdr:cNvPr id="933" name="直線コネクタ 932">
          <a:extLst>
            <a:ext uri="{FF2B5EF4-FFF2-40B4-BE49-F238E27FC236}">
              <a16:creationId xmlns:a16="http://schemas.microsoft.com/office/drawing/2014/main" id="{534EDF1D-2CCF-42B5-B7B4-28266A0EBF69}"/>
            </a:ext>
          </a:extLst>
        </xdr:cNvPr>
        <xdr:cNvCxnSpPr/>
      </xdr:nvCxnSpPr>
      <xdr:spPr>
        <a:xfrm flipV="1">
          <a:off x="20434300" y="17987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113030</xdr:rowOff>
    </xdr:from>
    <xdr:to>
      <xdr:col>102</xdr:col>
      <xdr:colOff>165100</xdr:colOff>
      <xdr:row>105</xdr:row>
      <xdr:rowOff>43180</xdr:rowOff>
    </xdr:to>
    <xdr:sp macro="" textlink="">
      <xdr:nvSpPr>
        <xdr:cNvPr id="934" name="楕円 933">
          <a:extLst>
            <a:ext uri="{FF2B5EF4-FFF2-40B4-BE49-F238E27FC236}">
              <a16:creationId xmlns:a16="http://schemas.microsoft.com/office/drawing/2014/main" id="{AA2E6C53-0571-4567-A553-4BFB67026EC4}"/>
            </a:ext>
          </a:extLst>
        </xdr:cNvPr>
        <xdr:cNvSpPr/>
      </xdr:nvSpPr>
      <xdr:spPr>
        <a:xfrm>
          <a:off x="19494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160020</xdr:rowOff>
    </xdr:from>
    <xdr:to>
      <xdr:col>107</xdr:col>
      <xdr:colOff>50800</xdr:colOff>
      <xdr:row>104</xdr:row>
      <xdr:rowOff>163830</xdr:rowOff>
    </xdr:to>
    <xdr:cxnSp macro="">
      <xdr:nvCxnSpPr>
        <xdr:cNvPr id="935" name="直線コネクタ 934">
          <a:extLst>
            <a:ext uri="{FF2B5EF4-FFF2-40B4-BE49-F238E27FC236}">
              <a16:creationId xmlns:a16="http://schemas.microsoft.com/office/drawing/2014/main" id="{79D2B326-D4E9-42FC-AA26-CE7102533337}"/>
            </a:ext>
          </a:extLst>
        </xdr:cNvPr>
        <xdr:cNvCxnSpPr/>
      </xdr:nvCxnSpPr>
      <xdr:spPr>
        <a:xfrm flipV="1">
          <a:off x="19545300" y="17990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113030</xdr:rowOff>
    </xdr:from>
    <xdr:to>
      <xdr:col>98</xdr:col>
      <xdr:colOff>38100</xdr:colOff>
      <xdr:row>105</xdr:row>
      <xdr:rowOff>43180</xdr:rowOff>
    </xdr:to>
    <xdr:sp macro="" textlink="">
      <xdr:nvSpPr>
        <xdr:cNvPr id="936" name="楕円 935">
          <a:extLst>
            <a:ext uri="{FF2B5EF4-FFF2-40B4-BE49-F238E27FC236}">
              <a16:creationId xmlns:a16="http://schemas.microsoft.com/office/drawing/2014/main" id="{BD9AFF35-EC51-4761-9917-B62B78C4AA32}"/>
            </a:ext>
          </a:extLst>
        </xdr:cNvPr>
        <xdr:cNvSpPr/>
      </xdr:nvSpPr>
      <xdr:spPr>
        <a:xfrm>
          <a:off x="18605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163830</xdr:rowOff>
    </xdr:from>
    <xdr:to>
      <xdr:col>102</xdr:col>
      <xdr:colOff>114300</xdr:colOff>
      <xdr:row>104</xdr:row>
      <xdr:rowOff>163830</xdr:rowOff>
    </xdr:to>
    <xdr:cxnSp macro="">
      <xdr:nvCxnSpPr>
        <xdr:cNvPr id="937" name="直線コネクタ 936">
          <a:extLst>
            <a:ext uri="{FF2B5EF4-FFF2-40B4-BE49-F238E27FC236}">
              <a16:creationId xmlns:a16="http://schemas.microsoft.com/office/drawing/2014/main" id="{59B409DA-D427-4701-9EB4-CA085D7DA402}"/>
            </a:ext>
          </a:extLst>
        </xdr:cNvPr>
        <xdr:cNvCxnSpPr/>
      </xdr:nvCxnSpPr>
      <xdr:spPr>
        <a:xfrm>
          <a:off x="18656300" y="17994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8666E9EF-3589-4E1D-AEEB-A482014305B6}"/>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7F22D2FC-321A-4CC8-8F79-1BB6BBCAE32D}"/>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D4EE99E6-FAC5-4848-A289-6B54D6DB8BC1}"/>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27BE249F-A286-4D99-9573-BA8973AE8E13}"/>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52088</xdr:rowOff>
    </xdr:from>
    <xdr:ext cx="469744" cy="259045"/>
    <xdr:sp macro="" textlink="">
      <xdr:nvSpPr>
        <xdr:cNvPr id="942" name="n_1mainValue【庁舎】&#10;一人当たり面積">
          <a:extLst>
            <a:ext uri="{FF2B5EF4-FFF2-40B4-BE49-F238E27FC236}">
              <a16:creationId xmlns:a16="http://schemas.microsoft.com/office/drawing/2014/main" id="{C507D138-ED31-485D-A151-DB50F1ABCF9F}"/>
            </a:ext>
          </a:extLst>
        </xdr:cNvPr>
        <xdr:cNvSpPr txBox="1"/>
      </xdr:nvSpPr>
      <xdr:spPr>
        <a:xfrm>
          <a:off x="21075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55897</xdr:rowOff>
    </xdr:from>
    <xdr:ext cx="469744" cy="259045"/>
    <xdr:sp macro="" textlink="">
      <xdr:nvSpPr>
        <xdr:cNvPr id="943" name="n_2mainValue【庁舎】&#10;一人当たり面積">
          <a:extLst>
            <a:ext uri="{FF2B5EF4-FFF2-40B4-BE49-F238E27FC236}">
              <a16:creationId xmlns:a16="http://schemas.microsoft.com/office/drawing/2014/main" id="{C0FA3189-6C49-4FE7-81C1-7A78F117D30B}"/>
            </a:ext>
          </a:extLst>
        </xdr:cNvPr>
        <xdr:cNvSpPr txBox="1"/>
      </xdr:nvSpPr>
      <xdr:spPr>
        <a:xfrm>
          <a:off x="20199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59707</xdr:rowOff>
    </xdr:from>
    <xdr:ext cx="469744" cy="259045"/>
    <xdr:sp macro="" textlink="">
      <xdr:nvSpPr>
        <xdr:cNvPr id="944" name="n_3mainValue【庁舎】&#10;一人当たり面積">
          <a:extLst>
            <a:ext uri="{FF2B5EF4-FFF2-40B4-BE49-F238E27FC236}">
              <a16:creationId xmlns:a16="http://schemas.microsoft.com/office/drawing/2014/main" id="{767C0261-D567-4111-B074-FBC0ADB68C66}"/>
            </a:ext>
          </a:extLst>
        </xdr:cNvPr>
        <xdr:cNvSpPr txBox="1"/>
      </xdr:nvSpPr>
      <xdr:spPr>
        <a:xfrm>
          <a:off x="19310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59707</xdr:rowOff>
    </xdr:from>
    <xdr:ext cx="469744" cy="259045"/>
    <xdr:sp macro="" textlink="">
      <xdr:nvSpPr>
        <xdr:cNvPr id="945" name="n_4mainValue【庁舎】&#10;一人当たり面積">
          <a:extLst>
            <a:ext uri="{FF2B5EF4-FFF2-40B4-BE49-F238E27FC236}">
              <a16:creationId xmlns:a16="http://schemas.microsoft.com/office/drawing/2014/main" id="{E9858BF2-1236-4F7B-87C9-33915B480EE4}"/>
            </a:ext>
          </a:extLst>
        </xdr:cNvPr>
        <xdr:cNvSpPr txBox="1"/>
      </xdr:nvSpPr>
      <xdr:spPr>
        <a:xfrm>
          <a:off x="18421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E1376E10-5275-44BA-B465-03629552FE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75915666-2CD8-48F8-AE0F-97E91BE53F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DFC72C9B-EDFB-4795-A65D-1E76D668B6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市民会館については、「那覇文化芸術劇場なはーと」として別地に建て替えられた。「那覇文化芸術劇場なはーと」は類型上市民会館ではないため、旧市民会館の除却が済んでいないため減価償却率が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図書館については、耐用年数を過ぎた施設があり、他の施設との複合化も含めて、更新の検討を進めている。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317,030
311,364
41.42
187,068,826
178,547,046
7,525,071
73,164,034
132,712,577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財政力指数は、近年上昇をしておりＨ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年度からは類似団体を上回っている。基準財政収入額および需要額ともに前年度比で伸びているが、市税の増などにより需要額の伸び率を収入額の伸び率が上回ったため、財政力指数は前年度より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ポイント増となった。引き続き、歳入確保および歳出削減に努める。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市税等の増があったが地方交付税および臨時財政対策債の減がこれを上回ったため経常一般財源等が前年比で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％の減、また、扶助費の伸びによる充当額の増などにより、一般財源充当経費が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％増となった。結果として経常収支比率が前年度比で</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ポイント悪化した。今後も、事業の見直しを進め、経常経費の削減に努める。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64</xdr:row>
      <xdr:rowOff>82804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75696"/>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77978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7569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111760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845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48531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138955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円の減だが、類似団体の平均に比べ</a:t>
          </a:r>
          <a:r>
            <a:rPr kumimoji="1" lang="en-US" altLang="ja-JP" sz="1300">
              <a:latin typeface="ＭＳ Ｐゴシック" panose="020B0600070205080204" pitchFamily="50" charset="-128"/>
              <a:ea typeface="ＭＳ Ｐゴシック" panose="020B0600070205080204" pitchFamily="50" charset="-128"/>
            </a:rPr>
            <a:t>17,763</a:t>
          </a:r>
          <a:r>
            <a:rPr kumimoji="1" lang="ja-JP" altLang="en-US" sz="1300">
              <a:latin typeface="ＭＳ Ｐゴシック" panose="020B0600070205080204" pitchFamily="50" charset="-128"/>
              <a:ea typeface="ＭＳ Ｐゴシック" panose="020B0600070205080204" pitchFamily="50" charset="-128"/>
            </a:rPr>
            <a:t>円上回っており、類似団体の中でも上位に位置している。人件費および維持補修費について、「那覇市ファシリティマネジメント推進方針」および「指定管理者制度に関する運用指針」に基づき、適正化や歳出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57330</xdr:rowOff>
    </xdr:from>
    <xdr:to>
      <xdr:col>23</xdr:col>
      <xdr:colOff>133350</xdr:colOff>
      <xdr:row>89</xdr:row>
      <xdr:rowOff>12954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116230"/>
          <a:ext cx="0" cy="1155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156481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12954</xdr:rowOff>
    </xdr:from>
    <xdr:to>
      <xdr:col>24</xdr:col>
      <xdr:colOff>12700</xdr:colOff>
      <xdr:row>89</xdr:row>
      <xdr:rowOff>12954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143707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8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57330</xdr:rowOff>
    </xdr:from>
    <xdr:to>
      <xdr:col>24</xdr:col>
      <xdr:colOff>12700</xdr:colOff>
      <xdr:row>82</xdr:row>
      <xdr:rowOff>57330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1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103842</xdr:rowOff>
    </xdr:from>
    <xdr:to>
      <xdr:col>23</xdr:col>
      <xdr:colOff>133350</xdr:colOff>
      <xdr:row>83</xdr:row>
      <xdr:rowOff>114356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334192"/>
          <a:ext cx="8382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159827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61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16300</xdr:rowOff>
    </xdr:from>
    <xdr:to>
      <xdr:col>23</xdr:col>
      <xdr:colOff>184150</xdr:colOff>
      <xdr:row>85</xdr:row>
      <xdr:rowOff>117900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38588</xdr:rowOff>
    </xdr:from>
    <xdr:to>
      <xdr:col>19</xdr:col>
      <xdr:colOff>133350</xdr:colOff>
      <xdr:row>83</xdr:row>
      <xdr:rowOff>114356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68938"/>
          <a:ext cx="889000" cy="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107362</xdr:rowOff>
    </xdr:from>
    <xdr:to>
      <xdr:col>19</xdr:col>
      <xdr:colOff>184150</xdr:colOff>
      <xdr:row>85</xdr:row>
      <xdr:rowOff>37512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0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22289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595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4364</xdr:rowOff>
    </xdr:from>
    <xdr:to>
      <xdr:col>15</xdr:col>
      <xdr:colOff>82550</xdr:colOff>
      <xdr:row>83</xdr:row>
      <xdr:rowOff>38588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3264"/>
          <a:ext cx="889000" cy="20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140911</xdr:rowOff>
    </xdr:from>
    <xdr:to>
      <xdr:col>15</xdr:col>
      <xdr:colOff>133350</xdr:colOff>
      <xdr:row>84</xdr:row>
      <xdr:rowOff>71061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55838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94720</xdr:rowOff>
    </xdr:from>
    <xdr:to>
      <xdr:col>11</xdr:col>
      <xdr:colOff>31750</xdr:colOff>
      <xdr:row>82</xdr:row>
      <xdr:rowOff>4364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2170"/>
          <a:ext cx="889000" cy="8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698</xdr:rowOff>
    </xdr:from>
    <xdr:to>
      <xdr:col>11</xdr:col>
      <xdr:colOff>82550</xdr:colOff>
      <xdr:row>83</xdr:row>
      <xdr:rowOff>102298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87075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1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127834</xdr:rowOff>
    </xdr:from>
    <xdr:to>
      <xdr:col>7</xdr:col>
      <xdr:colOff>31750</xdr:colOff>
      <xdr:row>83</xdr:row>
      <xdr:rowOff>57984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42761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53042</xdr:rowOff>
    </xdr:from>
    <xdr:to>
      <xdr:col>23</xdr:col>
      <xdr:colOff>184150</xdr:colOff>
      <xdr:row>83</xdr:row>
      <xdr:rowOff>154642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69569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2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63556</xdr:rowOff>
    </xdr:from>
    <xdr:to>
      <xdr:col>19</xdr:col>
      <xdr:colOff>184150</xdr:colOff>
      <xdr:row>83</xdr:row>
      <xdr:rowOff>165156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3883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6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159238</xdr:rowOff>
    </xdr:from>
    <xdr:to>
      <xdr:col>15</xdr:col>
      <xdr:colOff>133350</xdr:colOff>
      <xdr:row>83</xdr:row>
      <xdr:rowOff>89388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99565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8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125014</xdr:rowOff>
    </xdr:from>
    <xdr:to>
      <xdr:col>11</xdr:col>
      <xdr:colOff>82550</xdr:colOff>
      <xdr:row>82</xdr:row>
      <xdr:rowOff>55164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65341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8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43920</xdr:rowOff>
    </xdr:from>
    <xdr:to>
      <xdr:col>7</xdr:col>
      <xdr:colOff>31750</xdr:colOff>
      <xdr:row>81</xdr:row>
      <xdr:rowOff>145520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155697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ここ数年ラスパイレス指数は横ばいであるが、前年度より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ポイント減少しており、国との差が若干広がっている。今後も引き続き給与水準の適正化に努める。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809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年間を取組期間とする「中核市なは定員管理方針」では、中核市への移行や沖縄振興特別推進交付金への対応に伴う増員等に対応しつつ、特別会計等を含めた職員定員を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2,300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人程度に抑制することを目標に定員管理に取り組んだ。その結果、平成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日現在の定員は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2,333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人となり、一定の効果を上げられたと考えている。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策定した「定員管理方針」では、市の現状や課題などを踏まえ、市民サービスの維持・向上に努めるとともに、職員の心身の健康やワーク・ライフ・バランスに配慮しつつ、効果的な行政運営を進められるよう、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日における定員を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2,400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人程度へ増員することを基本方針とし取り組んでいるところである。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56515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5424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24342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3815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163619</xdr:rowOff>
    </xdr:from>
    <xdr:to>
      <xdr:col>72</xdr:col>
      <xdr:colOff>203200</xdr:colOff>
      <xdr:row>62</xdr:row>
      <xdr:rowOff>8255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220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163619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6576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144992</xdr:rowOff>
    </xdr:from>
    <xdr:to>
      <xdr:col>77</xdr:col>
      <xdr:colOff>95250</xdr:colOff>
      <xdr:row>62</xdr:row>
      <xdr:rowOff>75142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59919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112819</xdr:rowOff>
    </xdr:from>
    <xdr:to>
      <xdr:col>68</xdr:col>
      <xdr:colOff>203200</xdr:colOff>
      <xdr:row>62</xdr:row>
      <xdr:rowOff>42969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27746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分母となる標準財政規模について、標準税収入額が</a:t>
          </a:r>
          <a:r>
            <a:rPr kumimoji="1" lang="en-US" altLang="ja-JP" sz="1300">
              <a:latin typeface="ＭＳ Ｐゴシック" panose="020B0600070205080204" pitchFamily="50" charset="-128"/>
              <a:ea typeface="ＭＳ Ｐゴシック" panose="020B0600070205080204" pitchFamily="50" charset="-128"/>
            </a:rPr>
            <a:t>3,666,292</a:t>
          </a:r>
          <a:r>
            <a:rPr kumimoji="1" lang="ja-JP" altLang="en-US" sz="1300">
              <a:latin typeface="ＭＳ Ｐゴシック" panose="020B0600070205080204" pitchFamily="50" charset="-128"/>
              <a:ea typeface="ＭＳ Ｐゴシック" panose="020B0600070205080204" pitchFamily="50" charset="-128"/>
            </a:rPr>
            <a:t>千円の増、普通交付税が</a:t>
          </a:r>
          <a:r>
            <a:rPr kumimoji="1" lang="en-US" altLang="ja-JP" sz="1300">
              <a:latin typeface="ＭＳ Ｐゴシック" panose="020B0600070205080204" pitchFamily="50" charset="-128"/>
              <a:ea typeface="ＭＳ Ｐゴシック" panose="020B0600070205080204" pitchFamily="50" charset="-128"/>
            </a:rPr>
            <a:t>935,435</a:t>
          </a:r>
          <a:r>
            <a:rPr kumimoji="1" lang="ja-JP" altLang="en-US" sz="1300">
              <a:latin typeface="ＭＳ Ｐゴシック" panose="020B0600070205080204" pitchFamily="50" charset="-128"/>
              <a:ea typeface="ＭＳ Ｐゴシック" panose="020B0600070205080204" pitchFamily="50" charset="-128"/>
            </a:rPr>
            <a:t>千円の減、臨時財政対策債発行可能額が</a:t>
          </a:r>
          <a:r>
            <a:rPr kumimoji="1" lang="en-US" altLang="ja-JP" sz="1300">
              <a:latin typeface="ＭＳ Ｐゴシック" panose="020B0600070205080204" pitchFamily="50" charset="-128"/>
              <a:ea typeface="ＭＳ Ｐゴシック" panose="020B0600070205080204" pitchFamily="50" charset="-128"/>
            </a:rPr>
            <a:t>3,657,462</a:t>
          </a:r>
          <a:r>
            <a:rPr kumimoji="1" lang="ja-JP" altLang="en-US" sz="1300">
              <a:latin typeface="ＭＳ Ｐゴシック" panose="020B0600070205080204" pitchFamily="50" charset="-128"/>
              <a:ea typeface="ＭＳ Ｐゴシック" panose="020B0600070205080204" pitchFamily="50" charset="-128"/>
            </a:rPr>
            <a:t>千円の減となったことから、対前年度比で、</a:t>
          </a:r>
          <a:r>
            <a:rPr kumimoji="1" lang="en-US" altLang="ja-JP" sz="1300">
              <a:latin typeface="ＭＳ Ｐゴシック" panose="020B0600070205080204" pitchFamily="50" charset="-128"/>
              <a:ea typeface="ＭＳ Ｐゴシック" panose="020B0600070205080204" pitchFamily="50" charset="-128"/>
            </a:rPr>
            <a:t>926,605</a:t>
          </a:r>
          <a:r>
            <a:rPr kumimoji="1" lang="ja-JP" altLang="en-US" sz="1300">
              <a:latin typeface="ＭＳ Ｐゴシック" panose="020B0600070205080204" pitchFamily="50" charset="-128"/>
              <a:ea typeface="ＭＳ Ｐゴシック" panose="020B0600070205080204" pitchFamily="50" charset="-128"/>
            </a:rPr>
            <a:t>千円の減となった。</a:t>
          </a:r>
        </a:p>
        <a:p>
          <a:r>
            <a:rPr kumimoji="1" lang="ja-JP" altLang="en-US" sz="1300">
              <a:latin typeface="ＭＳ Ｐゴシック" panose="020B0600070205080204" pitchFamily="50" charset="-128"/>
              <a:ea typeface="ＭＳ Ｐゴシック" panose="020B0600070205080204" pitchFamily="50" charset="-128"/>
            </a:rPr>
            <a:t>　また、分子については、地方債の元利償還金等</a:t>
          </a:r>
          <a:r>
            <a:rPr kumimoji="1" lang="en-US" altLang="ja-JP" sz="1300">
              <a:latin typeface="ＭＳ Ｐゴシック" panose="020B0600070205080204" pitchFamily="50" charset="-128"/>
              <a:ea typeface="ＭＳ Ｐゴシック" panose="020B0600070205080204" pitchFamily="50" charset="-128"/>
            </a:rPr>
            <a:t>1,335,742</a:t>
          </a:r>
          <a:r>
            <a:rPr kumimoji="1" lang="ja-JP" altLang="en-US" sz="1300">
              <a:latin typeface="ＭＳ Ｐゴシック" panose="020B0600070205080204" pitchFamily="50" charset="-128"/>
              <a:ea typeface="ＭＳ Ｐゴシック" panose="020B0600070205080204" pitchFamily="50" charset="-128"/>
            </a:rPr>
            <a:t>千円増となった。これは控除される繰上償還額が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円であったため公債費が増加したことによる。</a:t>
          </a:r>
        </a:p>
        <a:p>
          <a:r>
            <a:rPr kumimoji="1" lang="ja-JP" altLang="en-US" sz="1300">
              <a:latin typeface="ＭＳ Ｐゴシック" panose="020B0600070205080204" pitchFamily="50" charset="-128"/>
              <a:ea typeface="ＭＳ Ｐゴシック" panose="020B0600070205080204" pitchFamily="50" charset="-128"/>
            </a:rPr>
            <a:t>　分子の増、分母の減により、単年度の対前年度比で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％、３か年平均では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％であった。今後も起債事業の精選などにより、引き続き水準を抑える。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72269</xdr:rowOff>
    </xdr:from>
    <xdr:to>
      <xdr:col>81</xdr:col>
      <xdr:colOff>44450</xdr:colOff>
      <xdr:row>43</xdr:row>
      <xdr:rowOff>83759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72269</xdr:rowOff>
    </xdr:from>
    <xdr:to>
      <xdr:col>77</xdr:col>
      <xdr:colOff>44450</xdr:colOff>
      <xdr:row>44</xdr:row>
      <xdr:rowOff>15724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4461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119138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55952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119138</xdr:rowOff>
    </xdr:from>
    <xdr:to>
      <xdr:col>68</xdr:col>
      <xdr:colOff>152400</xdr:colOff>
      <xdr:row>45</xdr:row>
      <xdr:rowOff>74083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66293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32959</xdr:rowOff>
    </xdr:from>
    <xdr:to>
      <xdr:col>81</xdr:col>
      <xdr:colOff>95250</xdr:colOff>
      <xdr:row>43</xdr:row>
      <xdr:rowOff>134559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5036</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136374</xdr:rowOff>
    </xdr:from>
    <xdr:to>
      <xdr:col>73</xdr:col>
      <xdr:colOff>44450</xdr:colOff>
      <xdr:row>44</xdr:row>
      <xdr:rowOff>66524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51301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68338</xdr:rowOff>
    </xdr:from>
    <xdr:to>
      <xdr:col>68</xdr:col>
      <xdr:colOff>203200</xdr:colOff>
      <xdr:row>44</xdr:row>
      <xdr:rowOff>169938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154715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23283</xdr:rowOff>
    </xdr:from>
    <xdr:to>
      <xdr:col>64</xdr:col>
      <xdr:colOff>152400</xdr:colOff>
      <xdr:row>45</xdr:row>
      <xdr:rowOff>124883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109660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地方債の新規発行を抑制したため、地方債の現在高が前年比</a:t>
          </a:r>
          <a:r>
            <a:rPr kumimoji="1" lang="en-US" altLang="ja-JP" sz="1300">
              <a:latin typeface="ＭＳ Ｐゴシック" panose="020B0600070205080204" pitchFamily="50" charset="-128"/>
              <a:ea typeface="ＭＳ Ｐゴシック" panose="020B0600070205080204" pitchFamily="50" charset="-128"/>
            </a:rPr>
            <a:t>3,939,600</a:t>
          </a:r>
          <a:r>
            <a:rPr kumimoji="1" lang="ja-JP" altLang="en-US" sz="1300">
              <a:latin typeface="ＭＳ Ｐゴシック" panose="020B0600070205080204" pitchFamily="50" charset="-128"/>
              <a:ea typeface="ＭＳ Ｐゴシック" panose="020B0600070205080204" pitchFamily="50" charset="-128"/>
            </a:rPr>
            <a:t>千円減となった。このことにより、将来負担比率は前年度比で</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今後も起債事業の精選など財政健全化に努める。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148996</xdr:rowOff>
    </xdr:from>
    <xdr:to>
      <xdr:col>81</xdr:col>
      <xdr:colOff>44450</xdr:colOff>
      <xdr:row>17</xdr:row>
      <xdr:rowOff>42215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892196"/>
          <a:ext cx="8382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42215</xdr:rowOff>
    </xdr:from>
    <xdr:to>
      <xdr:col>77</xdr:col>
      <xdr:colOff>44450</xdr:colOff>
      <xdr:row>17</xdr:row>
      <xdr:rowOff>163830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956865"/>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162865</xdr:rowOff>
    </xdr:from>
    <xdr:to>
      <xdr:col>72</xdr:col>
      <xdr:colOff>203200</xdr:colOff>
      <xdr:row>17</xdr:row>
      <xdr:rowOff>163830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07751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162865</xdr:rowOff>
    </xdr:from>
    <xdr:to>
      <xdr:col>68</xdr:col>
      <xdr:colOff>152400</xdr:colOff>
      <xdr:row>18</xdr:row>
      <xdr:rowOff>81178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077515"/>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98196</xdr:rowOff>
    </xdr:from>
    <xdr:to>
      <xdr:col>81</xdr:col>
      <xdr:colOff>95250</xdr:colOff>
      <xdr:row>17</xdr:row>
      <xdr:rowOff>28346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70273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162865</xdr:rowOff>
    </xdr:from>
    <xdr:to>
      <xdr:col>77</xdr:col>
      <xdr:colOff>95250</xdr:colOff>
      <xdr:row>17</xdr:row>
      <xdr:rowOff>93015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77792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992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113030</xdr:rowOff>
    </xdr:from>
    <xdr:to>
      <xdr:col>73</xdr:col>
      <xdr:colOff>44450</xdr:colOff>
      <xdr:row>18</xdr:row>
      <xdr:rowOff>43180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27957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112065</xdr:rowOff>
    </xdr:from>
    <xdr:to>
      <xdr:col>68</xdr:col>
      <xdr:colOff>203200</xdr:colOff>
      <xdr:row>18</xdr:row>
      <xdr:rowOff>42215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26992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30378</xdr:rowOff>
    </xdr:from>
    <xdr:to>
      <xdr:col>64</xdr:col>
      <xdr:colOff>152400</xdr:colOff>
      <xdr:row>18</xdr:row>
      <xdr:rowOff>131978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1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116755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20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317,030
311,364
41.42
187,068,826
178,547,046
7,525,071
73,164,034
132,712,577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ポイントの増、類似団体および全国平均を下回っている。職員給の増等により人件費は増加しているが、今後も、職員の定員管理方針に基づき、人件費の適正化に努める。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ポイントの増、類似団体および全国平均は下回っている。決算額は新型コロナウイルス関連事業の減などにより</a:t>
          </a:r>
          <a:r>
            <a:rPr kumimoji="1" lang="en-US" altLang="ja-JP" sz="1300">
              <a:latin typeface="ＭＳ Ｐゴシック" panose="020B0600070205080204" pitchFamily="50" charset="-128"/>
              <a:ea typeface="ＭＳ Ｐゴシック" panose="020B0600070205080204" pitchFamily="50" charset="-128"/>
            </a:rPr>
            <a:t>300,757</a:t>
          </a:r>
          <a:r>
            <a:rPr kumimoji="1" lang="ja-JP" altLang="en-US" sz="1300">
              <a:latin typeface="ＭＳ Ｐゴシック" panose="020B0600070205080204" pitchFamily="50" charset="-128"/>
              <a:ea typeface="ＭＳ Ｐゴシック" panose="020B0600070205080204" pitchFamily="50" charset="-128"/>
            </a:rPr>
            <a:t>千円減少しているが、今後も歳出予算の増が見込まれるため、事業の見直しによる経費の削減に努める。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99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類似団体平均および全国平均に比べ高い状況が続いている。生活保護費、障がい福祉サービス等給付費、こども医療費助成等の伸びに伴う増などが今後も見込まれるため、より適正な執行とな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132443</xdr:rowOff>
    </xdr:from>
    <xdr:to>
      <xdr:col>24</xdr:col>
      <xdr:colOff>25400</xdr:colOff>
      <xdr:row>60</xdr:row>
      <xdr:rowOff>99785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478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71862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5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99785</xdr:rowOff>
    </xdr:from>
    <xdr:to>
      <xdr:col>24</xdr:col>
      <xdr:colOff>114300</xdr:colOff>
      <xdr:row>60</xdr:row>
      <xdr:rowOff>99785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38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47370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132443</xdr:rowOff>
    </xdr:from>
    <xdr:to>
      <xdr:col>24</xdr:col>
      <xdr:colOff>114300</xdr:colOff>
      <xdr:row>52</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1815</xdr:rowOff>
    </xdr:from>
    <xdr:to>
      <xdr:col>24</xdr:col>
      <xdr:colOff>25400</xdr:colOff>
      <xdr:row>60</xdr:row>
      <xdr:rowOff>99785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888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121557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88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155122</xdr:rowOff>
    </xdr:from>
    <xdr:to>
      <xdr:col>20</xdr:col>
      <xdr:colOff>38100</xdr:colOff>
      <xdr:row>56</xdr:row>
      <xdr:rowOff>85272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121557</xdr:rowOff>
    </xdr:from>
    <xdr:to>
      <xdr:col>15</xdr:col>
      <xdr:colOff>98425</xdr:colOff>
      <xdr:row>61</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408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61</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129012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122465</xdr:rowOff>
    </xdr:from>
    <xdr:to>
      <xdr:col>20</xdr:col>
      <xdr:colOff>38100</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37392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70757</xdr:rowOff>
    </xdr:from>
    <xdr:to>
      <xdr:col>15</xdr:col>
      <xdr:colOff>149225</xdr:colOff>
      <xdr:row>61</xdr:row>
      <xdr:rowOff>907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157134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ポイントの増、類似団体および全国平均を下回っている。主に国民健康保険事業特別会計への繰出金</a:t>
          </a:r>
          <a:r>
            <a:rPr kumimoji="1" lang="en-US" altLang="ja-JP" sz="1300">
              <a:latin typeface="ＭＳ Ｐゴシック" panose="020B0600070205080204" pitchFamily="50" charset="-128"/>
              <a:ea typeface="ＭＳ Ｐゴシック" panose="020B0600070205080204" pitchFamily="50" charset="-128"/>
            </a:rPr>
            <a:t>94,697</a:t>
          </a:r>
          <a:r>
            <a:rPr kumimoji="1" lang="ja-JP" altLang="en-US" sz="1300">
              <a:latin typeface="ＭＳ Ｐゴシック" panose="020B0600070205080204" pitchFamily="50" charset="-128"/>
              <a:ea typeface="ＭＳ Ｐゴシック" panose="020B0600070205080204" pitchFamily="50" charset="-128"/>
            </a:rPr>
            <a:t>千円の増等によるものである。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82550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04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ポイントの増、類似団体および全国平均を下回っている。主な要因は保育士・幼稚園教諭等処遇改善臨時特例事業が</a:t>
          </a:r>
          <a:r>
            <a:rPr lang="en-US" altLang="ja-JP"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156,354</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千円の増となったことによるものである。今後も、本市が策定している補助金に関するガイドラインに沿って、継続・廃止等の検討を行い、補助金等の適正化を進める。</a:t>
          </a:r>
          <a:r>
            <a:rPr lang="ja-JP" altLang="en-US"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81280</xdr:rowOff>
    </xdr:from>
    <xdr:to>
      <xdr:col>82</xdr:col>
      <xdr:colOff>107950</xdr:colOff>
      <xdr:row>32</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567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81280</xdr:rowOff>
    </xdr:from>
    <xdr:to>
      <xdr:col>78</xdr:col>
      <xdr:colOff>69850</xdr:colOff>
      <xdr:row>32</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56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127000</xdr:rowOff>
    </xdr:from>
    <xdr:to>
      <xdr:col>73</xdr:col>
      <xdr:colOff>180975</xdr:colOff>
      <xdr:row>32</xdr:row>
      <xdr:rowOff>149860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613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149860</xdr:rowOff>
    </xdr:from>
    <xdr:to>
      <xdr:col>69</xdr:col>
      <xdr:colOff>92075</xdr:colOff>
      <xdr:row>33</xdr:row>
      <xdr:rowOff>46990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636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38100</xdr:rowOff>
    </xdr:from>
    <xdr:to>
      <xdr:col>82</xdr:col>
      <xdr:colOff>158750</xdr:colOff>
      <xdr:row>32</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118127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30480</xdr:rowOff>
    </xdr:from>
    <xdr:to>
      <xdr:col>78</xdr:col>
      <xdr:colOff>120650</xdr:colOff>
      <xdr:row>32</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142257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28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76200</xdr:rowOff>
    </xdr:from>
    <xdr:to>
      <xdr:col>74</xdr:col>
      <xdr:colOff>31750</xdr:colOff>
      <xdr:row>33</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99060</xdr:rowOff>
    </xdr:from>
    <xdr:to>
      <xdr:col>69</xdr:col>
      <xdr:colOff>142875</xdr:colOff>
      <xdr:row>33</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39387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167640</xdr:rowOff>
    </xdr:from>
    <xdr:to>
      <xdr:col>65</xdr:col>
      <xdr:colOff>53975</xdr:colOff>
      <xdr:row>33</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比率としては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ポイント増となっているが、決算額では前年度比</a:t>
          </a:r>
          <a:r>
            <a:rPr kumimoji="1" lang="en-US" altLang="ja-JP" sz="1300">
              <a:latin typeface="ＭＳ Ｐゴシック" panose="020B0600070205080204" pitchFamily="50" charset="-128"/>
              <a:ea typeface="ＭＳ Ｐゴシック" panose="020B0600070205080204" pitchFamily="50" charset="-128"/>
            </a:rPr>
            <a:t>50,725</a:t>
          </a:r>
          <a:r>
            <a:rPr kumimoji="1" lang="ja-JP" altLang="en-US" sz="1300">
              <a:latin typeface="ＭＳ Ｐゴシック" panose="020B0600070205080204" pitchFamily="50" charset="-128"/>
              <a:ea typeface="ＭＳ Ｐゴシック" panose="020B0600070205080204" pitchFamily="50" charset="-128"/>
            </a:rPr>
            <a:t>千円減となっている。市債については、借入額が償還額を下回るよう借入事業の見直しを行い、公債費の抑制に努める。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1114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77</xdr:row>
      <xdr:rowOff>8889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1114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146050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50816</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および全国平均を下回っている。すべての項目において、前年度比で増となっている。主な要因として毎年伸びている扶助費や人件費および物件費の増が大きい。今後も人件費の抑制や必要経費の見直しを行い、経常経費削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78994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12062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1206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143002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321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143002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340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32529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51067</xdr:rowOff>
    </xdr:from>
    <xdr:to>
      <xdr:col>29</xdr:col>
      <xdr:colOff>127000</xdr:colOff>
      <xdr:row>17</xdr:row>
      <xdr:rowOff>59487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3342"/>
          <a:ext cx="647700" cy="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59487</xdr:rowOff>
    </xdr:from>
    <xdr:to>
      <xdr:col>26</xdr:col>
      <xdr:colOff>50800</xdr:colOff>
      <xdr:row>17</xdr:row>
      <xdr:rowOff>110655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1762"/>
          <a:ext cx="698500" cy="5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110655</xdr:rowOff>
    </xdr:from>
    <xdr:to>
      <xdr:col>22</xdr:col>
      <xdr:colOff>114300</xdr:colOff>
      <xdr:row>18</xdr:row>
      <xdr:rowOff>46380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2930"/>
          <a:ext cx="698500" cy="107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46380</xdr:rowOff>
    </xdr:from>
    <xdr:to>
      <xdr:col>18</xdr:col>
      <xdr:colOff>177800</xdr:colOff>
      <xdr:row>18</xdr:row>
      <xdr:rowOff>64668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0105"/>
          <a:ext cx="6985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267</xdr:rowOff>
    </xdr:from>
    <xdr:to>
      <xdr:col>29</xdr:col>
      <xdr:colOff>177800</xdr:colOff>
      <xdr:row>17</xdr:row>
      <xdr:rowOff>101867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143794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8687</xdr:rowOff>
    </xdr:from>
    <xdr:to>
      <xdr:col>26</xdr:col>
      <xdr:colOff>101600</xdr:colOff>
      <xdr:row>17</xdr:row>
      <xdr:rowOff>110287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95064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59855</xdr:rowOff>
    </xdr:from>
    <xdr:to>
      <xdr:col>22</xdr:col>
      <xdr:colOff>165100</xdr:colOff>
      <xdr:row>17</xdr:row>
      <xdr:rowOff>161455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2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167030</xdr:rowOff>
    </xdr:from>
    <xdr:to>
      <xdr:col>19</xdr:col>
      <xdr:colOff>38100</xdr:colOff>
      <xdr:row>18</xdr:row>
      <xdr:rowOff>97180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81958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13868</xdr:rowOff>
    </xdr:from>
    <xdr:to>
      <xdr:col>15</xdr:col>
      <xdr:colOff>101600</xdr:colOff>
      <xdr:row>18</xdr:row>
      <xdr:rowOff>115468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7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100246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121133</xdr:rowOff>
    </xdr:from>
    <xdr:to>
      <xdr:col>29</xdr:col>
      <xdr:colOff>127000</xdr:colOff>
      <xdr:row>34</xdr:row>
      <xdr:rowOff>288316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88583"/>
          <a:ext cx="647700" cy="16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236500</xdr:rowOff>
    </xdr:from>
    <xdr:to>
      <xdr:col>26</xdr:col>
      <xdr:colOff>50800</xdr:colOff>
      <xdr:row>34</xdr:row>
      <xdr:rowOff>288316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03950"/>
          <a:ext cx="6985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211087</xdr:rowOff>
    </xdr:from>
    <xdr:to>
      <xdr:col>22</xdr:col>
      <xdr:colOff>114300</xdr:colOff>
      <xdr:row>34</xdr:row>
      <xdr:rowOff>236500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78537"/>
          <a:ext cx="698500" cy="2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114503</xdr:rowOff>
    </xdr:from>
    <xdr:to>
      <xdr:col>18</xdr:col>
      <xdr:colOff>177800</xdr:colOff>
      <xdr:row>34</xdr:row>
      <xdr:rowOff>211087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381953"/>
          <a:ext cx="698500" cy="9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70333</xdr:rowOff>
    </xdr:from>
    <xdr:to>
      <xdr:col>29</xdr:col>
      <xdr:colOff>177800</xdr:colOff>
      <xdr:row>34</xdr:row>
      <xdr:rowOff>171933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3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258310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237516</xdr:rowOff>
    </xdr:from>
    <xdr:to>
      <xdr:col>26</xdr:col>
      <xdr:colOff>101600</xdr:colOff>
      <xdr:row>34</xdr:row>
      <xdr:rowOff>339116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0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6392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7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185700</xdr:rowOff>
    </xdr:from>
    <xdr:to>
      <xdr:col>22</xdr:col>
      <xdr:colOff>165100</xdr:colOff>
      <xdr:row>34</xdr:row>
      <xdr:rowOff>287300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5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297477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160287</xdr:rowOff>
    </xdr:from>
    <xdr:to>
      <xdr:col>19</xdr:col>
      <xdr:colOff>38100</xdr:colOff>
      <xdr:row>34</xdr:row>
      <xdr:rowOff>261886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277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272064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9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63703</xdr:rowOff>
    </xdr:from>
    <xdr:to>
      <xdr:col>15</xdr:col>
      <xdr:colOff>101600</xdr:colOff>
      <xdr:row>34</xdr:row>
      <xdr:rowOff>165303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3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175480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0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317,030
311,364
41.42
187,068,826
178,547,046
7,525,071
73,164,034
132,712,577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160405</xdr:rowOff>
    </xdr:from>
    <xdr:to>
      <xdr:col>24</xdr:col>
      <xdr:colOff>63500</xdr:colOff>
      <xdr:row>34</xdr:row>
      <xdr:rowOff>165271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89705"/>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160405</xdr:rowOff>
    </xdr:from>
    <xdr:to>
      <xdr:col>19</xdr:col>
      <xdr:colOff>177800</xdr:colOff>
      <xdr:row>35</xdr:row>
      <xdr:rowOff>40063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89705"/>
          <a:ext cx="8890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40063</xdr:rowOff>
    </xdr:from>
    <xdr:to>
      <xdr:col>15</xdr:col>
      <xdr:colOff>50800</xdr:colOff>
      <xdr:row>36</xdr:row>
      <xdr:rowOff>57273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0813"/>
          <a:ext cx="889000" cy="1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57273</xdr:rowOff>
    </xdr:from>
    <xdr:to>
      <xdr:col>10</xdr:col>
      <xdr:colOff>114300</xdr:colOff>
      <xdr:row>36</xdr:row>
      <xdr:rowOff>71349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2947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114471</xdr:rowOff>
    </xdr:from>
    <xdr:to>
      <xdr:col>24</xdr:col>
      <xdr:colOff>114300</xdr:colOff>
      <xdr:row>35</xdr:row>
      <xdr:rowOff>44621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137348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109605</xdr:rowOff>
    </xdr:from>
    <xdr:to>
      <xdr:col>20</xdr:col>
      <xdr:colOff>38100</xdr:colOff>
      <xdr:row>35</xdr:row>
      <xdr:rowOff>39755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56282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160713</xdr:rowOff>
    </xdr:from>
    <xdr:to>
      <xdr:col>15</xdr:col>
      <xdr:colOff>101600</xdr:colOff>
      <xdr:row>35</xdr:row>
      <xdr:rowOff>90863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107390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6473</xdr:rowOff>
    </xdr:from>
    <xdr:to>
      <xdr:col>10</xdr:col>
      <xdr:colOff>165100</xdr:colOff>
      <xdr:row>36</xdr:row>
      <xdr:rowOff>108073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99200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20549</xdr:rowOff>
    </xdr:from>
    <xdr:to>
      <xdr:col>6</xdr:col>
      <xdr:colOff>38100</xdr:colOff>
      <xdr:row>36</xdr:row>
      <xdr:rowOff>122149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19456</xdr:rowOff>
    </xdr:from>
    <xdr:to>
      <xdr:col>24</xdr:col>
      <xdr:colOff>62865</xdr:colOff>
      <xdr:row>57</xdr:row>
      <xdr:rowOff>65794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34856"/>
          <a:ext cx="1270" cy="903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69621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4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65794</xdr:rowOff>
    </xdr:from>
    <xdr:to>
      <xdr:col>24</xdr:col>
      <xdr:colOff>152400</xdr:colOff>
      <xdr:row>57</xdr:row>
      <xdr:rowOff>65794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3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137583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1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19456</xdr:rowOff>
    </xdr:from>
    <xdr:to>
      <xdr:col>24</xdr:col>
      <xdr:colOff>152400</xdr:colOff>
      <xdr:row>52</xdr:row>
      <xdr:rowOff>19456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34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48968</xdr:rowOff>
    </xdr:from>
    <xdr:to>
      <xdr:col>24</xdr:col>
      <xdr:colOff>63500</xdr:colOff>
      <xdr:row>57</xdr:row>
      <xdr:rowOff>65794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1618"/>
          <a:ext cx="8382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28544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86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5667</xdr:rowOff>
    </xdr:from>
    <xdr:to>
      <xdr:col>24</xdr:col>
      <xdr:colOff>114300</xdr:colOff>
      <xdr:row>55</xdr:row>
      <xdr:rowOff>107267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48968</xdr:rowOff>
    </xdr:from>
    <xdr:to>
      <xdr:col>19</xdr:col>
      <xdr:colOff>177800</xdr:colOff>
      <xdr:row>57</xdr:row>
      <xdr:rowOff>111879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1618"/>
          <a:ext cx="889000" cy="6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103347</xdr:rowOff>
    </xdr:from>
    <xdr:to>
      <xdr:col>20</xdr:col>
      <xdr:colOff>38100</xdr:colOff>
      <xdr:row>56</xdr:row>
      <xdr:rowOff>33497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50024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111879</xdr:rowOff>
    </xdr:from>
    <xdr:to>
      <xdr:col>15</xdr:col>
      <xdr:colOff>50800</xdr:colOff>
      <xdr:row>58</xdr:row>
      <xdr:rowOff>101341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4529"/>
          <a:ext cx="889000" cy="1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95072</xdr:rowOff>
    </xdr:from>
    <xdr:to>
      <xdr:col>15</xdr:col>
      <xdr:colOff>101600</xdr:colOff>
      <xdr:row>57</xdr:row>
      <xdr:rowOff>25222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41749</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101341</xdr:rowOff>
    </xdr:from>
    <xdr:to>
      <xdr:col>10</xdr:col>
      <xdr:colOff>114300</xdr:colOff>
      <xdr:row>59</xdr:row>
      <xdr:rowOff>19114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45441"/>
          <a:ext cx="889000" cy="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166304</xdr:rowOff>
    </xdr:from>
    <xdr:to>
      <xdr:col>10</xdr:col>
      <xdr:colOff>165100</xdr:colOff>
      <xdr:row>57</xdr:row>
      <xdr:rowOff>96454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112981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44255</xdr:rowOff>
    </xdr:from>
    <xdr:to>
      <xdr:col>6</xdr:col>
      <xdr:colOff>38100</xdr:colOff>
      <xdr:row>57</xdr:row>
      <xdr:rowOff>145855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14994</xdr:rowOff>
    </xdr:from>
    <xdr:to>
      <xdr:col>24</xdr:col>
      <xdr:colOff>114300</xdr:colOff>
      <xdr:row>57</xdr:row>
      <xdr:rowOff>116594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101371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169618</xdr:rowOff>
    </xdr:from>
    <xdr:to>
      <xdr:col>20</xdr:col>
      <xdr:colOff>38100</xdr:colOff>
      <xdr:row>57</xdr:row>
      <xdr:rowOff>99768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90895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6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61079</xdr:rowOff>
    </xdr:from>
    <xdr:to>
      <xdr:col>15</xdr:col>
      <xdr:colOff>101600</xdr:colOff>
      <xdr:row>57</xdr:row>
      <xdr:rowOff>162679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153806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50541</xdr:rowOff>
    </xdr:from>
    <xdr:to>
      <xdr:col>10</xdr:col>
      <xdr:colOff>165100</xdr:colOff>
      <xdr:row>58</xdr:row>
      <xdr:rowOff>152141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143268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139764</xdr:rowOff>
    </xdr:from>
    <xdr:to>
      <xdr:col>6</xdr:col>
      <xdr:colOff>38100</xdr:colOff>
      <xdr:row>59</xdr:row>
      <xdr:rowOff>69914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61041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129642</xdr:rowOff>
    </xdr:from>
    <xdr:to>
      <xdr:col>24</xdr:col>
      <xdr:colOff>63500</xdr:colOff>
      <xdr:row>76</xdr:row>
      <xdr:rowOff>137528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59842"/>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129642</xdr:rowOff>
    </xdr:from>
    <xdr:to>
      <xdr:col>19</xdr:col>
      <xdr:colOff>177800</xdr:colOff>
      <xdr:row>76</xdr:row>
      <xdr:rowOff>144214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59842"/>
          <a:ext cx="889000" cy="1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138557</xdr:rowOff>
    </xdr:from>
    <xdr:to>
      <xdr:col>15</xdr:col>
      <xdr:colOff>50800</xdr:colOff>
      <xdr:row>76</xdr:row>
      <xdr:rowOff>144214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68757"/>
          <a:ext cx="8890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138557</xdr:rowOff>
    </xdr:from>
    <xdr:to>
      <xdr:col>10</xdr:col>
      <xdr:colOff>114300</xdr:colOff>
      <xdr:row>76</xdr:row>
      <xdr:rowOff>155759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68757"/>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86728</xdr:rowOff>
    </xdr:from>
    <xdr:to>
      <xdr:col>24</xdr:col>
      <xdr:colOff>114300</xdr:colOff>
      <xdr:row>77</xdr:row>
      <xdr:rowOff>16878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65155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78842</xdr:rowOff>
    </xdr:from>
    <xdr:to>
      <xdr:col>20</xdr:col>
      <xdr:colOff>38100</xdr:colOff>
      <xdr:row>77</xdr:row>
      <xdr:rowOff>8992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0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93414</xdr:rowOff>
    </xdr:from>
    <xdr:to>
      <xdr:col>15</xdr:col>
      <xdr:colOff>101600</xdr:colOff>
      <xdr:row>77</xdr:row>
      <xdr:rowOff>23564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2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14691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1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87757</xdr:rowOff>
    </xdr:from>
    <xdr:to>
      <xdr:col>10</xdr:col>
      <xdr:colOff>165100</xdr:colOff>
      <xdr:row>77</xdr:row>
      <xdr:rowOff>17907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1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104959</xdr:rowOff>
    </xdr:from>
    <xdr:to>
      <xdr:col>6</xdr:col>
      <xdr:colOff>38100</xdr:colOff>
      <xdr:row>77</xdr:row>
      <xdr:rowOff>35109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26236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2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102972</xdr:rowOff>
    </xdr:from>
    <xdr:to>
      <xdr:col>24</xdr:col>
      <xdr:colOff>63500</xdr:colOff>
      <xdr:row>91</xdr:row>
      <xdr:rowOff>126887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533472"/>
          <a:ext cx="838200" cy="19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126887</xdr:rowOff>
    </xdr:from>
    <xdr:to>
      <xdr:col>19</xdr:col>
      <xdr:colOff>177800</xdr:colOff>
      <xdr:row>93</xdr:row>
      <xdr:rowOff>55859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728837"/>
          <a:ext cx="889000" cy="2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55859</xdr:rowOff>
    </xdr:from>
    <xdr:to>
      <xdr:col>15</xdr:col>
      <xdr:colOff>50800</xdr:colOff>
      <xdr:row>93</xdr:row>
      <xdr:rowOff>123013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000709"/>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123013</xdr:rowOff>
    </xdr:from>
    <xdr:to>
      <xdr:col>10</xdr:col>
      <xdr:colOff>114300</xdr:colOff>
      <xdr:row>94</xdr:row>
      <xdr:rowOff>57567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067863"/>
          <a:ext cx="889000" cy="10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52172</xdr:rowOff>
    </xdr:from>
    <xdr:to>
      <xdr:col>24</xdr:col>
      <xdr:colOff>114300</xdr:colOff>
      <xdr:row>90</xdr:row>
      <xdr:rowOff>153772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4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5199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3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76087</xdr:rowOff>
    </xdr:from>
    <xdr:to>
      <xdr:col>20</xdr:col>
      <xdr:colOff>38100</xdr:colOff>
      <xdr:row>92</xdr:row>
      <xdr:rowOff>6237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67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22764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45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5059</xdr:rowOff>
    </xdr:from>
    <xdr:to>
      <xdr:col>15</xdr:col>
      <xdr:colOff>101600</xdr:colOff>
      <xdr:row>93</xdr:row>
      <xdr:rowOff>106659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9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123186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7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72213</xdr:rowOff>
    </xdr:from>
    <xdr:to>
      <xdr:col>10</xdr:col>
      <xdr:colOff>165100</xdr:colOff>
      <xdr:row>94</xdr:row>
      <xdr:rowOff>2363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18890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9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6767</xdr:rowOff>
    </xdr:from>
    <xdr:to>
      <xdr:col>6</xdr:col>
      <xdr:colOff>38100</xdr:colOff>
      <xdr:row>94</xdr:row>
      <xdr:rowOff>108367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124894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9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156210</xdr:rowOff>
    </xdr:from>
    <xdr:to>
      <xdr:col>55</xdr:col>
      <xdr:colOff>0</xdr:colOff>
      <xdr:row>39</xdr:row>
      <xdr:rowOff>18847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671310"/>
          <a:ext cx="8382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57493</xdr:rowOff>
    </xdr:from>
    <xdr:to>
      <xdr:col>50</xdr:col>
      <xdr:colOff>114300</xdr:colOff>
      <xdr:row>39</xdr:row>
      <xdr:rowOff>18847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372443"/>
          <a:ext cx="889000" cy="13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57493</xdr:rowOff>
    </xdr:from>
    <xdr:to>
      <xdr:col>45</xdr:col>
      <xdr:colOff>177800</xdr:colOff>
      <xdr:row>39</xdr:row>
      <xdr:rowOff>102641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372443"/>
          <a:ext cx="889000" cy="141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26581</xdr:rowOff>
    </xdr:from>
    <xdr:to>
      <xdr:col>41</xdr:col>
      <xdr:colOff>50800</xdr:colOff>
      <xdr:row>39</xdr:row>
      <xdr:rowOff>102641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713131"/>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105410</xdr:rowOff>
    </xdr:from>
    <xdr:to>
      <xdr:col>55</xdr:col>
      <xdr:colOff>50800</xdr:colOff>
      <xdr:row>39</xdr:row>
      <xdr:rowOff>35560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83837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139497</xdr:rowOff>
    </xdr:from>
    <xdr:to>
      <xdr:col>50</xdr:col>
      <xdr:colOff>165100</xdr:colOff>
      <xdr:row>39</xdr:row>
      <xdr:rowOff>69647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60774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6693</xdr:rowOff>
    </xdr:from>
    <xdr:to>
      <xdr:col>46</xdr:col>
      <xdr:colOff>38100</xdr:colOff>
      <xdr:row>31</xdr:row>
      <xdr:rowOff>108293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3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99420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41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51841</xdr:rowOff>
    </xdr:from>
    <xdr:to>
      <xdr:col>41</xdr:col>
      <xdr:colOff>101600</xdr:colOff>
      <xdr:row>39</xdr:row>
      <xdr:rowOff>153441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7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144568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83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147231</xdr:rowOff>
    </xdr:from>
    <xdr:to>
      <xdr:col>36</xdr:col>
      <xdr:colOff>165100</xdr:colOff>
      <xdr:row>39</xdr:row>
      <xdr:rowOff>77381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93908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3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21873</xdr:rowOff>
    </xdr:from>
    <xdr:to>
      <xdr:col>55</xdr:col>
      <xdr:colOff>0</xdr:colOff>
      <xdr:row>55</xdr:row>
      <xdr:rowOff>152943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51623"/>
          <a:ext cx="838200" cy="13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106194</xdr:rowOff>
    </xdr:from>
    <xdr:to>
      <xdr:col>50</xdr:col>
      <xdr:colOff>114300</xdr:colOff>
      <xdr:row>55</xdr:row>
      <xdr:rowOff>152943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64494"/>
          <a:ext cx="889000" cy="2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106194</xdr:rowOff>
    </xdr:from>
    <xdr:to>
      <xdr:col>45</xdr:col>
      <xdr:colOff>177800</xdr:colOff>
      <xdr:row>55</xdr:row>
      <xdr:rowOff>10247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64494"/>
          <a:ext cx="889000" cy="7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10247</xdr:rowOff>
    </xdr:from>
    <xdr:to>
      <xdr:col>41</xdr:col>
      <xdr:colOff>50800</xdr:colOff>
      <xdr:row>56</xdr:row>
      <xdr:rowOff>46872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39997"/>
          <a:ext cx="889000" cy="20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142523</xdr:rowOff>
    </xdr:from>
    <xdr:to>
      <xdr:col>55</xdr:col>
      <xdr:colOff>50800</xdr:colOff>
      <xdr:row>55</xdr:row>
      <xdr:rowOff>72673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165400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102143</xdr:rowOff>
    </xdr:from>
    <xdr:to>
      <xdr:col>50</xdr:col>
      <xdr:colOff>165100</xdr:colOff>
      <xdr:row>56</xdr:row>
      <xdr:rowOff>32293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48820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55394</xdr:rowOff>
    </xdr:from>
    <xdr:to>
      <xdr:col>46</xdr:col>
      <xdr:colOff>38100</xdr:colOff>
      <xdr:row>54</xdr:row>
      <xdr:rowOff>156994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1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8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130897</xdr:rowOff>
    </xdr:from>
    <xdr:to>
      <xdr:col>41</xdr:col>
      <xdr:colOff>101600</xdr:colOff>
      <xdr:row>55</xdr:row>
      <xdr:rowOff>61047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77574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167522</xdr:rowOff>
    </xdr:from>
    <xdr:to>
      <xdr:col>36</xdr:col>
      <xdr:colOff>165100</xdr:colOff>
      <xdr:row>56</xdr:row>
      <xdr:rowOff>97672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114199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37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1671</xdr:rowOff>
    </xdr:from>
    <xdr:to>
      <xdr:col>55</xdr:col>
      <xdr:colOff>0</xdr:colOff>
      <xdr:row>78</xdr:row>
      <xdr:rowOff>75487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03321"/>
          <a:ext cx="838200" cy="24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68994</xdr:rowOff>
    </xdr:from>
    <xdr:to>
      <xdr:col>50</xdr:col>
      <xdr:colOff>114300</xdr:colOff>
      <xdr:row>77</xdr:row>
      <xdr:rowOff>1671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27744"/>
          <a:ext cx="889000" cy="27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68994</xdr:rowOff>
    </xdr:from>
    <xdr:to>
      <xdr:col>45</xdr:col>
      <xdr:colOff>177800</xdr:colOff>
      <xdr:row>76</xdr:row>
      <xdr:rowOff>164114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927744"/>
          <a:ext cx="889000" cy="26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164114</xdr:rowOff>
    </xdr:from>
    <xdr:to>
      <xdr:col>41</xdr:col>
      <xdr:colOff>50800</xdr:colOff>
      <xdr:row>78</xdr:row>
      <xdr:rowOff>52603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194314"/>
          <a:ext cx="889000" cy="23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24687</xdr:rowOff>
    </xdr:from>
    <xdr:to>
      <xdr:col>55</xdr:col>
      <xdr:colOff>50800</xdr:colOff>
      <xdr:row>78</xdr:row>
      <xdr:rowOff>126287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111064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122321</xdr:rowOff>
    </xdr:from>
    <xdr:to>
      <xdr:col>50</xdr:col>
      <xdr:colOff>165100</xdr:colOff>
      <xdr:row>77</xdr:row>
      <xdr:rowOff>52471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68998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18194</xdr:rowOff>
    </xdr:from>
    <xdr:to>
      <xdr:col>46</xdr:col>
      <xdr:colOff>38100</xdr:colOff>
      <xdr:row>75</xdr:row>
      <xdr:rowOff>119794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136321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113314</xdr:rowOff>
    </xdr:from>
    <xdr:to>
      <xdr:col>41</xdr:col>
      <xdr:colOff>101600</xdr:colOff>
      <xdr:row>77</xdr:row>
      <xdr:rowOff>43464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4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59992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1803</xdr:rowOff>
    </xdr:from>
    <xdr:to>
      <xdr:col>36</xdr:col>
      <xdr:colOff>165100</xdr:colOff>
      <xdr:row>78</xdr:row>
      <xdr:rowOff>103403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94530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35664</xdr:rowOff>
    </xdr:from>
    <xdr:to>
      <xdr:col>55</xdr:col>
      <xdr:colOff>0</xdr:colOff>
      <xdr:row>93</xdr:row>
      <xdr:rowOff>106324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809064"/>
          <a:ext cx="838200" cy="24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106324</xdr:rowOff>
    </xdr:from>
    <xdr:to>
      <xdr:col>50</xdr:col>
      <xdr:colOff>114300</xdr:colOff>
      <xdr:row>93</xdr:row>
      <xdr:rowOff>153005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051174"/>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56445</xdr:rowOff>
    </xdr:from>
    <xdr:to>
      <xdr:col>45</xdr:col>
      <xdr:colOff>177800</xdr:colOff>
      <xdr:row>93</xdr:row>
      <xdr:rowOff>153005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001295"/>
          <a:ext cx="889000" cy="9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56445</xdr:rowOff>
    </xdr:from>
    <xdr:to>
      <xdr:col>41</xdr:col>
      <xdr:colOff>50800</xdr:colOff>
      <xdr:row>93</xdr:row>
      <xdr:rowOff>70320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001295"/>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156314</xdr:rowOff>
    </xdr:from>
    <xdr:to>
      <xdr:col>55</xdr:col>
      <xdr:colOff>50800</xdr:colOff>
      <xdr:row>92</xdr:row>
      <xdr:rowOff>86464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7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7741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6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55524</xdr:rowOff>
    </xdr:from>
    <xdr:to>
      <xdr:col>50</xdr:col>
      <xdr:colOff>165100</xdr:colOff>
      <xdr:row>93</xdr:row>
      <xdr:rowOff>157124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0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2201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7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102205</xdr:rowOff>
    </xdr:from>
    <xdr:to>
      <xdr:col>46</xdr:col>
      <xdr:colOff>38100</xdr:colOff>
      <xdr:row>94</xdr:row>
      <xdr:rowOff>32355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48882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82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5645</xdr:rowOff>
    </xdr:from>
    <xdr:to>
      <xdr:col>41</xdr:col>
      <xdr:colOff>101600</xdr:colOff>
      <xdr:row>93</xdr:row>
      <xdr:rowOff>107245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9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123772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72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19520</xdr:rowOff>
    </xdr:from>
    <xdr:to>
      <xdr:col>36</xdr:col>
      <xdr:colOff>165100</xdr:colOff>
      <xdr:row>93</xdr:row>
      <xdr:rowOff>121120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9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137647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73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119191</xdr:rowOff>
    </xdr:from>
    <xdr:to>
      <xdr:col>85</xdr:col>
      <xdr:colOff>127000</xdr:colOff>
      <xdr:row>73</xdr:row>
      <xdr:rowOff>119583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635041"/>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119583</xdr:rowOff>
    </xdr:from>
    <xdr:to>
      <xdr:col>81</xdr:col>
      <xdr:colOff>50800</xdr:colOff>
      <xdr:row>74</xdr:row>
      <xdr:rowOff>81570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35433"/>
          <a:ext cx="889000" cy="1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59396</xdr:rowOff>
    </xdr:from>
    <xdr:to>
      <xdr:col>76</xdr:col>
      <xdr:colOff>114300</xdr:colOff>
      <xdr:row>74</xdr:row>
      <xdr:rowOff>81570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74669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3585</xdr:rowOff>
    </xdr:from>
    <xdr:to>
      <xdr:col>71</xdr:col>
      <xdr:colOff>177800</xdr:colOff>
      <xdr:row>74</xdr:row>
      <xdr:rowOff>59396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690885"/>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68391</xdr:rowOff>
    </xdr:from>
    <xdr:to>
      <xdr:col>85</xdr:col>
      <xdr:colOff>177800</xdr:colOff>
      <xdr:row>73</xdr:row>
      <xdr:rowOff>169991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5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91268</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3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68783</xdr:rowOff>
    </xdr:from>
    <xdr:to>
      <xdr:col>81</xdr:col>
      <xdr:colOff>101600</xdr:colOff>
      <xdr:row>73</xdr:row>
      <xdr:rowOff>170383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5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15460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35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30770</xdr:rowOff>
    </xdr:from>
    <xdr:to>
      <xdr:col>76</xdr:col>
      <xdr:colOff>165100</xdr:colOff>
      <xdr:row>74</xdr:row>
      <xdr:rowOff>132370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148897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4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8596</xdr:rowOff>
    </xdr:from>
    <xdr:to>
      <xdr:col>72</xdr:col>
      <xdr:colOff>38100</xdr:colOff>
      <xdr:row>74</xdr:row>
      <xdr:rowOff>110196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126723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4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124235</xdr:rowOff>
    </xdr:from>
    <xdr:to>
      <xdr:col>67</xdr:col>
      <xdr:colOff>101600</xdr:colOff>
      <xdr:row>74</xdr:row>
      <xdr:rowOff>54385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70912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41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71760</xdr:rowOff>
    </xdr:from>
    <xdr:to>
      <xdr:col>85</xdr:col>
      <xdr:colOff>127000</xdr:colOff>
      <xdr:row>95</xdr:row>
      <xdr:rowOff>110644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359510"/>
          <a:ext cx="838200" cy="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71760</xdr:rowOff>
    </xdr:from>
    <xdr:to>
      <xdr:col>81</xdr:col>
      <xdr:colOff>50800</xdr:colOff>
      <xdr:row>97</xdr:row>
      <xdr:rowOff>143608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359510"/>
          <a:ext cx="889000" cy="4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66571</xdr:rowOff>
    </xdr:from>
    <xdr:to>
      <xdr:col>76</xdr:col>
      <xdr:colOff>114300</xdr:colOff>
      <xdr:row>97</xdr:row>
      <xdr:rowOff>143608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525771"/>
          <a:ext cx="889000" cy="2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66571</xdr:rowOff>
    </xdr:from>
    <xdr:to>
      <xdr:col>71</xdr:col>
      <xdr:colOff>177800</xdr:colOff>
      <xdr:row>97</xdr:row>
      <xdr:rowOff>100381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25771"/>
          <a:ext cx="889000" cy="20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59844</xdr:rowOff>
    </xdr:from>
    <xdr:to>
      <xdr:col>85</xdr:col>
      <xdr:colOff>177800</xdr:colOff>
      <xdr:row>95</xdr:row>
      <xdr:rowOff>161444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82721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19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20960</xdr:rowOff>
    </xdr:from>
    <xdr:to>
      <xdr:col>81</xdr:col>
      <xdr:colOff>101600</xdr:colOff>
      <xdr:row>95</xdr:row>
      <xdr:rowOff>122560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3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139087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0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92808</xdr:rowOff>
    </xdr:from>
    <xdr:to>
      <xdr:col>76</xdr:col>
      <xdr:colOff>165100</xdr:colOff>
      <xdr:row>98</xdr:row>
      <xdr:rowOff>22958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14085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81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15771</xdr:rowOff>
    </xdr:from>
    <xdr:to>
      <xdr:col>72</xdr:col>
      <xdr:colOff>38100</xdr:colOff>
      <xdr:row>96</xdr:row>
      <xdr:rowOff>117371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7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133898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2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49581</xdr:rowOff>
    </xdr:from>
    <xdr:to>
      <xdr:col>67</xdr:col>
      <xdr:colOff>101600</xdr:colOff>
      <xdr:row>97</xdr:row>
      <xdr:rowOff>151181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167708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45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8827</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95377"/>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18732</xdr:rowOff>
    </xdr:from>
    <xdr:to>
      <xdr:col>102</xdr:col>
      <xdr:colOff>114300</xdr:colOff>
      <xdr:row>39</xdr:row>
      <xdr:rowOff>8827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33832"/>
          <a:ext cx="889000" cy="16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129477</xdr:rowOff>
    </xdr:from>
    <xdr:to>
      <xdr:col>102</xdr:col>
      <xdr:colOff>165100</xdr:colOff>
      <xdr:row>39</xdr:row>
      <xdr:rowOff>59627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50754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3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139383</xdr:rowOff>
    </xdr:from>
    <xdr:to>
      <xdr:col>98</xdr:col>
      <xdr:colOff>38100</xdr:colOff>
      <xdr:row>38</xdr:row>
      <xdr:rowOff>69532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30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60659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57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64719</xdr:rowOff>
    </xdr:from>
    <xdr:to>
      <xdr:col>116</xdr:col>
      <xdr:colOff>63500</xdr:colOff>
      <xdr:row>58</xdr:row>
      <xdr:rowOff>93942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08819"/>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64719</xdr:rowOff>
    </xdr:from>
    <xdr:to>
      <xdr:col>111</xdr:col>
      <xdr:colOff>177800</xdr:colOff>
      <xdr:row>59</xdr:row>
      <xdr:rowOff>4121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08819"/>
          <a:ext cx="889000" cy="11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4121</xdr:rowOff>
    </xdr:from>
    <xdr:to>
      <xdr:col>107</xdr:col>
      <xdr:colOff>50800</xdr:colOff>
      <xdr:row>59</xdr:row>
      <xdr:rowOff>25095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19671"/>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22181</xdr:rowOff>
    </xdr:from>
    <xdr:to>
      <xdr:col>102</xdr:col>
      <xdr:colOff>114300</xdr:colOff>
      <xdr:row>59</xdr:row>
      <xdr:rowOff>25095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37731"/>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43142</xdr:rowOff>
    </xdr:from>
    <xdr:to>
      <xdr:col>116</xdr:col>
      <xdr:colOff>114300</xdr:colOff>
      <xdr:row>58</xdr:row>
      <xdr:rowOff>144742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4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13919</xdr:rowOff>
    </xdr:from>
    <xdr:to>
      <xdr:col>112</xdr:col>
      <xdr:colOff>38100</xdr:colOff>
      <xdr:row>58</xdr:row>
      <xdr:rowOff>115519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106646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124771</xdr:rowOff>
    </xdr:from>
    <xdr:to>
      <xdr:col>107</xdr:col>
      <xdr:colOff>101600</xdr:colOff>
      <xdr:row>59</xdr:row>
      <xdr:rowOff>54921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46048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145745</xdr:rowOff>
    </xdr:from>
    <xdr:to>
      <xdr:col>102</xdr:col>
      <xdr:colOff>165100</xdr:colOff>
      <xdr:row>59</xdr:row>
      <xdr:rowOff>75895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67022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142831</xdr:rowOff>
    </xdr:from>
    <xdr:to>
      <xdr:col>98</xdr:col>
      <xdr:colOff>38100</xdr:colOff>
      <xdr:row>59</xdr:row>
      <xdr:rowOff>72981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64108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126061</xdr:rowOff>
    </xdr:from>
    <xdr:to>
      <xdr:col>116</xdr:col>
      <xdr:colOff>63500</xdr:colOff>
      <xdr:row>74</xdr:row>
      <xdr:rowOff>168428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13361"/>
          <a:ext cx="8382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168428</xdr:rowOff>
    </xdr:from>
    <xdr:to>
      <xdr:col>111</xdr:col>
      <xdr:colOff>177800</xdr:colOff>
      <xdr:row>75</xdr:row>
      <xdr:rowOff>21590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55728"/>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21590</xdr:rowOff>
    </xdr:from>
    <xdr:to>
      <xdr:col>107</xdr:col>
      <xdr:colOff>50800</xdr:colOff>
      <xdr:row>75</xdr:row>
      <xdr:rowOff>46545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80340"/>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46545</xdr:rowOff>
    </xdr:from>
    <xdr:to>
      <xdr:col>102</xdr:col>
      <xdr:colOff>114300</xdr:colOff>
      <xdr:row>75</xdr:row>
      <xdr:rowOff>113906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05295"/>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75261</xdr:rowOff>
    </xdr:from>
    <xdr:to>
      <xdr:col>116</xdr:col>
      <xdr:colOff>114300</xdr:colOff>
      <xdr:row>75</xdr:row>
      <xdr:rowOff>5411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98138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117628</xdr:rowOff>
    </xdr:from>
    <xdr:to>
      <xdr:col>112</xdr:col>
      <xdr:colOff>38100</xdr:colOff>
      <xdr:row>75</xdr:row>
      <xdr:rowOff>47778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64305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8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142240</xdr:rowOff>
    </xdr:from>
    <xdr:to>
      <xdr:col>107</xdr:col>
      <xdr:colOff>101600</xdr:colOff>
      <xdr:row>75</xdr:row>
      <xdr:rowOff>72390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88917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167195</xdr:rowOff>
    </xdr:from>
    <xdr:to>
      <xdr:col>102</xdr:col>
      <xdr:colOff>165100</xdr:colOff>
      <xdr:row>75</xdr:row>
      <xdr:rowOff>97345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113872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63106</xdr:rowOff>
    </xdr:from>
    <xdr:to>
      <xdr:col>98</xdr:col>
      <xdr:colOff>38100</xdr:colOff>
      <xdr:row>75</xdr:row>
      <xdr:rowOff>164706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9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扶助費および普通建設事業費の住民一人当たりのコストが類似団体と比較して高い状況である。障がい福祉サービス等給付費、生活保護費、認定こども園施設型給付費等も毎年伸びており、一人当たり</a:t>
          </a:r>
          <a:r>
            <a:rPr kumimoji="1" lang="en-US" altLang="ja-JP" sz="1300">
              <a:latin typeface="ＭＳ Ｐゴシック" panose="020B0600070205080204" pitchFamily="50" charset="-128"/>
              <a:ea typeface="ＭＳ Ｐゴシック" panose="020B0600070205080204" pitchFamily="50" charset="-128"/>
            </a:rPr>
            <a:t>17,947</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円の増額となった。普通建設事業費については、地域居住機能再生推進事業の増などにより、前年度比で一人当たり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8,027</a:t>
          </a:r>
          <a:r>
            <a:rPr kumimoji="1" lang="ja-JP" altLang="en-US" sz="1300">
              <a:latin typeface="ＭＳ Ｐゴシック" panose="020B0600070205080204" pitchFamily="50" charset="-128"/>
              <a:ea typeface="ＭＳ Ｐゴシック" panose="020B0600070205080204" pitchFamily="50" charset="-128"/>
            </a:rPr>
            <a:t>円の増となった。補助費等が一人当たり</a:t>
          </a:r>
          <a:r>
            <a:rPr kumimoji="1" lang="en-US" altLang="ja-JP" sz="1300">
              <a:latin typeface="ＭＳ Ｐゴシック" panose="020B0600070205080204" pitchFamily="50" charset="-128"/>
              <a:ea typeface="ＭＳ Ｐゴシック" panose="020B0600070205080204" pitchFamily="50" charset="-128"/>
            </a:rPr>
            <a:t>4,303</a:t>
          </a:r>
          <a:r>
            <a:rPr kumimoji="1" lang="ja-JP" altLang="en-US" sz="1300">
              <a:latin typeface="ＭＳ Ｐゴシック" panose="020B0600070205080204" pitchFamily="50" charset="-128"/>
              <a:ea typeface="ＭＳ Ｐゴシック" panose="020B0600070205080204" pitchFamily="50" charset="-128"/>
            </a:rPr>
            <a:t>円の減額となった主な要因は、新型コロナウイルス関連事業の減によるものである。積立金については、こどものみらい応援プロジェクト推進基金積立金の減などにより一人当たり</a:t>
          </a:r>
          <a:r>
            <a:rPr kumimoji="1" lang="en-US" altLang="ja-JP" sz="1300">
              <a:latin typeface="ＭＳ Ｐゴシック" panose="020B0600070205080204" pitchFamily="50" charset="-128"/>
              <a:ea typeface="ＭＳ Ｐゴシック" panose="020B0600070205080204" pitchFamily="50" charset="-128"/>
            </a:rPr>
            <a:t>1,701</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317,030
311,364
41.42
187,068,826
178,547,046
7,525,071
73,164,034
132,712,577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42164</xdr:rowOff>
    </xdr:from>
    <xdr:to>
      <xdr:col>24</xdr:col>
      <xdr:colOff>63500</xdr:colOff>
      <xdr:row>33</xdr:row>
      <xdr:rowOff>122936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00014"/>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114554</xdr:rowOff>
    </xdr:from>
    <xdr:to>
      <xdr:col>19</xdr:col>
      <xdr:colOff>177800</xdr:colOff>
      <xdr:row>33</xdr:row>
      <xdr:rowOff>122936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7240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45974</xdr:rowOff>
    </xdr:from>
    <xdr:to>
      <xdr:col>15</xdr:col>
      <xdr:colOff>50800</xdr:colOff>
      <xdr:row>33</xdr:row>
      <xdr:rowOff>114554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038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29210</xdr:rowOff>
    </xdr:from>
    <xdr:to>
      <xdr:col>10</xdr:col>
      <xdr:colOff>114300</xdr:colOff>
      <xdr:row>33</xdr:row>
      <xdr:rowOff>45974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706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162814</xdr:rowOff>
    </xdr:from>
    <xdr:to>
      <xdr:col>24</xdr:col>
      <xdr:colOff>114300</xdr:colOff>
      <xdr:row>33</xdr:row>
      <xdr:rowOff>92964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72136</xdr:rowOff>
    </xdr:from>
    <xdr:to>
      <xdr:col>20</xdr:col>
      <xdr:colOff>38100</xdr:colOff>
      <xdr:row>34</xdr:row>
      <xdr:rowOff>2286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18813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63754</xdr:rowOff>
    </xdr:from>
    <xdr:to>
      <xdr:col>15</xdr:col>
      <xdr:colOff>101600</xdr:colOff>
      <xdr:row>33</xdr:row>
      <xdr:rowOff>165354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166624</xdr:rowOff>
    </xdr:from>
    <xdr:to>
      <xdr:col>10</xdr:col>
      <xdr:colOff>165100</xdr:colOff>
      <xdr:row>33</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113301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149860</xdr:rowOff>
    </xdr:from>
    <xdr:to>
      <xdr:col>6</xdr:col>
      <xdr:colOff>38100</xdr:colOff>
      <xdr:row>33</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96537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21942</xdr:rowOff>
    </xdr:from>
    <xdr:to>
      <xdr:col>24</xdr:col>
      <xdr:colOff>62865</xdr:colOff>
      <xdr:row>58</xdr:row>
      <xdr:rowOff>99543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280242"/>
          <a:ext cx="1270" cy="76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103370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99543</xdr:rowOff>
    </xdr:from>
    <xdr:to>
      <xdr:col>24</xdr:col>
      <xdr:colOff>152400</xdr:colOff>
      <xdr:row>58</xdr:row>
      <xdr:rowOff>99543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4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140069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0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21942</xdr:rowOff>
    </xdr:from>
    <xdr:to>
      <xdr:col>24</xdr:col>
      <xdr:colOff>152400</xdr:colOff>
      <xdr:row>54</xdr:row>
      <xdr:rowOff>21942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2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15866</xdr:rowOff>
    </xdr:from>
    <xdr:to>
      <xdr:col>24</xdr:col>
      <xdr:colOff>63500</xdr:colOff>
      <xdr:row>56</xdr:row>
      <xdr:rowOff>97037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617066"/>
          <a:ext cx="838200" cy="8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152919</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5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3042</xdr:rowOff>
    </xdr:from>
    <xdr:to>
      <xdr:col>24</xdr:col>
      <xdr:colOff>114300</xdr:colOff>
      <xdr:row>57</xdr:row>
      <xdr:rowOff>104642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7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107211</xdr:rowOff>
    </xdr:from>
    <xdr:to>
      <xdr:col>19</xdr:col>
      <xdr:colOff>177800</xdr:colOff>
      <xdr:row>56</xdr:row>
      <xdr:rowOff>15866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8679711"/>
          <a:ext cx="889000" cy="93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3728</xdr:rowOff>
    </xdr:from>
    <xdr:to>
      <xdr:col>20</xdr:col>
      <xdr:colOff>38100</xdr:colOff>
      <xdr:row>57</xdr:row>
      <xdr:rowOff>105328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96455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8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107211</xdr:rowOff>
    </xdr:from>
    <xdr:to>
      <xdr:col>15</xdr:col>
      <xdr:colOff>50800</xdr:colOff>
      <xdr:row>56</xdr:row>
      <xdr:rowOff>167408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679711"/>
          <a:ext cx="889000" cy="108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115618</xdr:rowOff>
    </xdr:from>
    <xdr:to>
      <xdr:col>15</xdr:col>
      <xdr:colOff>101600</xdr:colOff>
      <xdr:row>52</xdr:row>
      <xdr:rowOff>45768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36895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167408</xdr:rowOff>
    </xdr:from>
    <xdr:to>
      <xdr:col>10</xdr:col>
      <xdr:colOff>114300</xdr:colOff>
      <xdr:row>57</xdr:row>
      <xdr:rowOff>143691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68608"/>
          <a:ext cx="889000" cy="1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69288</xdr:rowOff>
    </xdr:from>
    <xdr:to>
      <xdr:col>10</xdr:col>
      <xdr:colOff>165100</xdr:colOff>
      <xdr:row>57</xdr:row>
      <xdr:rowOff>170888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162015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91443</xdr:rowOff>
    </xdr:from>
    <xdr:to>
      <xdr:col>6</xdr:col>
      <xdr:colOff>38100</xdr:colOff>
      <xdr:row>58</xdr:row>
      <xdr:rowOff>21593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38120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6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46237</xdr:rowOff>
    </xdr:from>
    <xdr:to>
      <xdr:col>24</xdr:col>
      <xdr:colOff>114300</xdr:colOff>
      <xdr:row>56</xdr:row>
      <xdr:rowOff>147837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69114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9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136516</xdr:rowOff>
    </xdr:from>
    <xdr:to>
      <xdr:col>20</xdr:col>
      <xdr:colOff>38100</xdr:colOff>
      <xdr:row>56</xdr:row>
      <xdr:rowOff>66666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56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83193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3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56411</xdr:rowOff>
    </xdr:from>
    <xdr:to>
      <xdr:col>15</xdr:col>
      <xdr:colOff>101600</xdr:colOff>
      <xdr:row>50</xdr:row>
      <xdr:rowOff>158011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6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3088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40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116608</xdr:rowOff>
    </xdr:from>
    <xdr:to>
      <xdr:col>10</xdr:col>
      <xdr:colOff>165100</xdr:colOff>
      <xdr:row>57</xdr:row>
      <xdr:rowOff>46758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63285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4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92891</xdr:rowOff>
    </xdr:from>
    <xdr:to>
      <xdr:col>6</xdr:col>
      <xdr:colOff>38100</xdr:colOff>
      <xdr:row>58</xdr:row>
      <xdr:rowOff>23041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14168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95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132805</xdr:rowOff>
    </xdr:from>
    <xdr:to>
      <xdr:col>24</xdr:col>
      <xdr:colOff>63500</xdr:colOff>
      <xdr:row>71</xdr:row>
      <xdr:rowOff>140989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134305"/>
          <a:ext cx="8382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140989</xdr:rowOff>
    </xdr:from>
    <xdr:to>
      <xdr:col>19</xdr:col>
      <xdr:colOff>177800</xdr:colOff>
      <xdr:row>73</xdr:row>
      <xdr:rowOff>41311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13939"/>
          <a:ext cx="889000" cy="24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41311</xdr:rowOff>
    </xdr:from>
    <xdr:to>
      <xdr:col>15</xdr:col>
      <xdr:colOff>50800</xdr:colOff>
      <xdr:row>73</xdr:row>
      <xdr:rowOff>130008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57161"/>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130008</xdr:rowOff>
    </xdr:from>
    <xdr:to>
      <xdr:col>10</xdr:col>
      <xdr:colOff>114300</xdr:colOff>
      <xdr:row>74</xdr:row>
      <xdr:rowOff>92215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45858"/>
          <a:ext cx="889000" cy="13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82005</xdr:rowOff>
    </xdr:from>
    <xdr:to>
      <xdr:col>24</xdr:col>
      <xdr:colOff>114300</xdr:colOff>
      <xdr:row>71</xdr:row>
      <xdr:rowOff>12155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08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35032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03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90189</xdr:rowOff>
    </xdr:from>
    <xdr:to>
      <xdr:col>20</xdr:col>
      <xdr:colOff>38100</xdr:colOff>
      <xdr:row>72</xdr:row>
      <xdr:rowOff>20339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36866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3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161961</xdr:rowOff>
    </xdr:from>
    <xdr:to>
      <xdr:col>15</xdr:col>
      <xdr:colOff>101600</xdr:colOff>
      <xdr:row>73</xdr:row>
      <xdr:rowOff>92111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108638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8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79208</xdr:rowOff>
    </xdr:from>
    <xdr:to>
      <xdr:col>10</xdr:col>
      <xdr:colOff>165100</xdr:colOff>
      <xdr:row>74</xdr:row>
      <xdr:rowOff>9358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25885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41415</xdr:rowOff>
    </xdr:from>
    <xdr:to>
      <xdr:col>6</xdr:col>
      <xdr:colOff>38100</xdr:colOff>
      <xdr:row>74</xdr:row>
      <xdr:rowOff>143015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159542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0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106851</xdr:rowOff>
    </xdr:from>
    <xdr:to>
      <xdr:col>24</xdr:col>
      <xdr:colOff>63500</xdr:colOff>
      <xdr:row>95</xdr:row>
      <xdr:rowOff>155085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94601"/>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106851</xdr:rowOff>
    </xdr:from>
    <xdr:to>
      <xdr:col>19</xdr:col>
      <xdr:colOff>177800</xdr:colOff>
      <xdr:row>97</xdr:row>
      <xdr:rowOff>77087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94601"/>
          <a:ext cx="889000" cy="31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77087</xdr:rowOff>
    </xdr:from>
    <xdr:to>
      <xdr:col>15</xdr:col>
      <xdr:colOff>50800</xdr:colOff>
      <xdr:row>98</xdr:row>
      <xdr:rowOff>24851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07737"/>
          <a:ext cx="8890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23868</xdr:rowOff>
    </xdr:from>
    <xdr:to>
      <xdr:col>10</xdr:col>
      <xdr:colOff>114300</xdr:colOff>
      <xdr:row>98</xdr:row>
      <xdr:rowOff>24851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2596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104285</xdr:rowOff>
    </xdr:from>
    <xdr:to>
      <xdr:col>24</xdr:col>
      <xdr:colOff>114300</xdr:colOff>
      <xdr:row>96</xdr:row>
      <xdr:rowOff>34435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82712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7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56051</xdr:rowOff>
    </xdr:from>
    <xdr:to>
      <xdr:col>20</xdr:col>
      <xdr:colOff>38100</xdr:colOff>
      <xdr:row>95</xdr:row>
      <xdr:rowOff>157651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26287</xdr:rowOff>
    </xdr:from>
    <xdr:to>
      <xdr:col>15</xdr:col>
      <xdr:colOff>101600</xdr:colOff>
      <xdr:row>97</xdr:row>
      <xdr:rowOff>127887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145501</xdr:rowOff>
    </xdr:from>
    <xdr:to>
      <xdr:col>10</xdr:col>
      <xdr:colOff>165100</xdr:colOff>
      <xdr:row>98</xdr:row>
      <xdr:rowOff>75651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66778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144518</xdr:rowOff>
    </xdr:from>
    <xdr:to>
      <xdr:col>6</xdr:col>
      <xdr:colOff>38100</xdr:colOff>
      <xdr:row>98</xdr:row>
      <xdr:rowOff>74668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65795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85293</xdr:rowOff>
    </xdr:from>
    <xdr:to>
      <xdr:col>55</xdr:col>
      <xdr:colOff>0</xdr:colOff>
      <xdr:row>38</xdr:row>
      <xdr:rowOff>88951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0039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85293</xdr:rowOff>
    </xdr:from>
    <xdr:to>
      <xdr:col>50</xdr:col>
      <xdr:colOff>114300</xdr:colOff>
      <xdr:row>38</xdr:row>
      <xdr:rowOff>88951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0039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88951</xdr:rowOff>
    </xdr:from>
    <xdr:to>
      <xdr:col>45</xdr:col>
      <xdr:colOff>177800</xdr:colOff>
      <xdr:row>38</xdr:row>
      <xdr:rowOff>89408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040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88494</xdr:rowOff>
    </xdr:from>
    <xdr:to>
      <xdr:col>41</xdr:col>
      <xdr:colOff>50800</xdr:colOff>
      <xdr:row>38</xdr:row>
      <xdr:rowOff>89408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0359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38151</xdr:rowOff>
    </xdr:from>
    <xdr:to>
      <xdr:col>55</xdr:col>
      <xdr:colOff>50800</xdr:colOff>
      <xdr:row>38</xdr:row>
      <xdr:rowOff>139751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124528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34493</xdr:rowOff>
    </xdr:from>
    <xdr:to>
      <xdr:col>50</xdr:col>
      <xdr:colOff>165100</xdr:colOff>
      <xdr:row>38</xdr:row>
      <xdr:rowOff>136093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127220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38151</xdr:rowOff>
    </xdr:from>
    <xdr:to>
      <xdr:col>46</xdr:col>
      <xdr:colOff>38100</xdr:colOff>
      <xdr:row>38</xdr:row>
      <xdr:rowOff>139751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130878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38608</xdr:rowOff>
    </xdr:from>
    <xdr:to>
      <xdr:col>41</xdr:col>
      <xdr:colOff>101600</xdr:colOff>
      <xdr:row>38</xdr:row>
      <xdr:rowOff>140208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131335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37694</xdr:rowOff>
    </xdr:from>
    <xdr:to>
      <xdr:col>36</xdr:col>
      <xdr:colOff>165100</xdr:colOff>
      <xdr:row>38</xdr:row>
      <xdr:rowOff>139294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130421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163646</xdr:rowOff>
    </xdr:from>
    <xdr:to>
      <xdr:col>55</xdr:col>
      <xdr:colOff>0</xdr:colOff>
      <xdr:row>57</xdr:row>
      <xdr:rowOff>171190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936296"/>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159245</xdr:rowOff>
    </xdr:from>
    <xdr:to>
      <xdr:col>50</xdr:col>
      <xdr:colOff>114300</xdr:colOff>
      <xdr:row>57</xdr:row>
      <xdr:rowOff>171190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931895"/>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123184</xdr:rowOff>
    </xdr:from>
    <xdr:to>
      <xdr:col>45</xdr:col>
      <xdr:colOff>177800</xdr:colOff>
      <xdr:row>57</xdr:row>
      <xdr:rowOff>159245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895834"/>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123184</xdr:rowOff>
    </xdr:from>
    <xdr:to>
      <xdr:col>41</xdr:col>
      <xdr:colOff>50800</xdr:colOff>
      <xdr:row>57</xdr:row>
      <xdr:rowOff>156331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89583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112846</xdr:rowOff>
    </xdr:from>
    <xdr:to>
      <xdr:col>55</xdr:col>
      <xdr:colOff>50800</xdr:colOff>
      <xdr:row>58</xdr:row>
      <xdr:rowOff>42996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27773</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0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120390</xdr:rowOff>
    </xdr:from>
    <xdr:to>
      <xdr:col>50</xdr:col>
      <xdr:colOff>165100</xdr:colOff>
      <xdr:row>58</xdr:row>
      <xdr:rowOff>50540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41667</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998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108445</xdr:rowOff>
    </xdr:from>
    <xdr:to>
      <xdr:col>46</xdr:col>
      <xdr:colOff>38100</xdr:colOff>
      <xdr:row>58</xdr:row>
      <xdr:rowOff>38595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29722</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9973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72384</xdr:rowOff>
    </xdr:from>
    <xdr:to>
      <xdr:col>41</xdr:col>
      <xdr:colOff>101600</xdr:colOff>
      <xdr:row>58</xdr:row>
      <xdr:rowOff>2534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165111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105531</xdr:rowOff>
    </xdr:from>
    <xdr:to>
      <xdr:col>36</xdr:col>
      <xdr:colOff>165100</xdr:colOff>
      <xdr:row>58</xdr:row>
      <xdr:rowOff>35681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26808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997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68932</xdr:rowOff>
    </xdr:from>
    <xdr:to>
      <xdr:col>55</xdr:col>
      <xdr:colOff>0</xdr:colOff>
      <xdr:row>78</xdr:row>
      <xdr:rowOff>73994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42032"/>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68932</xdr:rowOff>
    </xdr:from>
    <xdr:to>
      <xdr:col>50</xdr:col>
      <xdr:colOff>114300</xdr:colOff>
      <xdr:row>78</xdr:row>
      <xdr:rowOff>138133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42032"/>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138133</xdr:rowOff>
    </xdr:from>
    <xdr:to>
      <xdr:col>45</xdr:col>
      <xdr:colOff>177800</xdr:colOff>
      <xdr:row>78</xdr:row>
      <xdr:rowOff>152910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11233"/>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152910</xdr:rowOff>
    </xdr:from>
    <xdr:to>
      <xdr:col>41</xdr:col>
      <xdr:colOff>50800</xdr:colOff>
      <xdr:row>79</xdr:row>
      <xdr:rowOff>31229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26010"/>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23194</xdr:rowOff>
    </xdr:from>
    <xdr:to>
      <xdr:col>55</xdr:col>
      <xdr:colOff>50800</xdr:colOff>
      <xdr:row>78</xdr:row>
      <xdr:rowOff>124794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1621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18132</xdr:rowOff>
    </xdr:from>
    <xdr:to>
      <xdr:col>50</xdr:col>
      <xdr:colOff>165100</xdr:colOff>
      <xdr:row>78</xdr:row>
      <xdr:rowOff>119732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110859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8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87333</xdr:rowOff>
    </xdr:from>
    <xdr:to>
      <xdr:col>46</xdr:col>
      <xdr:colOff>38100</xdr:colOff>
      <xdr:row>79</xdr:row>
      <xdr:rowOff>17483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8610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5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102110</xdr:rowOff>
    </xdr:from>
    <xdr:to>
      <xdr:col>41</xdr:col>
      <xdr:colOff>101600</xdr:colOff>
      <xdr:row>79</xdr:row>
      <xdr:rowOff>32260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23387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6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151879</xdr:rowOff>
    </xdr:from>
    <xdr:to>
      <xdr:col>36</xdr:col>
      <xdr:colOff>165100</xdr:colOff>
      <xdr:row>79</xdr:row>
      <xdr:rowOff>82029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73156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1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35801</xdr:rowOff>
    </xdr:from>
    <xdr:to>
      <xdr:col>55</xdr:col>
      <xdr:colOff>0</xdr:colOff>
      <xdr:row>98</xdr:row>
      <xdr:rowOff>88821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66451"/>
          <a:ext cx="838200" cy="2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165843</xdr:rowOff>
    </xdr:from>
    <xdr:to>
      <xdr:col>50</xdr:col>
      <xdr:colOff>114300</xdr:colOff>
      <xdr:row>98</xdr:row>
      <xdr:rowOff>88821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96493"/>
          <a:ext cx="889000" cy="9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14967</xdr:rowOff>
    </xdr:from>
    <xdr:to>
      <xdr:col>45</xdr:col>
      <xdr:colOff>177800</xdr:colOff>
      <xdr:row>97</xdr:row>
      <xdr:rowOff>165843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4561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14967</xdr:rowOff>
    </xdr:from>
    <xdr:to>
      <xdr:col>41</xdr:col>
      <xdr:colOff>50800</xdr:colOff>
      <xdr:row>97</xdr:row>
      <xdr:rowOff>26037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45617"/>
          <a:ext cx="889000" cy="1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156451</xdr:rowOff>
    </xdr:from>
    <xdr:to>
      <xdr:col>55</xdr:col>
      <xdr:colOff>50800</xdr:colOff>
      <xdr:row>97</xdr:row>
      <xdr:rowOff>86601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7878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6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38021</xdr:rowOff>
    </xdr:from>
    <xdr:to>
      <xdr:col>50</xdr:col>
      <xdr:colOff>165100</xdr:colOff>
      <xdr:row>98</xdr:row>
      <xdr:rowOff>139621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130748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3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115043</xdr:rowOff>
    </xdr:from>
    <xdr:to>
      <xdr:col>46</xdr:col>
      <xdr:colOff>38100</xdr:colOff>
      <xdr:row>98</xdr:row>
      <xdr:rowOff>45193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4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36320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3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135617</xdr:rowOff>
    </xdr:from>
    <xdr:to>
      <xdr:col>41</xdr:col>
      <xdr:colOff>101600</xdr:colOff>
      <xdr:row>97</xdr:row>
      <xdr:rowOff>65767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82294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146687</xdr:rowOff>
    </xdr:from>
    <xdr:to>
      <xdr:col>36</xdr:col>
      <xdr:colOff>165100</xdr:colOff>
      <xdr:row>97</xdr:row>
      <xdr:rowOff>76837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0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93364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144925</xdr:rowOff>
    </xdr:from>
    <xdr:to>
      <xdr:col>85</xdr:col>
      <xdr:colOff>127000</xdr:colOff>
      <xdr:row>38</xdr:row>
      <xdr:rowOff>40912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88575"/>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158478</xdr:rowOff>
    </xdr:from>
    <xdr:to>
      <xdr:col>81</xdr:col>
      <xdr:colOff>50800</xdr:colOff>
      <xdr:row>38</xdr:row>
      <xdr:rowOff>40912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02128"/>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158478</xdr:rowOff>
    </xdr:from>
    <xdr:to>
      <xdr:col>76</xdr:col>
      <xdr:colOff>114300</xdr:colOff>
      <xdr:row>38</xdr:row>
      <xdr:rowOff>50219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2128"/>
          <a:ext cx="889000" cy="6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50219</xdr:rowOff>
    </xdr:from>
    <xdr:to>
      <xdr:col>71</xdr:col>
      <xdr:colOff>177800</xdr:colOff>
      <xdr:row>38</xdr:row>
      <xdr:rowOff>149007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65319"/>
          <a:ext cx="8890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94125</xdr:rowOff>
    </xdr:from>
    <xdr:to>
      <xdr:col>85</xdr:col>
      <xdr:colOff>177800</xdr:colOff>
      <xdr:row>38</xdr:row>
      <xdr:rowOff>24275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72552</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161562</xdr:rowOff>
    </xdr:from>
    <xdr:to>
      <xdr:col>81</xdr:col>
      <xdr:colOff>101600</xdr:colOff>
      <xdr:row>38</xdr:row>
      <xdr:rowOff>91712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82839</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5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107678</xdr:rowOff>
    </xdr:from>
    <xdr:to>
      <xdr:col>76</xdr:col>
      <xdr:colOff>165100</xdr:colOff>
      <xdr:row>38</xdr:row>
      <xdr:rowOff>37828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28955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5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170869</xdr:rowOff>
    </xdr:from>
    <xdr:to>
      <xdr:col>72</xdr:col>
      <xdr:colOff>38100</xdr:colOff>
      <xdr:row>38</xdr:row>
      <xdr:rowOff>101019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92146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0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98207</xdr:rowOff>
    </xdr:from>
    <xdr:to>
      <xdr:col>67</xdr:col>
      <xdr:colOff>101600</xdr:colOff>
      <xdr:row>39</xdr:row>
      <xdr:rowOff>28357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6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19484</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70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130194</xdr:rowOff>
    </xdr:from>
    <xdr:to>
      <xdr:col>85</xdr:col>
      <xdr:colOff>127000</xdr:colOff>
      <xdr:row>56</xdr:row>
      <xdr:rowOff>4883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59944"/>
          <a:ext cx="8382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100743</xdr:rowOff>
    </xdr:from>
    <xdr:to>
      <xdr:col>81</xdr:col>
      <xdr:colOff>50800</xdr:colOff>
      <xdr:row>56</xdr:row>
      <xdr:rowOff>4883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30493"/>
          <a:ext cx="889000" cy="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100743</xdr:rowOff>
    </xdr:from>
    <xdr:to>
      <xdr:col>76</xdr:col>
      <xdr:colOff>114300</xdr:colOff>
      <xdr:row>56</xdr:row>
      <xdr:rowOff>28296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30493"/>
          <a:ext cx="889000" cy="9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121717</xdr:rowOff>
    </xdr:from>
    <xdr:to>
      <xdr:col>71</xdr:col>
      <xdr:colOff>177800</xdr:colOff>
      <xdr:row>56</xdr:row>
      <xdr:rowOff>28296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551467"/>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79394</xdr:rowOff>
    </xdr:from>
    <xdr:to>
      <xdr:col>85</xdr:col>
      <xdr:colOff>177800</xdr:colOff>
      <xdr:row>56</xdr:row>
      <xdr:rowOff>9544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102271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125533</xdr:rowOff>
    </xdr:from>
    <xdr:to>
      <xdr:col>81</xdr:col>
      <xdr:colOff>101600</xdr:colOff>
      <xdr:row>56</xdr:row>
      <xdr:rowOff>55683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72210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49943</xdr:rowOff>
    </xdr:from>
    <xdr:to>
      <xdr:col>76</xdr:col>
      <xdr:colOff>165100</xdr:colOff>
      <xdr:row>55</xdr:row>
      <xdr:rowOff>151543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168070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5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148946</xdr:rowOff>
    </xdr:from>
    <xdr:to>
      <xdr:col>72</xdr:col>
      <xdr:colOff>38100</xdr:colOff>
      <xdr:row>56</xdr:row>
      <xdr:rowOff>79096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95623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70917</xdr:rowOff>
    </xdr:from>
    <xdr:to>
      <xdr:col>67</xdr:col>
      <xdr:colOff>101600</xdr:colOff>
      <xdr:row>56</xdr:row>
      <xdr:rowOff>1067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17594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7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119191</xdr:rowOff>
    </xdr:from>
    <xdr:to>
      <xdr:col>85</xdr:col>
      <xdr:colOff>127000</xdr:colOff>
      <xdr:row>93</xdr:row>
      <xdr:rowOff>119486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064041"/>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119486</xdr:rowOff>
    </xdr:from>
    <xdr:to>
      <xdr:col>81</xdr:col>
      <xdr:colOff>50800</xdr:colOff>
      <xdr:row>94</xdr:row>
      <xdr:rowOff>81570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064336"/>
          <a:ext cx="889000" cy="13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59396</xdr:rowOff>
    </xdr:from>
    <xdr:to>
      <xdr:col>76</xdr:col>
      <xdr:colOff>114300</xdr:colOff>
      <xdr:row>94</xdr:row>
      <xdr:rowOff>81570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7569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3584</xdr:rowOff>
    </xdr:from>
    <xdr:to>
      <xdr:col>71</xdr:col>
      <xdr:colOff>177800</xdr:colOff>
      <xdr:row>94</xdr:row>
      <xdr:rowOff>59396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119884"/>
          <a:ext cx="889000" cy="5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68391</xdr:rowOff>
    </xdr:from>
    <xdr:to>
      <xdr:col>85</xdr:col>
      <xdr:colOff>177800</xdr:colOff>
      <xdr:row>93</xdr:row>
      <xdr:rowOff>169991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0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91268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8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68686</xdr:rowOff>
    </xdr:from>
    <xdr:to>
      <xdr:col>81</xdr:col>
      <xdr:colOff>101600</xdr:colOff>
      <xdr:row>93</xdr:row>
      <xdr:rowOff>170286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0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15363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7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30770</xdr:rowOff>
    </xdr:from>
    <xdr:to>
      <xdr:col>76</xdr:col>
      <xdr:colOff>165100</xdr:colOff>
      <xdr:row>94</xdr:row>
      <xdr:rowOff>132370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1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148897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92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8596</xdr:rowOff>
    </xdr:from>
    <xdr:to>
      <xdr:col>72</xdr:col>
      <xdr:colOff>38100</xdr:colOff>
      <xdr:row>94</xdr:row>
      <xdr:rowOff>110196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1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126723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9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124234</xdr:rowOff>
    </xdr:from>
    <xdr:to>
      <xdr:col>67</xdr:col>
      <xdr:colOff>101600</xdr:colOff>
      <xdr:row>94</xdr:row>
      <xdr:rowOff>54384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6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70911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84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のコストが類似団体と比較して高い状況が続いている。障がい福祉サービス等給付費、生活保護費、認定こども園施設型給付費などの扶助費が高い水準であることがあげられ、前年度比は一人当たり</a:t>
          </a:r>
          <a:r>
            <a:rPr kumimoji="1" lang="en-US" altLang="ja-JP" sz="1300">
              <a:latin typeface="ＭＳ Ｐゴシック" panose="020B0600070205080204" pitchFamily="50" charset="-128"/>
              <a:ea typeface="ＭＳ Ｐゴシック" panose="020B0600070205080204" pitchFamily="50" charset="-128"/>
            </a:rPr>
            <a:t>19,645</a:t>
          </a:r>
          <a:r>
            <a:rPr kumimoji="1" lang="ja-JP" altLang="en-US" sz="1300">
              <a:latin typeface="ＭＳ Ｐゴシック" panose="020B0600070205080204" pitchFamily="50" charset="-128"/>
              <a:ea typeface="ＭＳ Ｐゴシック" panose="020B0600070205080204" pitchFamily="50" charset="-128"/>
            </a:rPr>
            <a:t>円の増となっている。また、土木費は、地域居住機能再生推進事業や沖縄都市モノレールインフラ外整備事業などの増により、前年度比で一人当たり</a:t>
          </a:r>
          <a:r>
            <a:rPr kumimoji="1" lang="en-US" altLang="ja-JP" sz="1300">
              <a:latin typeface="ＭＳ Ｐゴシック" panose="020B0600070205080204" pitchFamily="50" charset="-128"/>
              <a:ea typeface="ＭＳ Ｐゴシック" panose="020B0600070205080204" pitchFamily="50" charset="-128"/>
            </a:rPr>
            <a:t>13,747</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標準財政規模に対し実質収支額は前年度比</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の増となっている。臨時財政対策債発行可能額などの減により標準財政規模は減となったが、引き続き扶助費が増となっった一方で明許繰越額として翌年度へ繰り越すべき財源が減額となったことが主な要因である。市税等収入拡充のため未収金対策を引き続き実施し、収納率向上と市税収入の増に努めるとともに、適正な受益者負担などの安定的な歳入確保にも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全ての会計で黒字となっているが、一般会計、水道事業、下水道事業が黒字の大部分を占めている。</a:t>
          </a:r>
        </a:p>
        <a:p>
          <a:r>
            <a:rPr kumimoji="1" lang="ja-JP" altLang="en-US" sz="1400">
              <a:latin typeface="ＭＳ ゴシック" pitchFamily="49" charset="-128"/>
              <a:ea typeface="ＭＳ ゴシック" pitchFamily="49" charset="-128"/>
            </a:rPr>
            <a:t>　国民健康保険事業特別会計については、赤字補填のための一般会計からの政策的繰出を約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億５千万円支出している。今後も政策的繰出が見込まれることから、歳入歳出について積極的な取組みを図り、健全安定化を目指す。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6001;)&#36001;&#25919;&#35506;/data%20-%20Zs-it-sv-01/data(&#26032;)/160&#12288;&#36001;&#25919;&#20844;&#34920;&#12395;&#38306;&#12377;&#12427;&#12371;&#12392;/060&#12288;&#36001;&#25919;&#29366;&#27841;&#31561;&#19968;&#35239;&#34920;/R05%20&#36001;&#25919;&#29366;&#27841;&#36039;&#26009;&#38598;&#65288;R4&#27770;&#31639;&#65289;/03_&#20316;&#26989;/03_&#22522;&#37329;&#25285;&#24403;&#20998;/&#22522;&#37329;&#25285;&#24403;&#20998;_&#12304;&#36001;&#25919;&#29366;&#27841;&#36039;&#26009;&#38598;&#12305;_472018_&#37027;&#35207;&#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R02</v>
          </cell>
          <cell r="C71" t="str">
            <v>R03</v>
          </cell>
          <cell r="D71" t="str">
            <v>R04</v>
          </cell>
        </row>
        <row r="72">
          <cell r="A72" t="str">
            <v>財政調整基金</v>
          </cell>
          <cell r="B72">
            <v>3105</v>
          </cell>
          <cell r="C72">
            <v>6500</v>
          </cell>
          <cell r="D72">
            <v>6499</v>
          </cell>
        </row>
        <row r="73">
          <cell r="A73" t="str">
            <v>減債基金</v>
          </cell>
          <cell r="B73">
            <v>5322</v>
          </cell>
          <cell r="C73">
            <v>7202</v>
          </cell>
          <cell r="D73">
            <v>9508</v>
          </cell>
        </row>
        <row r="74">
          <cell r="A74" t="str">
            <v>その他特定目的基金</v>
          </cell>
          <cell r="B74">
            <v>8238</v>
          </cell>
          <cell r="C74">
            <v>8074</v>
          </cell>
          <cell r="D74">
            <v>6579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64"/>
      <c r="DK1" s="164"/>
      <c r="DL1" s="164"/>
      <c r="DM1" s="164"/>
      <c r="DN1" s="164"/>
      <c r="DO1" s="164"/>
    </row>
    <row r="2" spans="1:119" ht="24.75" thickBot="1" x14ac:dyDescent="0.2">
      <c r="B2" s="165" t="s">
        <v>82</v>
      </c>
      <c r="C2" s="165"/>
      <c r="D2" s="166"/>
    </row>
    <row r="3" spans="1:119" ht="18.75" customHeight="1" thickBot="1" x14ac:dyDescent="0.2">
      <c r="A3" s="164"/>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64"/>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187068826</v>
      </c>
      <c r="BO4" s="485"/>
      <c r="BP4" s="485"/>
      <c r="BQ4" s="485"/>
      <c r="BR4" s="485"/>
      <c r="BS4" s="485"/>
      <c r="BT4" s="485"/>
      <c r="BU4" s="486"/>
      <c r="BV4" s="484">
        <v>182556310</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10.3</v>
      </c>
      <c r="CU4" s="625"/>
      <c r="CV4" s="625"/>
      <c r="CW4" s="625"/>
      <c r="CX4" s="625"/>
      <c r="CY4" s="625"/>
      <c r="CZ4" s="625"/>
      <c r="DA4" s="626"/>
      <c r="DB4" s="624">
        <v>8.6999999999999993</v>
      </c>
      <c r="DC4" s="625"/>
      <c r="DD4" s="625"/>
      <c r="DE4" s="625"/>
      <c r="DF4" s="625"/>
      <c r="DG4" s="625"/>
      <c r="DH4" s="625"/>
      <c r="DI4" s="626"/>
    </row>
    <row r="5" spans="1:119" ht="18.75" customHeight="1" x14ac:dyDescent="0.15">
      <c r="A5" s="164"/>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178547046</v>
      </c>
      <c r="BO5" s="456"/>
      <c r="BP5" s="456"/>
      <c r="BQ5" s="456"/>
      <c r="BR5" s="456"/>
      <c r="BS5" s="456"/>
      <c r="BT5" s="456"/>
      <c r="BU5" s="457"/>
      <c r="BV5" s="455">
        <v>171159091</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90.4</v>
      </c>
      <c r="CU5" s="453"/>
      <c r="CV5" s="453"/>
      <c r="CW5" s="453"/>
      <c r="CX5" s="453"/>
      <c r="CY5" s="453"/>
      <c r="CZ5" s="453"/>
      <c r="DA5" s="454"/>
      <c r="DB5" s="452">
        <v>84.6</v>
      </c>
      <c r="DC5" s="453"/>
      <c r="DD5" s="453"/>
      <c r="DE5" s="453"/>
      <c r="DF5" s="453"/>
      <c r="DG5" s="453"/>
      <c r="DH5" s="453"/>
      <c r="DI5" s="454"/>
    </row>
    <row r="6" spans="1:119" ht="18.75" customHeight="1" x14ac:dyDescent="0.15">
      <c r="A6" s="164"/>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8521780</v>
      </c>
      <c r="BO6" s="456"/>
      <c r="BP6" s="456"/>
      <c r="BQ6" s="456"/>
      <c r="BR6" s="456"/>
      <c r="BS6" s="456"/>
      <c r="BT6" s="456"/>
      <c r="BU6" s="457"/>
      <c r="BV6" s="455">
        <v>11397219</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91.9</v>
      </c>
      <c r="CU6" s="599"/>
      <c r="CV6" s="599"/>
      <c r="CW6" s="599"/>
      <c r="CX6" s="599"/>
      <c r="CY6" s="599"/>
      <c r="CZ6" s="599"/>
      <c r="DA6" s="600"/>
      <c r="DB6" s="598">
        <v>91.4</v>
      </c>
      <c r="DC6" s="599"/>
      <c r="DD6" s="599"/>
      <c r="DE6" s="599"/>
      <c r="DF6" s="599"/>
      <c r="DG6" s="599"/>
      <c r="DH6" s="599"/>
      <c r="DI6" s="600"/>
    </row>
    <row r="7" spans="1:119" ht="18.75" customHeight="1" x14ac:dyDescent="0.15">
      <c r="A7" s="164"/>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996709</v>
      </c>
      <c r="BO7" s="456"/>
      <c r="BP7" s="456"/>
      <c r="BQ7" s="456"/>
      <c r="BR7" s="456"/>
      <c r="BS7" s="456"/>
      <c r="BT7" s="456"/>
      <c r="BU7" s="457"/>
      <c r="BV7" s="455">
        <v>4918963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73164034</v>
      </c>
      <c r="CU7" s="456"/>
      <c r="CV7" s="456"/>
      <c r="CW7" s="456"/>
      <c r="CX7" s="456"/>
      <c r="CY7" s="456"/>
      <c r="CZ7" s="456"/>
      <c r="DA7" s="457"/>
      <c r="DB7" s="455">
        <v>74090639</v>
      </c>
      <c r="DC7" s="456"/>
      <c r="DD7" s="456"/>
      <c r="DE7" s="456"/>
      <c r="DF7" s="456"/>
      <c r="DG7" s="456"/>
      <c r="DH7" s="456"/>
      <c r="DI7" s="457"/>
    </row>
    <row r="8" spans="1:119" ht="18.75" customHeight="1" thickBot="1" x14ac:dyDescent="0.2">
      <c r="A8" s="164"/>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7525071</v>
      </c>
      <c r="BO8" s="456"/>
      <c r="BP8" s="456"/>
      <c r="BQ8" s="456"/>
      <c r="BR8" s="456"/>
      <c r="BS8" s="456"/>
      <c r="BT8" s="456"/>
      <c r="BU8" s="457"/>
      <c r="BV8" s="455">
        <v>6478256</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0.84</v>
      </c>
      <c r="CU8" s="559"/>
      <c r="CV8" s="559"/>
      <c r="CW8" s="559"/>
      <c r="CX8" s="559"/>
      <c r="CY8" s="559"/>
      <c r="CZ8" s="559"/>
      <c r="DA8" s="560"/>
      <c r="DB8" s="558">
        <v>0.83</v>
      </c>
      <c r="DC8" s="559"/>
      <c r="DD8" s="559"/>
      <c r="DE8" s="559"/>
      <c r="DF8" s="559"/>
      <c r="DG8" s="559"/>
      <c r="DH8" s="559"/>
      <c r="DI8" s="560"/>
    </row>
    <row r="9" spans="1:119" ht="18.75" customHeight="1" thickBot="1" x14ac:dyDescent="0.2">
      <c r="A9" s="164"/>
      <c r="B9" s="587" t="s">
        <v>112</v>
      </c>
      <c r="C9" s="588"/>
      <c r="D9" s="588"/>
      <c r="E9" s="588"/>
      <c r="F9" s="588"/>
      <c r="G9" s="588"/>
      <c r="H9" s="588"/>
      <c r="I9" s="588"/>
      <c r="J9" s="588"/>
      <c r="K9" s="506"/>
      <c r="L9" s="589" t="s">
        <v>113</v>
      </c>
      <c r="M9" s="590"/>
      <c r="N9" s="590"/>
      <c r="O9" s="590"/>
      <c r="P9" s="590"/>
      <c r="Q9" s="591"/>
      <c r="R9" s="592">
        <v>317625</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106</v>
      </c>
      <c r="AV9" s="514"/>
      <c r="AW9" s="514"/>
      <c r="AX9" s="514"/>
      <c r="AY9" s="469" t="s">
        <v>116</v>
      </c>
      <c r="AZ9" s="470"/>
      <c r="BA9" s="470"/>
      <c r="BB9" s="470"/>
      <c r="BC9" s="470"/>
      <c r="BD9" s="470"/>
      <c r="BE9" s="470"/>
      <c r="BF9" s="470"/>
      <c r="BG9" s="470"/>
      <c r="BH9" s="470"/>
      <c r="BI9" s="470"/>
      <c r="BJ9" s="470"/>
      <c r="BK9" s="470"/>
      <c r="BL9" s="470"/>
      <c r="BM9" s="471"/>
      <c r="BN9" s="455">
        <v>1046815</v>
      </c>
      <c r="BO9" s="456"/>
      <c r="BP9" s="456"/>
      <c r="BQ9" s="456"/>
      <c r="BR9" s="456"/>
      <c r="BS9" s="456"/>
      <c r="BT9" s="456"/>
      <c r="BU9" s="457"/>
      <c r="BV9" s="455">
        <v>-1606784</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11.7</v>
      </c>
      <c r="CU9" s="453"/>
      <c r="CV9" s="453"/>
      <c r="CW9" s="453"/>
      <c r="CX9" s="453"/>
      <c r="CY9" s="453"/>
      <c r="CZ9" s="453"/>
      <c r="DA9" s="454"/>
      <c r="DB9" s="452">
        <v>12.2</v>
      </c>
      <c r="DC9" s="453"/>
      <c r="DD9" s="453"/>
      <c r="DE9" s="453"/>
      <c r="DF9" s="453"/>
      <c r="DG9" s="453"/>
      <c r="DH9" s="453"/>
      <c r="DI9" s="454"/>
    </row>
    <row r="10" spans="1:119" ht="18.75" customHeight="1" thickBot="1" x14ac:dyDescent="0.2">
      <c r="A10" s="164"/>
      <c r="B10" s="587"/>
      <c r="C10" s="588"/>
      <c r="D10" s="588"/>
      <c r="E10" s="588"/>
      <c r="F10" s="588"/>
      <c r="G10" s="588"/>
      <c r="H10" s="588"/>
      <c r="I10" s="588"/>
      <c r="J10" s="588"/>
      <c r="K10" s="506"/>
      <c r="L10" s="411" t="s">
        <v>118</v>
      </c>
      <c r="M10" s="412"/>
      <c r="N10" s="412"/>
      <c r="O10" s="412"/>
      <c r="P10" s="412"/>
      <c r="Q10" s="413"/>
      <c r="R10" s="408">
        <v>319435</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120</v>
      </c>
      <c r="AV10" s="514"/>
      <c r="AW10" s="514"/>
      <c r="AX10" s="514"/>
      <c r="AY10" s="469" t="s">
        <v>121</v>
      </c>
      <c r="AZ10" s="470"/>
      <c r="BA10" s="470"/>
      <c r="BB10" s="470"/>
      <c r="BC10" s="470"/>
      <c r="BD10" s="470"/>
      <c r="BE10" s="470"/>
      <c r="BF10" s="470"/>
      <c r="BG10" s="470"/>
      <c r="BH10" s="470"/>
      <c r="BI10" s="470"/>
      <c r="BJ10" s="470"/>
      <c r="BK10" s="470"/>
      <c r="BL10" s="470"/>
      <c r="BM10" s="471"/>
      <c r="BN10" s="455">
        <v>3239258</v>
      </c>
      <c r="BO10" s="456"/>
      <c r="BP10" s="456"/>
      <c r="BQ10" s="456"/>
      <c r="BR10" s="456"/>
      <c r="BS10" s="456"/>
      <c r="BT10" s="456"/>
      <c r="BU10" s="457"/>
      <c r="BV10" s="455">
        <v>4042582</v>
      </c>
      <c r="BW10" s="456"/>
      <c r="BX10" s="456"/>
      <c r="BY10" s="456"/>
      <c r="BZ10" s="456"/>
      <c r="CA10" s="456"/>
      <c r="CB10" s="456"/>
      <c r="CC10" s="457"/>
      <c r="CD10" s="167" t="s">
        <v>122</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x14ac:dyDescent="0.2">
      <c r="A11" s="164"/>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120</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1321929</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64"/>
      <c r="B12" s="561" t="s">
        <v>130</v>
      </c>
      <c r="C12" s="562"/>
      <c r="D12" s="562"/>
      <c r="E12" s="562"/>
      <c r="F12" s="562"/>
      <c r="G12" s="562"/>
      <c r="H12" s="562"/>
      <c r="I12" s="562"/>
      <c r="J12" s="562"/>
      <c r="K12" s="563"/>
      <c r="L12" s="570" t="s">
        <v>131</v>
      </c>
      <c r="M12" s="571"/>
      <c r="N12" s="571"/>
      <c r="O12" s="571"/>
      <c r="P12" s="571"/>
      <c r="Q12" s="572"/>
      <c r="R12" s="573">
        <v>317030</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3240672</v>
      </c>
      <c r="BO12" s="456"/>
      <c r="BP12" s="456"/>
      <c r="BQ12" s="456"/>
      <c r="BR12" s="456"/>
      <c r="BS12" s="456"/>
      <c r="BT12" s="456"/>
      <c r="BU12" s="457"/>
      <c r="BV12" s="455">
        <v>647522</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129</v>
      </c>
      <c r="DC12" s="559"/>
      <c r="DD12" s="559"/>
      <c r="DE12" s="559"/>
      <c r="DF12" s="559"/>
      <c r="DG12" s="559"/>
      <c r="DH12" s="559"/>
      <c r="DI12" s="560"/>
    </row>
    <row r="13" spans="1:119" ht="18.75" customHeight="1" x14ac:dyDescent="0.15">
      <c r="A13" s="164"/>
      <c r="B13" s="564"/>
      <c r="C13" s="565"/>
      <c r="D13" s="565"/>
      <c r="E13" s="565"/>
      <c r="F13" s="565"/>
      <c r="G13" s="565"/>
      <c r="H13" s="565"/>
      <c r="I13" s="565"/>
      <c r="J13" s="565"/>
      <c r="K13" s="566"/>
      <c r="L13" s="173"/>
      <c r="M13" s="539" t="s">
        <v>139</v>
      </c>
      <c r="N13" s="540"/>
      <c r="O13" s="540"/>
      <c r="P13" s="540"/>
      <c r="Q13" s="541"/>
      <c r="R13" s="542">
        <v>311364</v>
      </c>
      <c r="S13" s="543"/>
      <c r="T13" s="543"/>
      <c r="U13" s="543"/>
      <c r="V13" s="544"/>
      <c r="W13" s="545" t="s">
        <v>140</v>
      </c>
      <c r="X13" s="441"/>
      <c r="Y13" s="441"/>
      <c r="Z13" s="441"/>
      <c r="AA13" s="441"/>
      <c r="AB13" s="442"/>
      <c r="AC13" s="408">
        <v>824</v>
      </c>
      <c r="AD13" s="409"/>
      <c r="AE13" s="409"/>
      <c r="AF13" s="409"/>
      <c r="AG13" s="410"/>
      <c r="AH13" s="408">
        <v>840</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1045401</v>
      </c>
      <c r="BO13" s="456"/>
      <c r="BP13" s="456"/>
      <c r="BQ13" s="456"/>
      <c r="BR13" s="456"/>
      <c r="BS13" s="456"/>
      <c r="BT13" s="456"/>
      <c r="BU13" s="457"/>
      <c r="BV13" s="455">
        <v>3110205</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8.6</v>
      </c>
      <c r="CU13" s="453"/>
      <c r="CV13" s="453"/>
      <c r="CW13" s="453"/>
      <c r="CX13" s="453"/>
      <c r="CY13" s="453"/>
      <c r="CZ13" s="453"/>
      <c r="DA13" s="454"/>
      <c r="DB13" s="452">
        <v>8.5</v>
      </c>
      <c r="DC13" s="453"/>
      <c r="DD13" s="453"/>
      <c r="DE13" s="453"/>
      <c r="DF13" s="453"/>
      <c r="DG13" s="453"/>
      <c r="DH13" s="453"/>
      <c r="DI13" s="454"/>
    </row>
    <row r="14" spans="1:119" ht="18.75" customHeight="1" thickBot="1" x14ac:dyDescent="0.2">
      <c r="A14" s="164"/>
      <c r="B14" s="564"/>
      <c r="C14" s="565"/>
      <c r="D14" s="565"/>
      <c r="E14" s="565"/>
      <c r="F14" s="565"/>
      <c r="G14" s="565"/>
      <c r="H14" s="565"/>
      <c r="I14" s="565"/>
      <c r="J14" s="565"/>
      <c r="K14" s="566"/>
      <c r="L14" s="529" t="s">
        <v>145</v>
      </c>
      <c r="M14" s="582"/>
      <c r="N14" s="582"/>
      <c r="O14" s="582"/>
      <c r="P14" s="582"/>
      <c r="Q14" s="583"/>
      <c r="R14" s="542">
        <v>318339</v>
      </c>
      <c r="S14" s="543"/>
      <c r="T14" s="543"/>
      <c r="U14" s="543"/>
      <c r="V14" s="544"/>
      <c r="W14" s="546"/>
      <c r="X14" s="444"/>
      <c r="Y14" s="444"/>
      <c r="Z14" s="444"/>
      <c r="AA14" s="444"/>
      <c r="AB14" s="445"/>
      <c r="AC14" s="535">
        <v>0.7</v>
      </c>
      <c r="AD14" s="536"/>
      <c r="AE14" s="536"/>
      <c r="AF14" s="536"/>
      <c r="AG14" s="537"/>
      <c r="AH14" s="535">
        <v>0.7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45.7</v>
      </c>
      <c r="CU14" s="553"/>
      <c r="CV14" s="553"/>
      <c r="CW14" s="553"/>
      <c r="CX14" s="553"/>
      <c r="CY14" s="553"/>
      <c r="CZ14" s="553"/>
      <c r="DA14" s="554"/>
      <c r="DB14" s="552">
        <v>52.4</v>
      </c>
      <c r="DC14" s="553"/>
      <c r="DD14" s="553"/>
      <c r="DE14" s="553"/>
      <c r="DF14" s="553"/>
      <c r="DG14" s="553"/>
      <c r="DH14" s="553"/>
      <c r="DI14" s="554"/>
    </row>
    <row r="15" spans="1:119" ht="18.75" customHeight="1" x14ac:dyDescent="0.15">
      <c r="A15" s="164"/>
      <c r="B15" s="564"/>
      <c r="C15" s="565"/>
      <c r="D15" s="565"/>
      <c r="E15" s="565"/>
      <c r="F15" s="565"/>
      <c r="G15" s="565"/>
      <c r="H15" s="565"/>
      <c r="I15" s="565"/>
      <c r="J15" s="565"/>
      <c r="K15" s="566"/>
      <c r="L15" s="173"/>
      <c r="M15" s="539" t="s">
        <v>139</v>
      </c>
      <c r="N15" s="540"/>
      <c r="O15" s="540"/>
      <c r="P15" s="540"/>
      <c r="Q15" s="541"/>
      <c r="R15" s="542">
        <v>313761</v>
      </c>
      <c r="S15" s="543"/>
      <c r="T15" s="543"/>
      <c r="U15" s="543"/>
      <c r="V15" s="544"/>
      <c r="W15" s="545" t="s">
        <v>147</v>
      </c>
      <c r="X15" s="441"/>
      <c r="Y15" s="441"/>
      <c r="Z15" s="441"/>
      <c r="AA15" s="441"/>
      <c r="AB15" s="442"/>
      <c r="AC15" s="408">
        <v>12244</v>
      </c>
      <c r="AD15" s="409"/>
      <c r="AE15" s="409"/>
      <c r="AF15" s="409"/>
      <c r="AG15" s="410"/>
      <c r="AH15" s="408">
        <v>12475</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47863102</v>
      </c>
      <c r="BO15" s="485"/>
      <c r="BP15" s="485"/>
      <c r="BQ15" s="485"/>
      <c r="BR15" s="485"/>
      <c r="BS15" s="485"/>
      <c r="BT15" s="485"/>
      <c r="BU15" s="486"/>
      <c r="BV15" s="484">
        <v>45025132</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74"/>
      <c r="CU15" s="175"/>
      <c r="CV15" s="175"/>
      <c r="CW15" s="175"/>
      <c r="CX15" s="175"/>
      <c r="CY15" s="175"/>
      <c r="CZ15" s="175"/>
      <c r="DA15" s="176"/>
      <c r="DB15" s="174"/>
      <c r="DC15" s="175"/>
      <c r="DD15" s="175"/>
      <c r="DE15" s="175"/>
      <c r="DF15" s="175"/>
      <c r="DG15" s="175"/>
      <c r="DH15" s="175"/>
      <c r="DI15" s="176"/>
    </row>
    <row r="16" spans="1:119" ht="18.75" customHeight="1" x14ac:dyDescent="0.15">
      <c r="A16" s="164"/>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10.1</v>
      </c>
      <c r="AD16" s="536"/>
      <c r="AE16" s="536"/>
      <c r="AF16" s="536"/>
      <c r="AG16" s="537"/>
      <c r="AH16" s="535">
        <v>10.9</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57028410</v>
      </c>
      <c r="BO16" s="456"/>
      <c r="BP16" s="456"/>
      <c r="BQ16" s="456"/>
      <c r="BR16" s="456"/>
      <c r="BS16" s="456"/>
      <c r="BT16" s="456"/>
      <c r="BU16" s="457"/>
      <c r="BV16" s="455">
        <v>55076555</v>
      </c>
      <c r="BW16" s="456"/>
      <c r="BX16" s="456"/>
      <c r="BY16" s="456"/>
      <c r="BZ16" s="456"/>
      <c r="CA16" s="456"/>
      <c r="CB16" s="456"/>
      <c r="CC16" s="457"/>
      <c r="CD16" s="177"/>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64"/>
      <c r="B17" s="567"/>
      <c r="C17" s="568"/>
      <c r="D17" s="568"/>
      <c r="E17" s="568"/>
      <c r="F17" s="568"/>
      <c r="G17" s="568"/>
      <c r="H17" s="568"/>
      <c r="I17" s="568"/>
      <c r="J17" s="568"/>
      <c r="K17" s="569"/>
      <c r="L17" s="178"/>
      <c r="M17" s="548" t="s">
        <v>153</v>
      </c>
      <c r="N17" s="549"/>
      <c r="O17" s="549"/>
      <c r="P17" s="549"/>
      <c r="Q17" s="550"/>
      <c r="R17" s="532" t="s">
        <v>154</v>
      </c>
      <c r="S17" s="533"/>
      <c r="T17" s="533"/>
      <c r="U17" s="533"/>
      <c r="V17" s="534"/>
      <c r="W17" s="545" t="s">
        <v>155</v>
      </c>
      <c r="X17" s="441"/>
      <c r="Y17" s="441"/>
      <c r="Z17" s="441"/>
      <c r="AA17" s="441"/>
      <c r="AB17" s="442"/>
      <c r="AC17" s="408">
        <v>107615</v>
      </c>
      <c r="AD17" s="409"/>
      <c r="AE17" s="409"/>
      <c r="AF17" s="409"/>
      <c r="AG17" s="410"/>
      <c r="AH17" s="408">
        <v>101142</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61673188</v>
      </c>
      <c r="BO17" s="456"/>
      <c r="BP17" s="456"/>
      <c r="BQ17" s="456"/>
      <c r="BR17" s="456"/>
      <c r="BS17" s="456"/>
      <c r="BT17" s="456"/>
      <c r="BU17" s="457"/>
      <c r="BV17" s="455">
        <v>58006896</v>
      </c>
      <c r="BW17" s="456"/>
      <c r="BX17" s="456"/>
      <c r="BY17" s="456"/>
      <c r="BZ17" s="456"/>
      <c r="CA17" s="456"/>
      <c r="CB17" s="456"/>
      <c r="CC17" s="457"/>
      <c r="CD17" s="177"/>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64"/>
      <c r="B18" s="505" t="s">
        <v>157</v>
      </c>
      <c r="C18" s="506"/>
      <c r="D18" s="506"/>
      <c r="E18" s="507"/>
      <c r="F18" s="507"/>
      <c r="G18" s="507"/>
      <c r="H18" s="507"/>
      <c r="I18" s="507"/>
      <c r="J18" s="507"/>
      <c r="K18" s="507"/>
      <c r="L18" s="508">
        <v>41.42</v>
      </c>
      <c r="M18" s="508"/>
      <c r="N18" s="508"/>
      <c r="O18" s="508"/>
      <c r="P18" s="508"/>
      <c r="Q18" s="508"/>
      <c r="R18" s="509"/>
      <c r="S18" s="509"/>
      <c r="T18" s="509"/>
      <c r="U18" s="509"/>
      <c r="V18" s="510"/>
      <c r="W18" s="526"/>
      <c r="X18" s="527"/>
      <c r="Y18" s="527"/>
      <c r="Z18" s="527"/>
      <c r="AA18" s="527"/>
      <c r="AB18" s="551"/>
      <c r="AC18" s="425">
        <v>89.2</v>
      </c>
      <c r="AD18" s="426"/>
      <c r="AE18" s="426"/>
      <c r="AF18" s="426"/>
      <c r="AG18" s="511"/>
      <c r="AH18" s="425">
        <v>88.4</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67893853</v>
      </c>
      <c r="BO18" s="456"/>
      <c r="BP18" s="456"/>
      <c r="BQ18" s="456"/>
      <c r="BR18" s="456"/>
      <c r="BS18" s="456"/>
      <c r="BT18" s="456"/>
      <c r="BU18" s="457"/>
      <c r="BV18" s="455">
        <v>66042921</v>
      </c>
      <c r="BW18" s="456"/>
      <c r="BX18" s="456"/>
      <c r="BY18" s="456"/>
      <c r="BZ18" s="456"/>
      <c r="CA18" s="456"/>
      <c r="CB18" s="456"/>
      <c r="CC18" s="457"/>
      <c r="CD18" s="177"/>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64"/>
      <c r="B19" s="505" t="s">
        <v>159</v>
      </c>
      <c r="C19" s="506"/>
      <c r="D19" s="506"/>
      <c r="E19" s="507"/>
      <c r="F19" s="507"/>
      <c r="G19" s="507"/>
      <c r="H19" s="507"/>
      <c r="I19" s="507"/>
      <c r="J19" s="507"/>
      <c r="K19" s="507"/>
      <c r="L19" s="515">
        <v>7668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98559387</v>
      </c>
      <c r="BO19" s="456"/>
      <c r="BP19" s="456"/>
      <c r="BQ19" s="456"/>
      <c r="BR19" s="456"/>
      <c r="BS19" s="456"/>
      <c r="BT19" s="456"/>
      <c r="BU19" s="457"/>
      <c r="BV19" s="455">
        <v>95678482</v>
      </c>
      <c r="BW19" s="456"/>
      <c r="BX19" s="456"/>
      <c r="BY19" s="456"/>
      <c r="BZ19" s="456"/>
      <c r="CA19" s="456"/>
      <c r="CB19" s="456"/>
      <c r="CC19" s="457"/>
      <c r="CD19" s="177"/>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64"/>
      <c r="B20" s="505" t="s">
        <v>161</v>
      </c>
      <c r="C20" s="506"/>
      <c r="D20" s="506"/>
      <c r="E20" s="507"/>
      <c r="F20" s="507"/>
      <c r="G20" s="507"/>
      <c r="H20" s="507"/>
      <c r="I20" s="507"/>
      <c r="J20" s="507"/>
      <c r="K20" s="507"/>
      <c r="L20" s="515">
        <v>144355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77"/>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64"/>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77"/>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64"/>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132712577</v>
      </c>
      <c r="BO22" s="485"/>
      <c r="BP22" s="485"/>
      <c r="BQ22" s="485"/>
      <c r="BR22" s="485"/>
      <c r="BS22" s="485"/>
      <c r="BT22" s="485"/>
      <c r="BU22" s="486"/>
      <c r="BV22" s="484">
        <v>136672177</v>
      </c>
      <c r="BW22" s="485"/>
      <c r="BX22" s="485"/>
      <c r="BY22" s="485"/>
      <c r="BZ22" s="485"/>
      <c r="CA22" s="485"/>
      <c r="CB22" s="485"/>
      <c r="CC22" s="486"/>
      <c r="CD22" s="177"/>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64"/>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116401197</v>
      </c>
      <c r="BO23" s="456"/>
      <c r="BP23" s="456"/>
      <c r="BQ23" s="456"/>
      <c r="BR23" s="456"/>
      <c r="BS23" s="456"/>
      <c r="BT23" s="456"/>
      <c r="BU23" s="457"/>
      <c r="BV23" s="455">
        <v>119228587</v>
      </c>
      <c r="BW23" s="456"/>
      <c r="BX23" s="456"/>
      <c r="BY23" s="456"/>
      <c r="BZ23" s="456"/>
      <c r="CA23" s="456"/>
      <c r="CB23" s="456"/>
      <c r="CC23" s="457"/>
      <c r="CD23" s="177"/>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64"/>
      <c r="B24" s="434"/>
      <c r="C24" s="435"/>
      <c r="D24" s="436"/>
      <c r="E24" s="411" t="s">
        <v>171</v>
      </c>
      <c r="F24" s="412"/>
      <c r="G24" s="412"/>
      <c r="H24" s="412"/>
      <c r="I24" s="412"/>
      <c r="J24" s="412"/>
      <c r="K24" s="413"/>
      <c r="L24" s="408">
        <v>1</v>
      </c>
      <c r="M24" s="409"/>
      <c r="N24" s="409"/>
      <c r="O24" s="409"/>
      <c r="P24" s="410"/>
      <c r="Q24" s="408">
        <v>10850</v>
      </c>
      <c r="R24" s="409"/>
      <c r="S24" s="409"/>
      <c r="T24" s="409"/>
      <c r="U24" s="409"/>
      <c r="V24" s="410"/>
      <c r="W24" s="498"/>
      <c r="X24" s="435"/>
      <c r="Y24" s="436"/>
      <c r="Z24" s="411" t="s">
        <v>172</v>
      </c>
      <c r="AA24" s="412"/>
      <c r="AB24" s="412"/>
      <c r="AC24" s="412"/>
      <c r="AD24" s="412"/>
      <c r="AE24" s="412"/>
      <c r="AF24" s="412"/>
      <c r="AG24" s="413"/>
      <c r="AH24" s="408">
        <v>2113</v>
      </c>
      <c r="AI24" s="409"/>
      <c r="AJ24" s="409"/>
      <c r="AK24" s="409"/>
      <c r="AL24" s="410"/>
      <c r="AM24" s="408">
        <v>6334774</v>
      </c>
      <c r="AN24" s="409"/>
      <c r="AO24" s="409"/>
      <c r="AP24" s="409"/>
      <c r="AQ24" s="409"/>
      <c r="AR24" s="410"/>
      <c r="AS24" s="408">
        <v>2998</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79311646</v>
      </c>
      <c r="BO24" s="456"/>
      <c r="BP24" s="456"/>
      <c r="BQ24" s="456"/>
      <c r="BR24" s="456"/>
      <c r="BS24" s="456"/>
      <c r="BT24" s="456"/>
      <c r="BU24" s="457"/>
      <c r="BV24" s="455">
        <v>80284841</v>
      </c>
      <c r="BW24" s="456"/>
      <c r="BX24" s="456"/>
      <c r="BY24" s="456"/>
      <c r="BZ24" s="456"/>
      <c r="CA24" s="456"/>
      <c r="CB24" s="456"/>
      <c r="CC24" s="457"/>
      <c r="CD24" s="177"/>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64"/>
      <c r="B25" s="434"/>
      <c r="C25" s="435"/>
      <c r="D25" s="436"/>
      <c r="E25" s="411" t="s">
        <v>174</v>
      </c>
      <c r="F25" s="412"/>
      <c r="G25" s="412"/>
      <c r="H25" s="412"/>
      <c r="I25" s="412"/>
      <c r="J25" s="412"/>
      <c r="K25" s="413"/>
      <c r="L25" s="408">
        <v>2</v>
      </c>
      <c r="M25" s="409"/>
      <c r="N25" s="409"/>
      <c r="O25" s="409"/>
      <c r="P25" s="410"/>
      <c r="Q25" s="408">
        <v>8900</v>
      </c>
      <c r="R25" s="409"/>
      <c r="S25" s="409"/>
      <c r="T25" s="409"/>
      <c r="U25" s="409"/>
      <c r="V25" s="410"/>
      <c r="W25" s="498"/>
      <c r="X25" s="435"/>
      <c r="Y25" s="436"/>
      <c r="Z25" s="411" t="s">
        <v>175</v>
      </c>
      <c r="AA25" s="412"/>
      <c r="AB25" s="412"/>
      <c r="AC25" s="412"/>
      <c r="AD25" s="412"/>
      <c r="AE25" s="412"/>
      <c r="AF25" s="412"/>
      <c r="AG25" s="413"/>
      <c r="AH25" s="408">
        <v>288</v>
      </c>
      <c r="AI25" s="409"/>
      <c r="AJ25" s="409"/>
      <c r="AK25" s="409"/>
      <c r="AL25" s="410"/>
      <c r="AM25" s="408">
        <v>838080</v>
      </c>
      <c r="AN25" s="409"/>
      <c r="AO25" s="409"/>
      <c r="AP25" s="409"/>
      <c r="AQ25" s="409"/>
      <c r="AR25" s="410"/>
      <c r="AS25" s="408">
        <v>2910</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35648892</v>
      </c>
      <c r="BO25" s="485"/>
      <c r="BP25" s="485"/>
      <c r="BQ25" s="485"/>
      <c r="BR25" s="485"/>
      <c r="BS25" s="485"/>
      <c r="BT25" s="485"/>
      <c r="BU25" s="486"/>
      <c r="BV25" s="484">
        <v>50494037</v>
      </c>
      <c r="BW25" s="485"/>
      <c r="BX25" s="485"/>
      <c r="BY25" s="485"/>
      <c r="BZ25" s="485"/>
      <c r="CA25" s="485"/>
      <c r="CB25" s="485"/>
      <c r="CC25" s="486"/>
      <c r="CD25" s="177"/>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64"/>
      <c r="B26" s="434"/>
      <c r="C26" s="435"/>
      <c r="D26" s="436"/>
      <c r="E26" s="411" t="s">
        <v>177</v>
      </c>
      <c r="F26" s="412"/>
      <c r="G26" s="412"/>
      <c r="H26" s="412"/>
      <c r="I26" s="412"/>
      <c r="J26" s="412"/>
      <c r="K26" s="413"/>
      <c r="L26" s="408">
        <v>1</v>
      </c>
      <c r="M26" s="409"/>
      <c r="N26" s="409"/>
      <c r="O26" s="409"/>
      <c r="P26" s="410"/>
      <c r="Q26" s="408">
        <v>7650</v>
      </c>
      <c r="R26" s="409"/>
      <c r="S26" s="409"/>
      <c r="T26" s="409"/>
      <c r="U26" s="409"/>
      <c r="V26" s="410"/>
      <c r="W26" s="498"/>
      <c r="X26" s="435"/>
      <c r="Y26" s="436"/>
      <c r="Z26" s="411" t="s">
        <v>178</v>
      </c>
      <c r="AA26" s="466"/>
      <c r="AB26" s="466"/>
      <c r="AC26" s="466"/>
      <c r="AD26" s="466"/>
      <c r="AE26" s="466"/>
      <c r="AF26" s="466"/>
      <c r="AG26" s="467"/>
      <c r="AH26" s="408">
        <v>120</v>
      </c>
      <c r="AI26" s="409"/>
      <c r="AJ26" s="409"/>
      <c r="AK26" s="409"/>
      <c r="AL26" s="410"/>
      <c r="AM26" s="408">
        <v>403680</v>
      </c>
      <c r="AN26" s="409"/>
      <c r="AO26" s="409"/>
      <c r="AP26" s="409"/>
      <c r="AQ26" s="409"/>
      <c r="AR26" s="410"/>
      <c r="AS26" s="408">
        <v>3364</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77"/>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64"/>
      <c r="B27" s="434"/>
      <c r="C27" s="435"/>
      <c r="D27" s="436"/>
      <c r="E27" s="411" t="s">
        <v>180</v>
      </c>
      <c r="F27" s="412"/>
      <c r="G27" s="412"/>
      <c r="H27" s="412"/>
      <c r="I27" s="412"/>
      <c r="J27" s="412"/>
      <c r="K27" s="413"/>
      <c r="L27" s="408">
        <v>1</v>
      </c>
      <c r="M27" s="409"/>
      <c r="N27" s="409"/>
      <c r="O27" s="409"/>
      <c r="P27" s="410"/>
      <c r="Q27" s="408">
        <v>6940</v>
      </c>
      <c r="R27" s="409"/>
      <c r="S27" s="409"/>
      <c r="T27" s="409"/>
      <c r="U27" s="409"/>
      <c r="V27" s="410"/>
      <c r="W27" s="498"/>
      <c r="X27" s="435"/>
      <c r="Y27" s="436"/>
      <c r="Z27" s="411" t="s">
        <v>181</v>
      </c>
      <c r="AA27" s="412"/>
      <c r="AB27" s="412"/>
      <c r="AC27" s="412"/>
      <c r="AD27" s="412"/>
      <c r="AE27" s="412"/>
      <c r="AF27" s="412"/>
      <c r="AG27" s="413"/>
      <c r="AH27" s="408">
        <v>21</v>
      </c>
      <c r="AI27" s="409"/>
      <c r="AJ27" s="409"/>
      <c r="AK27" s="409"/>
      <c r="AL27" s="410"/>
      <c r="AM27" s="408">
        <v>88389</v>
      </c>
      <c r="AN27" s="409"/>
      <c r="AO27" s="409"/>
      <c r="AP27" s="409"/>
      <c r="AQ27" s="409"/>
      <c r="AR27" s="410"/>
      <c r="AS27" s="408">
        <v>4209</v>
      </c>
      <c r="AT27" s="409"/>
      <c r="AU27" s="409"/>
      <c r="AV27" s="409"/>
      <c r="AW27" s="409"/>
      <c r="AX27" s="468"/>
      <c r="AY27" s="492" t="s">
        <v>182</v>
      </c>
      <c r="AZ27" s="493"/>
      <c r="BA27" s="493"/>
      <c r="BB27" s="493"/>
      <c r="BC27" s="493"/>
      <c r="BD27" s="493"/>
      <c r="BE27" s="493"/>
      <c r="BF27" s="493"/>
      <c r="BG27" s="493"/>
      <c r="BH27" s="493"/>
      <c r="BI27" s="493"/>
      <c r="BJ27" s="493"/>
      <c r="BK27" s="493"/>
      <c r="BL27" s="493"/>
      <c r="BM27" s="494"/>
      <c r="BN27" s="489" t="s">
        <v>138</v>
      </c>
      <c r="BO27" s="490"/>
      <c r="BP27" s="490"/>
      <c r="BQ27" s="490"/>
      <c r="BR27" s="490"/>
      <c r="BS27" s="490"/>
      <c r="BT27" s="490"/>
      <c r="BU27" s="491"/>
      <c r="BV27" s="489" t="s">
        <v>138</v>
      </c>
      <c r="BW27" s="490"/>
      <c r="BX27" s="490"/>
      <c r="BY27" s="490"/>
      <c r="BZ27" s="490"/>
      <c r="CA27" s="490"/>
      <c r="CB27" s="490"/>
      <c r="CC27" s="491"/>
      <c r="CD27" s="179"/>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64"/>
      <c r="B28" s="434"/>
      <c r="C28" s="435"/>
      <c r="D28" s="436"/>
      <c r="E28" s="411" t="s">
        <v>183</v>
      </c>
      <c r="F28" s="412"/>
      <c r="G28" s="412"/>
      <c r="H28" s="412"/>
      <c r="I28" s="412"/>
      <c r="J28" s="412"/>
      <c r="K28" s="413"/>
      <c r="L28" s="408">
        <v>1</v>
      </c>
      <c r="M28" s="409"/>
      <c r="N28" s="409"/>
      <c r="O28" s="409"/>
      <c r="P28" s="410"/>
      <c r="Q28" s="408">
        <v>6260</v>
      </c>
      <c r="R28" s="409"/>
      <c r="S28" s="409"/>
      <c r="T28" s="409"/>
      <c r="U28" s="409"/>
      <c r="V28" s="410"/>
      <c r="W28" s="498"/>
      <c r="X28" s="435"/>
      <c r="Y28" s="436"/>
      <c r="Z28" s="411" t="s">
        <v>184</v>
      </c>
      <c r="AA28" s="412"/>
      <c r="AB28" s="412"/>
      <c r="AC28" s="412"/>
      <c r="AD28" s="412"/>
      <c r="AE28" s="412"/>
      <c r="AF28" s="412"/>
      <c r="AG28" s="413"/>
      <c r="AH28" s="408" t="s">
        <v>138</v>
      </c>
      <c r="AI28" s="409"/>
      <c r="AJ28" s="409"/>
      <c r="AK28" s="409"/>
      <c r="AL28" s="410"/>
      <c r="AM28" s="408" t="s">
        <v>129</v>
      </c>
      <c r="AN28" s="409"/>
      <c r="AO28" s="409"/>
      <c r="AP28" s="409"/>
      <c r="AQ28" s="409"/>
      <c r="AR28" s="410"/>
      <c r="AS28" s="408" t="s">
        <v>138</v>
      </c>
      <c r="AT28" s="409"/>
      <c r="AU28" s="409"/>
      <c r="AV28" s="409"/>
      <c r="AW28" s="409"/>
      <c r="AX28" s="468"/>
      <c r="AY28" s="472" t="s">
        <v>185</v>
      </c>
      <c r="AZ28" s="473"/>
      <c r="BA28" s="473"/>
      <c r="BB28" s="474"/>
      <c r="BC28" s="481" t="s">
        <v>50</v>
      </c>
      <c r="BD28" s="482"/>
      <c r="BE28" s="482"/>
      <c r="BF28" s="482"/>
      <c r="BG28" s="482"/>
      <c r="BH28" s="482"/>
      <c r="BI28" s="482"/>
      <c r="BJ28" s="482"/>
      <c r="BK28" s="482"/>
      <c r="BL28" s="482"/>
      <c r="BM28" s="483"/>
      <c r="BN28" s="484">
        <v>6498590</v>
      </c>
      <c r="BO28" s="485"/>
      <c r="BP28" s="485"/>
      <c r="BQ28" s="485"/>
      <c r="BR28" s="485"/>
      <c r="BS28" s="485"/>
      <c r="BT28" s="485"/>
      <c r="BU28" s="486"/>
      <c r="BV28" s="484">
        <v>6500004</v>
      </c>
      <c r="BW28" s="485"/>
      <c r="BX28" s="485"/>
      <c r="BY28" s="485"/>
      <c r="BZ28" s="485"/>
      <c r="CA28" s="485"/>
      <c r="CB28" s="485"/>
      <c r="CC28" s="486"/>
      <c r="CD28" s="177"/>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64"/>
      <c r="B29" s="434"/>
      <c r="C29" s="435"/>
      <c r="D29" s="436"/>
      <c r="E29" s="411" t="s">
        <v>186</v>
      </c>
      <c r="F29" s="412"/>
      <c r="G29" s="412"/>
      <c r="H29" s="412"/>
      <c r="I29" s="412"/>
      <c r="J29" s="412"/>
      <c r="K29" s="413"/>
      <c r="L29" s="408">
        <v>40</v>
      </c>
      <c r="M29" s="409"/>
      <c r="N29" s="409"/>
      <c r="O29" s="409"/>
      <c r="P29" s="410"/>
      <c r="Q29" s="408">
        <v>5860</v>
      </c>
      <c r="R29" s="409"/>
      <c r="S29" s="409"/>
      <c r="T29" s="409"/>
      <c r="U29" s="409"/>
      <c r="V29" s="410"/>
      <c r="W29" s="499"/>
      <c r="X29" s="500"/>
      <c r="Y29" s="501"/>
      <c r="Z29" s="411" t="s">
        <v>187</v>
      </c>
      <c r="AA29" s="412"/>
      <c r="AB29" s="412"/>
      <c r="AC29" s="412"/>
      <c r="AD29" s="412"/>
      <c r="AE29" s="412"/>
      <c r="AF29" s="412"/>
      <c r="AG29" s="413"/>
      <c r="AH29" s="408">
        <v>2134</v>
      </c>
      <c r="AI29" s="409"/>
      <c r="AJ29" s="409"/>
      <c r="AK29" s="409"/>
      <c r="AL29" s="410"/>
      <c r="AM29" s="408">
        <v>6423163</v>
      </c>
      <c r="AN29" s="409"/>
      <c r="AO29" s="409"/>
      <c r="AP29" s="409"/>
      <c r="AQ29" s="409"/>
      <c r="AR29" s="410"/>
      <c r="AS29" s="408">
        <v>3010</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9508173</v>
      </c>
      <c r="BO29" s="456"/>
      <c r="BP29" s="456"/>
      <c r="BQ29" s="456"/>
      <c r="BR29" s="456"/>
      <c r="BS29" s="456"/>
      <c r="BT29" s="456"/>
      <c r="BU29" s="457"/>
      <c r="BV29" s="455">
        <v>7202480</v>
      </c>
      <c r="BW29" s="456"/>
      <c r="BX29" s="456"/>
      <c r="BY29" s="456"/>
      <c r="BZ29" s="456"/>
      <c r="CA29" s="456"/>
      <c r="CB29" s="456"/>
      <c r="CC29" s="457"/>
      <c r="CD29" s="179"/>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64"/>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97.7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6578532</v>
      </c>
      <c r="BO30" s="490"/>
      <c r="BP30" s="490"/>
      <c r="BQ30" s="490"/>
      <c r="BR30" s="490"/>
      <c r="BS30" s="490"/>
      <c r="BT30" s="490"/>
      <c r="BU30" s="491"/>
      <c r="BV30" s="489">
        <v>8074299</v>
      </c>
      <c r="BW30" s="490"/>
      <c r="BX30" s="490"/>
      <c r="BY30" s="490"/>
      <c r="BZ30" s="490"/>
      <c r="CA30" s="490"/>
      <c r="CB30" s="490"/>
      <c r="CC30" s="491"/>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x14ac:dyDescent="0.15">
      <c r="A31" s="164"/>
      <c r="B31" s="186"/>
      <c r="DI31" s="187"/>
    </row>
    <row r="32" spans="1:113" ht="13.5" customHeight="1" x14ac:dyDescent="0.15">
      <c r="A32" s="164"/>
      <c r="B32" s="188"/>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187"/>
    </row>
    <row r="33" spans="1:113" ht="13.5" customHeight="1" x14ac:dyDescent="0.15">
      <c r="A33" s="164"/>
      <c r="B33" s="188"/>
      <c r="C33" s="407" t="s">
        <v>196</v>
      </c>
      <c r="D33" s="407"/>
      <c r="E33" s="406" t="s">
        <v>197</v>
      </c>
      <c r="F33" s="406"/>
      <c r="G33" s="406"/>
      <c r="H33" s="406"/>
      <c r="I33" s="406"/>
      <c r="J33" s="406"/>
      <c r="K33" s="406"/>
      <c r="L33" s="406"/>
      <c r="M33" s="406"/>
      <c r="N33" s="406"/>
      <c r="O33" s="406"/>
      <c r="P33" s="406"/>
      <c r="Q33" s="406"/>
      <c r="R33" s="406"/>
      <c r="S33" s="406"/>
      <c r="T33" s="189"/>
      <c r="U33" s="407" t="s">
        <v>198</v>
      </c>
      <c r="V33" s="407"/>
      <c r="W33" s="406" t="s">
        <v>197</v>
      </c>
      <c r="X33" s="406"/>
      <c r="Y33" s="406"/>
      <c r="Z33" s="406"/>
      <c r="AA33" s="406"/>
      <c r="AB33" s="406"/>
      <c r="AC33" s="406"/>
      <c r="AD33" s="406"/>
      <c r="AE33" s="406"/>
      <c r="AF33" s="406"/>
      <c r="AG33" s="406"/>
      <c r="AH33" s="406"/>
      <c r="AI33" s="406"/>
      <c r="AJ33" s="406"/>
      <c r="AK33" s="406"/>
      <c r="AL33" s="189"/>
      <c r="AM33" s="407" t="s">
        <v>196</v>
      </c>
      <c r="AN33" s="407"/>
      <c r="AO33" s="406" t="s">
        <v>197</v>
      </c>
      <c r="AP33" s="406"/>
      <c r="AQ33" s="406"/>
      <c r="AR33" s="406"/>
      <c r="AS33" s="406"/>
      <c r="AT33" s="406"/>
      <c r="AU33" s="406"/>
      <c r="AV33" s="406"/>
      <c r="AW33" s="406"/>
      <c r="AX33" s="406"/>
      <c r="AY33" s="406"/>
      <c r="AZ33" s="406"/>
      <c r="BA33" s="406"/>
      <c r="BB33" s="406"/>
      <c r="BC33" s="406"/>
      <c r="BD33" s="190"/>
      <c r="BE33" s="406" t="s">
        <v>199</v>
      </c>
      <c r="BF33" s="406"/>
      <c r="BG33" s="406" t="s">
        <v>200</v>
      </c>
      <c r="BH33" s="406"/>
      <c r="BI33" s="406"/>
      <c r="BJ33" s="406"/>
      <c r="BK33" s="406"/>
      <c r="BL33" s="406"/>
      <c r="BM33" s="406"/>
      <c r="BN33" s="406"/>
      <c r="BO33" s="406"/>
      <c r="BP33" s="406"/>
      <c r="BQ33" s="406"/>
      <c r="BR33" s="406"/>
      <c r="BS33" s="406"/>
      <c r="BT33" s="406"/>
      <c r="BU33" s="406"/>
      <c r="BV33" s="190"/>
      <c r="BW33" s="407" t="s">
        <v>199</v>
      </c>
      <c r="BX33" s="407"/>
      <c r="BY33" s="406" t="s">
        <v>201</v>
      </c>
      <c r="BZ33" s="406"/>
      <c r="CA33" s="406"/>
      <c r="CB33" s="406"/>
      <c r="CC33" s="406"/>
      <c r="CD33" s="406"/>
      <c r="CE33" s="406"/>
      <c r="CF33" s="406"/>
      <c r="CG33" s="406"/>
      <c r="CH33" s="406"/>
      <c r="CI33" s="406"/>
      <c r="CJ33" s="406"/>
      <c r="CK33" s="406"/>
      <c r="CL33" s="406"/>
      <c r="CM33" s="406"/>
      <c r="CN33" s="189"/>
      <c r="CO33" s="407" t="s">
        <v>196</v>
      </c>
      <c r="CP33" s="407"/>
      <c r="CQ33" s="406" t="s">
        <v>202</v>
      </c>
      <c r="CR33" s="406"/>
      <c r="CS33" s="406"/>
      <c r="CT33" s="406"/>
      <c r="CU33" s="406"/>
      <c r="CV33" s="406"/>
      <c r="CW33" s="406"/>
      <c r="CX33" s="406"/>
      <c r="CY33" s="406"/>
      <c r="CZ33" s="406"/>
      <c r="DA33" s="406"/>
      <c r="DB33" s="406"/>
      <c r="DC33" s="406"/>
      <c r="DD33" s="406"/>
      <c r="DE33" s="406"/>
      <c r="DF33" s="189"/>
      <c r="DG33" s="405" t="s">
        <v>203</v>
      </c>
      <c r="DH33" s="405"/>
      <c r="DI33" s="191"/>
    </row>
    <row r="34" spans="1:113" ht="32.25" customHeight="1" x14ac:dyDescent="0.15">
      <c r="A34" s="164"/>
      <c r="B34" s="188"/>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64"/>
      <c r="U34" s="403">
        <f>IF(W34="","",MAX(C34:D43)+1)</f>
        <v>6</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64"/>
      <c r="AM34" s="403">
        <f>IF(AO34="","",MAX(C34:D43,U34:V43)+1)</f>
        <v>9</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64"/>
      <c r="BE34" s="403" t="str">
        <f>IF(BG34="","",MAX(C34:D43,U34:V43,AM34:AN43)+1)</f>
        <v/>
      </c>
      <c r="BF34" s="403"/>
      <c r="BG34" s="404"/>
      <c r="BH34" s="404"/>
      <c r="BI34" s="404"/>
      <c r="BJ34" s="404"/>
      <c r="BK34" s="404"/>
      <c r="BL34" s="404"/>
      <c r="BM34" s="404"/>
      <c r="BN34" s="404"/>
      <c r="BO34" s="404"/>
      <c r="BP34" s="404"/>
      <c r="BQ34" s="404"/>
      <c r="BR34" s="404"/>
      <c r="BS34" s="404"/>
      <c r="BT34" s="404"/>
      <c r="BU34" s="404"/>
      <c r="BV34" s="164"/>
      <c r="BW34" s="403">
        <f>IF(BY34="","",MAX(C34:D43,U34:V43,AM34:AN43,BE34:BF43)+1)</f>
        <v>11</v>
      </c>
      <c r="BX34" s="403"/>
      <c r="BY34" s="404" t="str">
        <f>IF('各会計、関係団体の財政状況及び健全化判断比率'!B68="","",'各会計、関係団体の財政状況及び健全化判断比率'!B68)</f>
        <v>沖縄県市町村自治会館管理組合</v>
      </c>
      <c r="BZ34" s="404"/>
      <c r="CA34" s="404"/>
      <c r="CB34" s="404"/>
      <c r="CC34" s="404"/>
      <c r="CD34" s="404"/>
      <c r="CE34" s="404"/>
      <c r="CF34" s="404"/>
      <c r="CG34" s="404"/>
      <c r="CH34" s="404"/>
      <c r="CI34" s="404"/>
      <c r="CJ34" s="404"/>
      <c r="CK34" s="404"/>
      <c r="CL34" s="404"/>
      <c r="CM34" s="404"/>
      <c r="CN34" s="164"/>
      <c r="CO34" s="403">
        <f>IF(CQ34="","",MAX(C34:D43,U34:V43,AM34:AN43,BE34:BF43,BW34:BX43)+1)</f>
        <v>19</v>
      </c>
      <c r="CP34" s="403"/>
      <c r="CQ34" s="404" t="str">
        <f>IF('各会計、関係団体の財政状況及び健全化判断比率'!BS7="","",'各会計、関係団体の財政状況及び健全化判断比率'!BS7)</f>
        <v>泊ふ頭開発株式会社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191"/>
    </row>
    <row r="35" spans="1:113" ht="32.25" customHeight="1" x14ac:dyDescent="0.15">
      <c r="A35" s="164"/>
      <c r="B35" s="188"/>
      <c r="C35" s="403">
        <f>IF(E35="","",C34+1)</f>
        <v>2</v>
      </c>
      <c r="D35" s="403"/>
      <c r="E35" s="404" t="str">
        <f>IF('各会計、関係団体の財政状況及び健全化判断比率'!B8="","",'各会計、関係団体の財政状況及び健全化判断比率'!B8)</f>
        <v>土地区画整理事業特別会計</v>
      </c>
      <c r="F35" s="404"/>
      <c r="G35" s="404"/>
      <c r="H35" s="404"/>
      <c r="I35" s="404"/>
      <c r="J35" s="404"/>
      <c r="K35" s="404"/>
      <c r="L35" s="404"/>
      <c r="M35" s="404"/>
      <c r="N35" s="404"/>
      <c r="O35" s="404"/>
      <c r="P35" s="404"/>
      <c r="Q35" s="404"/>
      <c r="R35" s="404"/>
      <c r="S35" s="404"/>
      <c r="T35" s="164"/>
      <c r="U35" s="403">
        <f>IF(W35="","",U34+1)</f>
        <v>7</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64"/>
      <c r="AM35" s="403">
        <f t="shared" ref="AM35:AM43" si="0">IF(AO35="","",AM34+1)</f>
        <v>10</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64"/>
      <c r="BE35" s="403" t="str">
        <f t="shared" ref="BE35:BE43" si="1">IF(BG35="","",BE34+1)</f>
        <v/>
      </c>
      <c r="BF35" s="403"/>
      <c r="BG35" s="404"/>
      <c r="BH35" s="404"/>
      <c r="BI35" s="404"/>
      <c r="BJ35" s="404"/>
      <c r="BK35" s="404"/>
      <c r="BL35" s="404"/>
      <c r="BM35" s="404"/>
      <c r="BN35" s="404"/>
      <c r="BO35" s="404"/>
      <c r="BP35" s="404"/>
      <c r="BQ35" s="404"/>
      <c r="BR35" s="404"/>
      <c r="BS35" s="404"/>
      <c r="BT35" s="404"/>
      <c r="BU35" s="404"/>
      <c r="BV35" s="164"/>
      <c r="BW35" s="403">
        <f t="shared" ref="BW35:BW43" si="2">IF(BY35="","",BW34+1)</f>
        <v>12</v>
      </c>
      <c r="BX35" s="403"/>
      <c r="BY35" s="404" t="str">
        <f>IF('各会計、関係団体の財政状況及び健全化判断比率'!B69="","",'各会計、関係団体の財政状況及び健全化判断比率'!B69)</f>
        <v>南部広域市町村圏事務組合（一般会計）</v>
      </c>
      <c r="BZ35" s="404"/>
      <c r="CA35" s="404"/>
      <c r="CB35" s="404"/>
      <c r="CC35" s="404"/>
      <c r="CD35" s="404"/>
      <c r="CE35" s="404"/>
      <c r="CF35" s="404"/>
      <c r="CG35" s="404"/>
      <c r="CH35" s="404"/>
      <c r="CI35" s="404"/>
      <c r="CJ35" s="404"/>
      <c r="CK35" s="404"/>
      <c r="CL35" s="404"/>
      <c r="CM35" s="404"/>
      <c r="CN35" s="164"/>
      <c r="CO35" s="403">
        <f t="shared" ref="CO35:CO43" si="3">IF(CQ35="","",CO34+1)</f>
        <v>20</v>
      </c>
      <c r="CP35" s="403"/>
      <c r="CQ35" s="404" t="str">
        <f>IF('各会計、関係団体の財政状況及び健全化判断比率'!BS8="","",'各会計、関係団体の財政状況及び健全化判断比率'!BS8)</f>
        <v>那覇市土地開発公社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191"/>
    </row>
    <row r="36" spans="1:113" ht="32.25" customHeight="1" x14ac:dyDescent="0.15">
      <c r="A36" s="164"/>
      <c r="B36" s="188"/>
      <c r="C36" s="403">
        <f>IF(E36="","",C35+1)</f>
        <v>3</v>
      </c>
      <c r="D36" s="403"/>
      <c r="E36" s="404" t="str">
        <f>IF('各会計、関係団体の財政状況及び健全化判断比率'!B9="","",'各会計、関係団体の財政状況及び健全化判断比率'!B9)</f>
        <v>市街地再開発事業特別会計</v>
      </c>
      <c r="F36" s="404"/>
      <c r="G36" s="404"/>
      <c r="H36" s="404"/>
      <c r="I36" s="404"/>
      <c r="J36" s="404"/>
      <c r="K36" s="404"/>
      <c r="L36" s="404"/>
      <c r="M36" s="404"/>
      <c r="N36" s="404"/>
      <c r="O36" s="404"/>
      <c r="P36" s="404"/>
      <c r="Q36" s="404"/>
      <c r="R36" s="404"/>
      <c r="S36" s="404"/>
      <c r="T36" s="164"/>
      <c r="U36" s="403">
        <f t="shared" ref="U36:U43" si="4">IF(W36="","",U35+1)</f>
        <v>8</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64"/>
      <c r="AM36" s="403" t="str">
        <f t="shared" si="0"/>
        <v/>
      </c>
      <c r="AN36" s="403"/>
      <c r="AO36" s="404"/>
      <c r="AP36" s="404"/>
      <c r="AQ36" s="404"/>
      <c r="AR36" s="404"/>
      <c r="AS36" s="404"/>
      <c r="AT36" s="404"/>
      <c r="AU36" s="404"/>
      <c r="AV36" s="404"/>
      <c r="AW36" s="404"/>
      <c r="AX36" s="404"/>
      <c r="AY36" s="404"/>
      <c r="AZ36" s="404"/>
      <c r="BA36" s="404"/>
      <c r="BB36" s="404"/>
      <c r="BC36" s="404"/>
      <c r="BD36" s="164"/>
      <c r="BE36" s="403" t="str">
        <f t="shared" si="1"/>
        <v/>
      </c>
      <c r="BF36" s="403"/>
      <c r="BG36" s="404"/>
      <c r="BH36" s="404"/>
      <c r="BI36" s="404"/>
      <c r="BJ36" s="404"/>
      <c r="BK36" s="404"/>
      <c r="BL36" s="404"/>
      <c r="BM36" s="404"/>
      <c r="BN36" s="404"/>
      <c r="BO36" s="404"/>
      <c r="BP36" s="404"/>
      <c r="BQ36" s="404"/>
      <c r="BR36" s="404"/>
      <c r="BS36" s="404"/>
      <c r="BT36" s="404"/>
      <c r="BU36" s="404"/>
      <c r="BV36" s="164"/>
      <c r="BW36" s="403">
        <f t="shared" si="2"/>
        <v>13</v>
      </c>
      <c r="BX36" s="403"/>
      <c r="BY36" s="404" t="str">
        <f>IF('各会計、関係団体の財政状況及び健全化判断比率'!B70="","",'各会計、関係団体の財政状況及び健全化判断比率'!B70)</f>
        <v>南部広域市町村圏事務組合（いなんせ斎苑特別会計）</v>
      </c>
      <c r="BZ36" s="404"/>
      <c r="CA36" s="404"/>
      <c r="CB36" s="404"/>
      <c r="CC36" s="404"/>
      <c r="CD36" s="404"/>
      <c r="CE36" s="404"/>
      <c r="CF36" s="404"/>
      <c r="CG36" s="404"/>
      <c r="CH36" s="404"/>
      <c r="CI36" s="404"/>
      <c r="CJ36" s="404"/>
      <c r="CK36" s="404"/>
      <c r="CL36" s="404"/>
      <c r="CM36" s="404"/>
      <c r="CN36" s="164"/>
      <c r="CO36" s="403">
        <f t="shared" si="3"/>
        <v>21</v>
      </c>
      <c r="CP36" s="403"/>
      <c r="CQ36" s="404" t="str">
        <f>IF('各会計、関係団体の財政状況及び健全化判断比率'!BS9="","",'各会計、関係団体の財政状況及び健全化判断比率'!BS9)</f>
        <v>地方独立行政法人那覇市立病院</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191"/>
    </row>
    <row r="37" spans="1:113" ht="32.25" customHeight="1" x14ac:dyDescent="0.15">
      <c r="A37" s="164"/>
      <c r="B37" s="188"/>
      <c r="C37" s="403">
        <f>IF(E37="","",C36+1)</f>
        <v>4</v>
      </c>
      <c r="D37" s="403"/>
      <c r="E37" s="404" t="str">
        <f>IF('各会計、関係団体の財政状況及び健全化判断比率'!B10="","",'各会計、関係団体の財政状況及び健全化判断比率'!B10)</f>
        <v>病院事業債管理特別会計</v>
      </c>
      <c r="F37" s="404"/>
      <c r="G37" s="404"/>
      <c r="H37" s="404"/>
      <c r="I37" s="404"/>
      <c r="J37" s="404"/>
      <c r="K37" s="404"/>
      <c r="L37" s="404"/>
      <c r="M37" s="404"/>
      <c r="N37" s="404"/>
      <c r="O37" s="404"/>
      <c r="P37" s="404"/>
      <c r="Q37" s="404"/>
      <c r="R37" s="404"/>
      <c r="S37" s="404"/>
      <c r="T37" s="164"/>
      <c r="U37" s="403" t="str">
        <f t="shared" si="4"/>
        <v/>
      </c>
      <c r="V37" s="403"/>
      <c r="W37" s="404"/>
      <c r="X37" s="404"/>
      <c r="Y37" s="404"/>
      <c r="Z37" s="404"/>
      <c r="AA37" s="404"/>
      <c r="AB37" s="404"/>
      <c r="AC37" s="404"/>
      <c r="AD37" s="404"/>
      <c r="AE37" s="404"/>
      <c r="AF37" s="404"/>
      <c r="AG37" s="404"/>
      <c r="AH37" s="404"/>
      <c r="AI37" s="404"/>
      <c r="AJ37" s="404"/>
      <c r="AK37" s="404"/>
      <c r="AL37" s="164"/>
      <c r="AM37" s="403" t="str">
        <f t="shared" si="0"/>
        <v/>
      </c>
      <c r="AN37" s="403"/>
      <c r="AO37" s="404"/>
      <c r="AP37" s="404"/>
      <c r="AQ37" s="404"/>
      <c r="AR37" s="404"/>
      <c r="AS37" s="404"/>
      <c r="AT37" s="404"/>
      <c r="AU37" s="404"/>
      <c r="AV37" s="404"/>
      <c r="AW37" s="404"/>
      <c r="AX37" s="404"/>
      <c r="AY37" s="404"/>
      <c r="AZ37" s="404"/>
      <c r="BA37" s="404"/>
      <c r="BB37" s="404"/>
      <c r="BC37" s="404"/>
      <c r="BD37" s="164"/>
      <c r="BE37" s="403" t="str">
        <f t="shared" si="1"/>
        <v/>
      </c>
      <c r="BF37" s="403"/>
      <c r="BG37" s="404"/>
      <c r="BH37" s="404"/>
      <c r="BI37" s="404"/>
      <c r="BJ37" s="404"/>
      <c r="BK37" s="404"/>
      <c r="BL37" s="404"/>
      <c r="BM37" s="404"/>
      <c r="BN37" s="404"/>
      <c r="BO37" s="404"/>
      <c r="BP37" s="404"/>
      <c r="BQ37" s="404"/>
      <c r="BR37" s="404"/>
      <c r="BS37" s="404"/>
      <c r="BT37" s="404"/>
      <c r="BU37" s="404"/>
      <c r="BV37" s="164"/>
      <c r="BW37" s="403">
        <f t="shared" si="2"/>
        <v>14</v>
      </c>
      <c r="BX37" s="403"/>
      <c r="BY37" s="404" t="str">
        <f>IF('各会計、関係団体の財政状況及び健全化判断比率'!B71="","",'各会計、関係団体の財政状況及び健全化判断比率'!B71)</f>
        <v>那覇市・南風原町環境施設組合</v>
      </c>
      <c r="BZ37" s="404"/>
      <c r="CA37" s="404"/>
      <c r="CB37" s="404"/>
      <c r="CC37" s="404"/>
      <c r="CD37" s="404"/>
      <c r="CE37" s="404"/>
      <c r="CF37" s="404"/>
      <c r="CG37" s="404"/>
      <c r="CH37" s="404"/>
      <c r="CI37" s="404"/>
      <c r="CJ37" s="404"/>
      <c r="CK37" s="404"/>
      <c r="CL37" s="404"/>
      <c r="CM37" s="404"/>
      <c r="CN37" s="164"/>
      <c r="CO37" s="403">
        <f t="shared" si="3"/>
        <v>22</v>
      </c>
      <c r="CP37" s="403"/>
      <c r="CQ37" s="404" t="str">
        <f>IF('各会計、関係団体の財政状況及び健全化判断比率'!BS10="","",'各会計、関係団体の財政状況及び健全化判断比率'!BS10)</f>
        <v>沖縄都市モノレール株式会社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191"/>
    </row>
    <row r="38" spans="1:113" ht="32.25" customHeight="1" x14ac:dyDescent="0.15">
      <c r="A38" s="164"/>
      <c r="B38" s="188"/>
      <c r="C38" s="403">
        <f t="shared" ref="C38:C43" si="5">IF(E38="","",C37+1)</f>
        <v>5</v>
      </c>
      <c r="D38" s="403"/>
      <c r="E38" s="404" t="str">
        <f>IF('各会計、関係団体の財政状況及び健全化判断比率'!B11="","",'各会計、関係団体の財政状況及び健全化判断比率'!B11)</f>
        <v>母子父子寡婦福祉資金貸付事業特別会計</v>
      </c>
      <c r="F38" s="404"/>
      <c r="G38" s="404"/>
      <c r="H38" s="404"/>
      <c r="I38" s="404"/>
      <c r="J38" s="404"/>
      <c r="K38" s="404"/>
      <c r="L38" s="404"/>
      <c r="M38" s="404"/>
      <c r="N38" s="404"/>
      <c r="O38" s="404"/>
      <c r="P38" s="404"/>
      <c r="Q38" s="404"/>
      <c r="R38" s="404"/>
      <c r="S38" s="404"/>
      <c r="T38" s="164"/>
      <c r="U38" s="403" t="str">
        <f t="shared" si="4"/>
        <v/>
      </c>
      <c r="V38" s="403"/>
      <c r="W38" s="404"/>
      <c r="X38" s="404"/>
      <c r="Y38" s="404"/>
      <c r="Z38" s="404"/>
      <c r="AA38" s="404"/>
      <c r="AB38" s="404"/>
      <c r="AC38" s="404"/>
      <c r="AD38" s="404"/>
      <c r="AE38" s="404"/>
      <c r="AF38" s="404"/>
      <c r="AG38" s="404"/>
      <c r="AH38" s="404"/>
      <c r="AI38" s="404"/>
      <c r="AJ38" s="404"/>
      <c r="AK38" s="404"/>
      <c r="AL38" s="164"/>
      <c r="AM38" s="403" t="str">
        <f t="shared" si="0"/>
        <v/>
      </c>
      <c r="AN38" s="403"/>
      <c r="AO38" s="404"/>
      <c r="AP38" s="404"/>
      <c r="AQ38" s="404"/>
      <c r="AR38" s="404"/>
      <c r="AS38" s="404"/>
      <c r="AT38" s="404"/>
      <c r="AU38" s="404"/>
      <c r="AV38" s="404"/>
      <c r="AW38" s="404"/>
      <c r="AX38" s="404"/>
      <c r="AY38" s="404"/>
      <c r="AZ38" s="404"/>
      <c r="BA38" s="404"/>
      <c r="BB38" s="404"/>
      <c r="BC38" s="404"/>
      <c r="BD38" s="164"/>
      <c r="BE38" s="403" t="str">
        <f t="shared" si="1"/>
        <v/>
      </c>
      <c r="BF38" s="403"/>
      <c r="BG38" s="404"/>
      <c r="BH38" s="404"/>
      <c r="BI38" s="404"/>
      <c r="BJ38" s="404"/>
      <c r="BK38" s="404"/>
      <c r="BL38" s="404"/>
      <c r="BM38" s="404"/>
      <c r="BN38" s="404"/>
      <c r="BO38" s="404"/>
      <c r="BP38" s="404"/>
      <c r="BQ38" s="404"/>
      <c r="BR38" s="404"/>
      <c r="BS38" s="404"/>
      <c r="BT38" s="404"/>
      <c r="BU38" s="404"/>
      <c r="BV38" s="164"/>
      <c r="BW38" s="403">
        <f t="shared" si="2"/>
        <v>15</v>
      </c>
      <c r="BX38" s="403"/>
      <c r="BY38" s="404" t="str">
        <f>IF('各会計、関係団体の財政状況及び健全化判断比率'!B72="","",'各会計、関係団体の財政状況及び健全化判断比率'!B72)</f>
        <v>那覇港管理組合（一般会計）</v>
      </c>
      <c r="BZ38" s="404"/>
      <c r="CA38" s="404"/>
      <c r="CB38" s="404"/>
      <c r="CC38" s="404"/>
      <c r="CD38" s="404"/>
      <c r="CE38" s="404"/>
      <c r="CF38" s="404"/>
      <c r="CG38" s="404"/>
      <c r="CH38" s="404"/>
      <c r="CI38" s="404"/>
      <c r="CJ38" s="404"/>
      <c r="CK38" s="404"/>
      <c r="CL38" s="404"/>
      <c r="CM38" s="404"/>
      <c r="CN38" s="164"/>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191"/>
    </row>
    <row r="39" spans="1:113" ht="32.25" customHeight="1" x14ac:dyDescent="0.15">
      <c r="A39" s="164"/>
      <c r="B39" s="188"/>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64"/>
      <c r="U39" s="403" t="str">
        <f t="shared" si="4"/>
        <v/>
      </c>
      <c r="V39" s="403"/>
      <c r="W39" s="404"/>
      <c r="X39" s="404"/>
      <c r="Y39" s="404"/>
      <c r="Z39" s="404"/>
      <c r="AA39" s="404"/>
      <c r="AB39" s="404"/>
      <c r="AC39" s="404"/>
      <c r="AD39" s="404"/>
      <c r="AE39" s="404"/>
      <c r="AF39" s="404"/>
      <c r="AG39" s="404"/>
      <c r="AH39" s="404"/>
      <c r="AI39" s="404"/>
      <c r="AJ39" s="404"/>
      <c r="AK39" s="404"/>
      <c r="AL39" s="164"/>
      <c r="AM39" s="403" t="str">
        <f t="shared" si="0"/>
        <v/>
      </c>
      <c r="AN39" s="403"/>
      <c r="AO39" s="404"/>
      <c r="AP39" s="404"/>
      <c r="AQ39" s="404"/>
      <c r="AR39" s="404"/>
      <c r="AS39" s="404"/>
      <c r="AT39" s="404"/>
      <c r="AU39" s="404"/>
      <c r="AV39" s="404"/>
      <c r="AW39" s="404"/>
      <c r="AX39" s="404"/>
      <c r="AY39" s="404"/>
      <c r="AZ39" s="404"/>
      <c r="BA39" s="404"/>
      <c r="BB39" s="404"/>
      <c r="BC39" s="404"/>
      <c r="BD39" s="164"/>
      <c r="BE39" s="403" t="str">
        <f t="shared" si="1"/>
        <v/>
      </c>
      <c r="BF39" s="403"/>
      <c r="BG39" s="404"/>
      <c r="BH39" s="404"/>
      <c r="BI39" s="404"/>
      <c r="BJ39" s="404"/>
      <c r="BK39" s="404"/>
      <c r="BL39" s="404"/>
      <c r="BM39" s="404"/>
      <c r="BN39" s="404"/>
      <c r="BO39" s="404"/>
      <c r="BP39" s="404"/>
      <c r="BQ39" s="404"/>
      <c r="BR39" s="404"/>
      <c r="BS39" s="404"/>
      <c r="BT39" s="404"/>
      <c r="BU39" s="404"/>
      <c r="BV39" s="164"/>
      <c r="BW39" s="403">
        <f t="shared" si="2"/>
        <v>16</v>
      </c>
      <c r="BX39" s="403"/>
      <c r="BY39" s="404" t="str">
        <f>IF('各会計、関係団体の財政状況及び健全化判断比率'!B73="","",'各会計、関係団体の財政状況及び健全化判断比率'!B73)</f>
        <v>那覇港管理組合（特別会計）</v>
      </c>
      <c r="BZ39" s="404"/>
      <c r="CA39" s="404"/>
      <c r="CB39" s="404"/>
      <c r="CC39" s="404"/>
      <c r="CD39" s="404"/>
      <c r="CE39" s="404"/>
      <c r="CF39" s="404"/>
      <c r="CG39" s="404"/>
      <c r="CH39" s="404"/>
      <c r="CI39" s="404"/>
      <c r="CJ39" s="404"/>
      <c r="CK39" s="404"/>
      <c r="CL39" s="404"/>
      <c r="CM39" s="404"/>
      <c r="CN39" s="164"/>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191"/>
    </row>
    <row r="40" spans="1:113" ht="32.25" customHeight="1" x14ac:dyDescent="0.15">
      <c r="A40" s="164"/>
      <c r="B40" s="188"/>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64"/>
      <c r="U40" s="403" t="str">
        <f t="shared" si="4"/>
        <v/>
      </c>
      <c r="V40" s="403"/>
      <c r="W40" s="404"/>
      <c r="X40" s="404"/>
      <c r="Y40" s="404"/>
      <c r="Z40" s="404"/>
      <c r="AA40" s="404"/>
      <c r="AB40" s="404"/>
      <c r="AC40" s="404"/>
      <c r="AD40" s="404"/>
      <c r="AE40" s="404"/>
      <c r="AF40" s="404"/>
      <c r="AG40" s="404"/>
      <c r="AH40" s="404"/>
      <c r="AI40" s="404"/>
      <c r="AJ40" s="404"/>
      <c r="AK40" s="404"/>
      <c r="AL40" s="164"/>
      <c r="AM40" s="403" t="str">
        <f t="shared" si="0"/>
        <v/>
      </c>
      <c r="AN40" s="403"/>
      <c r="AO40" s="404"/>
      <c r="AP40" s="404"/>
      <c r="AQ40" s="404"/>
      <c r="AR40" s="404"/>
      <c r="AS40" s="404"/>
      <c r="AT40" s="404"/>
      <c r="AU40" s="404"/>
      <c r="AV40" s="404"/>
      <c r="AW40" s="404"/>
      <c r="AX40" s="404"/>
      <c r="AY40" s="404"/>
      <c r="AZ40" s="404"/>
      <c r="BA40" s="404"/>
      <c r="BB40" s="404"/>
      <c r="BC40" s="404"/>
      <c r="BD40" s="164"/>
      <c r="BE40" s="403" t="str">
        <f t="shared" si="1"/>
        <v/>
      </c>
      <c r="BF40" s="403"/>
      <c r="BG40" s="404"/>
      <c r="BH40" s="404"/>
      <c r="BI40" s="404"/>
      <c r="BJ40" s="404"/>
      <c r="BK40" s="404"/>
      <c r="BL40" s="404"/>
      <c r="BM40" s="404"/>
      <c r="BN40" s="404"/>
      <c r="BO40" s="404"/>
      <c r="BP40" s="404"/>
      <c r="BQ40" s="404"/>
      <c r="BR40" s="404"/>
      <c r="BS40" s="404"/>
      <c r="BT40" s="404"/>
      <c r="BU40" s="404"/>
      <c r="BV40" s="164"/>
      <c r="BW40" s="403">
        <f t="shared" si="2"/>
        <v>17</v>
      </c>
      <c r="BX40" s="403"/>
      <c r="BY40" s="404" t="str">
        <f>IF('各会計、関係団体の財政状況及び健全化判断比率'!B74="","",'各会計、関係団体の財政状況及び健全化判断比率'!B74)</f>
        <v>沖縄県後期高齢者医療広域連合（一般会計）</v>
      </c>
      <c r="BZ40" s="404"/>
      <c r="CA40" s="404"/>
      <c r="CB40" s="404"/>
      <c r="CC40" s="404"/>
      <c r="CD40" s="404"/>
      <c r="CE40" s="404"/>
      <c r="CF40" s="404"/>
      <c r="CG40" s="404"/>
      <c r="CH40" s="404"/>
      <c r="CI40" s="404"/>
      <c r="CJ40" s="404"/>
      <c r="CK40" s="404"/>
      <c r="CL40" s="404"/>
      <c r="CM40" s="404"/>
      <c r="CN40" s="164"/>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191"/>
    </row>
    <row r="41" spans="1:113" ht="32.25" customHeight="1" x14ac:dyDescent="0.15">
      <c r="A41" s="164"/>
      <c r="B41" s="188"/>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64"/>
      <c r="U41" s="403" t="str">
        <f t="shared" si="4"/>
        <v/>
      </c>
      <c r="V41" s="403"/>
      <c r="W41" s="404"/>
      <c r="X41" s="404"/>
      <c r="Y41" s="404"/>
      <c r="Z41" s="404"/>
      <c r="AA41" s="404"/>
      <c r="AB41" s="404"/>
      <c r="AC41" s="404"/>
      <c r="AD41" s="404"/>
      <c r="AE41" s="404"/>
      <c r="AF41" s="404"/>
      <c r="AG41" s="404"/>
      <c r="AH41" s="404"/>
      <c r="AI41" s="404"/>
      <c r="AJ41" s="404"/>
      <c r="AK41" s="404"/>
      <c r="AL41" s="164"/>
      <c r="AM41" s="403" t="str">
        <f t="shared" si="0"/>
        <v/>
      </c>
      <c r="AN41" s="403"/>
      <c r="AO41" s="404"/>
      <c r="AP41" s="404"/>
      <c r="AQ41" s="404"/>
      <c r="AR41" s="404"/>
      <c r="AS41" s="404"/>
      <c r="AT41" s="404"/>
      <c r="AU41" s="404"/>
      <c r="AV41" s="404"/>
      <c r="AW41" s="404"/>
      <c r="AX41" s="404"/>
      <c r="AY41" s="404"/>
      <c r="AZ41" s="404"/>
      <c r="BA41" s="404"/>
      <c r="BB41" s="404"/>
      <c r="BC41" s="404"/>
      <c r="BD41" s="164"/>
      <c r="BE41" s="403" t="str">
        <f t="shared" si="1"/>
        <v/>
      </c>
      <c r="BF41" s="403"/>
      <c r="BG41" s="404"/>
      <c r="BH41" s="404"/>
      <c r="BI41" s="404"/>
      <c r="BJ41" s="404"/>
      <c r="BK41" s="404"/>
      <c r="BL41" s="404"/>
      <c r="BM41" s="404"/>
      <c r="BN41" s="404"/>
      <c r="BO41" s="404"/>
      <c r="BP41" s="404"/>
      <c r="BQ41" s="404"/>
      <c r="BR41" s="404"/>
      <c r="BS41" s="404"/>
      <c r="BT41" s="404"/>
      <c r="BU41" s="404"/>
      <c r="BV41" s="164"/>
      <c r="BW41" s="403">
        <f t="shared" si="2"/>
        <v>18</v>
      </c>
      <c r="BX41" s="403"/>
      <c r="BY41" s="404" t="str">
        <f>IF('各会計、関係団体の財政状況及び健全化判断比率'!B75="","",'各会計、関係団体の財政状況及び健全化判断比率'!B75)</f>
        <v>沖縄県後期高齢者医療広域連合（特別会計）</v>
      </c>
      <c r="BZ41" s="404"/>
      <c r="CA41" s="404"/>
      <c r="CB41" s="404"/>
      <c r="CC41" s="404"/>
      <c r="CD41" s="404"/>
      <c r="CE41" s="404"/>
      <c r="CF41" s="404"/>
      <c r="CG41" s="404"/>
      <c r="CH41" s="404"/>
      <c r="CI41" s="404"/>
      <c r="CJ41" s="404"/>
      <c r="CK41" s="404"/>
      <c r="CL41" s="404"/>
      <c r="CM41" s="404"/>
      <c r="CN41" s="164"/>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191"/>
    </row>
    <row r="42" spans="1:113" ht="32.25" customHeight="1" x14ac:dyDescent="0.15">
      <c r="B42" s="188"/>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64"/>
      <c r="U42" s="403" t="str">
        <f t="shared" si="4"/>
        <v/>
      </c>
      <c r="V42" s="403"/>
      <c r="W42" s="404"/>
      <c r="X42" s="404"/>
      <c r="Y42" s="404"/>
      <c r="Z42" s="404"/>
      <c r="AA42" s="404"/>
      <c r="AB42" s="404"/>
      <c r="AC42" s="404"/>
      <c r="AD42" s="404"/>
      <c r="AE42" s="404"/>
      <c r="AF42" s="404"/>
      <c r="AG42" s="404"/>
      <c r="AH42" s="404"/>
      <c r="AI42" s="404"/>
      <c r="AJ42" s="404"/>
      <c r="AK42" s="404"/>
      <c r="AL42" s="164"/>
      <c r="AM42" s="403" t="str">
        <f t="shared" si="0"/>
        <v/>
      </c>
      <c r="AN42" s="403"/>
      <c r="AO42" s="404"/>
      <c r="AP42" s="404"/>
      <c r="AQ42" s="404"/>
      <c r="AR42" s="404"/>
      <c r="AS42" s="404"/>
      <c r="AT42" s="404"/>
      <c r="AU42" s="404"/>
      <c r="AV42" s="404"/>
      <c r="AW42" s="404"/>
      <c r="AX42" s="404"/>
      <c r="AY42" s="404"/>
      <c r="AZ42" s="404"/>
      <c r="BA42" s="404"/>
      <c r="BB42" s="404"/>
      <c r="BC42" s="404"/>
      <c r="BD42" s="164"/>
      <c r="BE42" s="403" t="str">
        <f t="shared" si="1"/>
        <v/>
      </c>
      <c r="BF42" s="403"/>
      <c r="BG42" s="404"/>
      <c r="BH42" s="404"/>
      <c r="BI42" s="404"/>
      <c r="BJ42" s="404"/>
      <c r="BK42" s="404"/>
      <c r="BL42" s="404"/>
      <c r="BM42" s="404"/>
      <c r="BN42" s="404"/>
      <c r="BO42" s="404"/>
      <c r="BP42" s="404"/>
      <c r="BQ42" s="404"/>
      <c r="BR42" s="404"/>
      <c r="BS42" s="404"/>
      <c r="BT42" s="404"/>
      <c r="BU42" s="404"/>
      <c r="BV42" s="164"/>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64"/>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191"/>
    </row>
    <row r="43" spans="1:113" ht="32.25" customHeight="1" x14ac:dyDescent="0.15">
      <c r="B43" s="188"/>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64"/>
      <c r="U43" s="403" t="str">
        <f t="shared" si="4"/>
        <v/>
      </c>
      <c r="V43" s="403"/>
      <c r="W43" s="404"/>
      <c r="X43" s="404"/>
      <c r="Y43" s="404"/>
      <c r="Z43" s="404"/>
      <c r="AA43" s="404"/>
      <c r="AB43" s="404"/>
      <c r="AC43" s="404"/>
      <c r="AD43" s="404"/>
      <c r="AE43" s="404"/>
      <c r="AF43" s="404"/>
      <c r="AG43" s="404"/>
      <c r="AH43" s="404"/>
      <c r="AI43" s="404"/>
      <c r="AJ43" s="404"/>
      <c r="AK43" s="404"/>
      <c r="AL43" s="164"/>
      <c r="AM43" s="403" t="str">
        <f t="shared" si="0"/>
        <v/>
      </c>
      <c r="AN43" s="403"/>
      <c r="AO43" s="404"/>
      <c r="AP43" s="404"/>
      <c r="AQ43" s="404"/>
      <c r="AR43" s="404"/>
      <c r="AS43" s="404"/>
      <c r="AT43" s="404"/>
      <c r="AU43" s="404"/>
      <c r="AV43" s="404"/>
      <c r="AW43" s="404"/>
      <c r="AX43" s="404"/>
      <c r="AY43" s="404"/>
      <c r="AZ43" s="404"/>
      <c r="BA43" s="404"/>
      <c r="BB43" s="404"/>
      <c r="BC43" s="404"/>
      <c r="BD43" s="164"/>
      <c r="BE43" s="403" t="str">
        <f t="shared" si="1"/>
        <v/>
      </c>
      <c r="BF43" s="403"/>
      <c r="BG43" s="404"/>
      <c r="BH43" s="404"/>
      <c r="BI43" s="404"/>
      <c r="BJ43" s="404"/>
      <c r="BK43" s="404"/>
      <c r="BL43" s="404"/>
      <c r="BM43" s="404"/>
      <c r="BN43" s="404"/>
      <c r="BO43" s="404"/>
      <c r="BP43" s="404"/>
      <c r="BQ43" s="404"/>
      <c r="BR43" s="404"/>
      <c r="BS43" s="404"/>
      <c r="BT43" s="404"/>
      <c r="BU43" s="404"/>
      <c r="BV43" s="164"/>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64"/>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191"/>
    </row>
    <row r="44" spans="1:113" ht="13.5" customHeight="1" thickBot="1" x14ac:dyDescent="0.2">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15"/>
    <row r="46" spans="1:113" x14ac:dyDescent="0.15">
      <c r="B46" s="163" t="s">
        <v>204</v>
      </c>
      <c r="E46" s="400" t="s">
        <v>205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ntaxIF7kMW39+MMj8jfV/dtseifKhsehYuFwK478e2sOukpzrVz1J7Zz5nx63jUXUXMFqtbmL6kEIzCxcGXeA==" saltValue="SS3JjOzOv17OWCGFqD2E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97" t="s">
        <v>564</v>
      </c>
      <c r="D34" s="1197"/>
      <c r="E34" s="1198"/>
      <c r="F34" s="32">
        <v>17.34</v>
      </c>
      <c r="G34" s="33">
        <v>17.760000000000002</v>
      </c>
      <c r="H34" s="33">
        <v>16.48</v>
      </c>
      <c r="I34" s="33">
        <v>13.36</v>
      </c>
      <c r="J34" s="34">
        <v>13.1</v>
      </c>
      <c r="K34" s="22"/>
      <c r="L34" s="22"/>
      <c r="M34" s="22"/>
      <c r="N34" s="22"/>
      <c r="O34" s="22"/>
      <c r="P34" s="22"/>
    </row>
    <row r="35" spans="1:16" ht="39" customHeight="1" x14ac:dyDescent="0.15">
      <c r="A35" s="22"/>
      <c r="B35" s="35"/>
      <c r="C35" s="1191" t="s">
        <v>565</v>
      </c>
      <c r="D35" s="1192"/>
      <c r="E35" s="1193"/>
      <c r="F35" s="36">
        <v>6.48</v>
      </c>
      <c r="G35" s="37">
        <v>5.33</v>
      </c>
      <c r="H35" s="37">
        <v>11.29</v>
      </c>
      <c r="I35" s="37">
        <v>8.73</v>
      </c>
      <c r="J35" s="38">
        <v>10.28</v>
      </c>
      <c r="K35" s="22"/>
      <c r="L35" s="22"/>
      <c r="M35" s="22"/>
      <c r="N35" s="22"/>
      <c r="O35" s="22"/>
      <c r="P35" s="22"/>
    </row>
    <row r="36" spans="1:16" ht="39" customHeight="1" x14ac:dyDescent="0.15">
      <c r="A36" s="22"/>
      <c r="B36" s="35"/>
      <c r="C36" s="1191" t="s">
        <v>566</v>
      </c>
      <c r="D36" s="1192"/>
      <c r="E36" s="1193"/>
      <c r="F36" s="36">
        <v>5.51</v>
      </c>
      <c r="G36" s="37">
        <v>6.25</v>
      </c>
      <c r="H36" s="37">
        <v>6.31</v>
      </c>
      <c r="I36" s="37">
        <v>6.11</v>
      </c>
      <c r="J36" s="38">
        <v>6.35</v>
      </c>
      <c r="K36" s="22"/>
      <c r="L36" s="22"/>
      <c r="M36" s="22"/>
      <c r="N36" s="22"/>
      <c r="O36" s="22"/>
      <c r="P36" s="22"/>
    </row>
    <row r="37" spans="1:16" ht="39" customHeight="1" x14ac:dyDescent="0.15">
      <c r="A37" s="22"/>
      <c r="B37" s="35"/>
      <c r="C37" s="1191" t="s">
        <v>567</v>
      </c>
      <c r="D37" s="1192"/>
      <c r="E37" s="1193"/>
      <c r="F37" s="36">
        <v>1.31</v>
      </c>
      <c r="G37" s="37">
        <v>0.97</v>
      </c>
      <c r="H37" s="37">
        <v>1.61</v>
      </c>
      <c r="I37" s="37">
        <v>1.48</v>
      </c>
      <c r="J37" s="38">
        <v>1.31</v>
      </c>
      <c r="K37" s="22"/>
      <c r="L37" s="22"/>
      <c r="M37" s="22"/>
      <c r="N37" s="22"/>
      <c r="O37" s="22"/>
      <c r="P37" s="22"/>
    </row>
    <row r="38" spans="1:16" ht="39" customHeight="1" x14ac:dyDescent="0.15">
      <c r="A38" s="22"/>
      <c r="B38" s="35"/>
      <c r="C38" s="1191" t="s">
        <v>568</v>
      </c>
      <c r="D38" s="1192"/>
      <c r="E38" s="1193"/>
      <c r="F38" s="36">
        <v>0.42</v>
      </c>
      <c r="G38" s="37">
        <v>0.71</v>
      </c>
      <c r="H38" s="37">
        <v>7.0000000000000007E-2</v>
      </c>
      <c r="I38" s="37">
        <v>0.08</v>
      </c>
      <c r="J38" s="38">
        <v>0.13</v>
      </c>
      <c r="K38" s="22"/>
      <c r="L38" s="22"/>
      <c r="M38" s="22"/>
      <c r="N38" s="22"/>
      <c r="O38" s="22"/>
      <c r="P38" s="22"/>
    </row>
    <row r="39" spans="1:16" ht="39" customHeight="1" x14ac:dyDescent="0.15">
      <c r="A39" s="22"/>
      <c r="B39" s="35"/>
      <c r="C39" s="1191" t="s">
        <v>569</v>
      </c>
      <c r="D39" s="1192"/>
      <c r="E39" s="1193"/>
      <c r="F39" s="36">
        <v>0.03</v>
      </c>
      <c r="G39" s="37">
        <v>0.02</v>
      </c>
      <c r="H39" s="37">
        <v>0.02</v>
      </c>
      <c r="I39" s="37">
        <v>0.02</v>
      </c>
      <c r="J39" s="38">
        <v>0.03</v>
      </c>
      <c r="K39" s="22"/>
      <c r="L39" s="22"/>
      <c r="M39" s="22"/>
      <c r="N39" s="22"/>
      <c r="O39" s="22"/>
      <c r="P39" s="22"/>
    </row>
    <row r="40" spans="1:16" ht="39" customHeight="1" x14ac:dyDescent="0.15">
      <c r="A40" s="22"/>
      <c r="B40" s="35"/>
      <c r="C40" s="1191" t="s">
        <v>570</v>
      </c>
      <c r="D40" s="1192"/>
      <c r="E40" s="1193"/>
      <c r="F40" s="36">
        <v>0</v>
      </c>
      <c r="G40" s="37">
        <v>0</v>
      </c>
      <c r="H40" s="37">
        <v>0</v>
      </c>
      <c r="I40" s="37">
        <v>0</v>
      </c>
      <c r="J40" s="38">
        <v>0</v>
      </c>
      <c r="K40" s="22"/>
      <c r="L40" s="22"/>
      <c r="M40" s="22"/>
      <c r="N40" s="22"/>
      <c r="O40" s="22"/>
      <c r="P40" s="22"/>
    </row>
    <row r="41" spans="1:16" ht="39" customHeight="1" x14ac:dyDescent="0.15">
      <c r="A41" s="22"/>
      <c r="B41" s="35"/>
      <c r="C41" s="1191" t="s">
        <v>571</v>
      </c>
      <c r="D41" s="1192"/>
      <c r="E41" s="1193"/>
      <c r="F41" s="36">
        <v>0</v>
      </c>
      <c r="G41" s="37">
        <v>0</v>
      </c>
      <c r="H41" s="37">
        <v>0</v>
      </c>
      <c r="I41" s="37">
        <v>0</v>
      </c>
      <c r="J41" s="38">
        <v>0</v>
      </c>
      <c r="K41" s="22"/>
      <c r="L41" s="22"/>
      <c r="M41" s="22"/>
      <c r="N41" s="22"/>
      <c r="O41" s="22"/>
      <c r="P41" s="22"/>
    </row>
    <row r="42" spans="1:16" ht="39" customHeight="1" x14ac:dyDescent="0.15">
      <c r="A42" s="22"/>
      <c r="B42" s="39"/>
      <c r="C42" s="1191" t="s">
        <v>572</v>
      </c>
      <c r="D42" s="1192"/>
      <c r="E42" s="1193"/>
      <c r="F42" s="36" t="s">
        <v>516</v>
      </c>
      <c r="G42" s="37" t="s">
        <v>516</v>
      </c>
      <c r="H42" s="37" t="s">
        <v>516</v>
      </c>
      <c r="I42" s="37" t="s">
        <v>516</v>
      </c>
      <c r="J42" s="38" t="s">
        <v>516</v>
      </c>
      <c r="K42" s="22"/>
      <c r="L42" s="22"/>
      <c r="M42" s="22"/>
      <c r="N42" s="22"/>
      <c r="O42" s="22"/>
      <c r="P42" s="22"/>
    </row>
    <row r="43" spans="1:16" ht="39" customHeight="1" thickBot="1" x14ac:dyDescent="0.2">
      <c r="A43" s="22"/>
      <c r="B43" s="40"/>
      <c r="C43" s="1194" t="s">
        <v>573</v>
      </c>
      <c r="D43" s="1195"/>
      <c r="E43" s="119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D4nnklaqNWYU90uH+psO3eqQ2zCQ1bKGjQoJNsG0KbH5N+MfJmfxAceYOVfi3Z4JLPwJNwYPnPNkrG7F/FAHw==" saltValue="0WrChUn/A7S4GP69FZ2h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22" t="s">
        <v>11</v>
      </c>
      <c r="C45" s="1223"/>
      <c r="D45" s="58"/>
      <c r="E45" s="1228" t="s">
        <v>12</v>
      </c>
      <c r="F45" s="1228"/>
      <c r="G45" s="1228"/>
      <c r="H45" s="1228"/>
      <c r="I45" s="1228"/>
      <c r="J45" s="1229"/>
      <c r="K45" s="59">
        <v>12636</v>
      </c>
      <c r="L45" s="60">
        <v>12062</v>
      </c>
      <c r="M45" s="60">
        <v>11787</v>
      </c>
      <c r="N45" s="60">
        <v>11624</v>
      </c>
      <c r="O45" s="61">
        <v>12959</v>
      </c>
      <c r="P45" s="48"/>
      <c r="Q45" s="48"/>
      <c r="R45" s="48"/>
      <c r="S45" s="48"/>
      <c r="T45" s="48"/>
      <c r="U45" s="48"/>
    </row>
    <row r="46" spans="1:21" ht="30.75" customHeight="1" x14ac:dyDescent="0.15">
      <c r="A46" s="48"/>
      <c r="B46" s="1224"/>
      <c r="C46" s="1225"/>
      <c r="D46" s="62"/>
      <c r="E46" s="1201" t="s">
        <v>13</v>
      </c>
      <c r="F46" s="1201"/>
      <c r="G46" s="1201"/>
      <c r="H46" s="1201"/>
      <c r="I46" s="1201"/>
      <c r="J46" s="1202"/>
      <c r="K46" s="63" t="s">
        <v>516</v>
      </c>
      <c r="L46" s="64" t="s">
        <v>516</v>
      </c>
      <c r="M46" s="64" t="s">
        <v>516</v>
      </c>
      <c r="N46" s="64" t="s">
        <v>516</v>
      </c>
      <c r="O46" s="65" t="s">
        <v>516</v>
      </c>
      <c r="P46" s="48"/>
      <c r="Q46" s="48"/>
      <c r="R46" s="48"/>
      <c r="S46" s="48"/>
      <c r="T46" s="48"/>
      <c r="U46" s="48"/>
    </row>
    <row r="47" spans="1:21" ht="30.75" customHeight="1" x14ac:dyDescent="0.15">
      <c r="A47" s="48"/>
      <c r="B47" s="1224"/>
      <c r="C47" s="1225"/>
      <c r="D47" s="62"/>
      <c r="E47" s="1201" t="s">
        <v>14</v>
      </c>
      <c r="F47" s="1201"/>
      <c r="G47" s="1201"/>
      <c r="H47" s="1201"/>
      <c r="I47" s="1201"/>
      <c r="J47" s="1202"/>
      <c r="K47" s="63" t="s">
        <v>516</v>
      </c>
      <c r="L47" s="64" t="s">
        <v>516</v>
      </c>
      <c r="M47" s="64" t="s">
        <v>516</v>
      </c>
      <c r="N47" s="64" t="s">
        <v>516</v>
      </c>
      <c r="O47" s="65" t="s">
        <v>516</v>
      </c>
      <c r="P47" s="48"/>
      <c r="Q47" s="48"/>
      <c r="R47" s="48"/>
      <c r="S47" s="48"/>
      <c r="T47" s="48"/>
      <c r="U47" s="48"/>
    </row>
    <row r="48" spans="1:21" ht="30.75" customHeight="1" x14ac:dyDescent="0.15">
      <c r="A48" s="48"/>
      <c r="B48" s="1224"/>
      <c r="C48" s="1225"/>
      <c r="D48" s="62"/>
      <c r="E48" s="1201" t="s">
        <v>15</v>
      </c>
      <c r="F48" s="1201"/>
      <c r="G48" s="1201"/>
      <c r="H48" s="1201"/>
      <c r="I48" s="1201"/>
      <c r="J48" s="1202"/>
      <c r="K48" s="63">
        <v>730</v>
      </c>
      <c r="L48" s="64">
        <v>651</v>
      </c>
      <c r="M48" s="64">
        <v>595</v>
      </c>
      <c r="N48" s="64">
        <v>610</v>
      </c>
      <c r="O48" s="65">
        <v>620</v>
      </c>
      <c r="P48" s="48"/>
      <c r="Q48" s="48"/>
      <c r="R48" s="48"/>
      <c r="S48" s="48"/>
      <c r="T48" s="48"/>
      <c r="U48" s="48"/>
    </row>
    <row r="49" spans="1:21" ht="30.75" customHeight="1" x14ac:dyDescent="0.15">
      <c r="A49" s="48"/>
      <c r="B49" s="1224"/>
      <c r="C49" s="1225"/>
      <c r="D49" s="62"/>
      <c r="E49" s="1201" t="s">
        <v>16</v>
      </c>
      <c r="F49" s="1201"/>
      <c r="G49" s="1201"/>
      <c r="H49" s="1201"/>
      <c r="I49" s="1201"/>
      <c r="J49" s="1202"/>
      <c r="K49" s="63">
        <v>850</v>
      </c>
      <c r="L49" s="64">
        <v>697</v>
      </c>
      <c r="M49" s="64">
        <v>376</v>
      </c>
      <c r="N49" s="64">
        <v>279</v>
      </c>
      <c r="O49" s="65">
        <v>273</v>
      </c>
      <c r="P49" s="48"/>
      <c r="Q49" s="48"/>
      <c r="R49" s="48"/>
      <c r="S49" s="48"/>
      <c r="T49" s="48"/>
      <c r="U49" s="48"/>
    </row>
    <row r="50" spans="1:21" ht="30.75" customHeight="1" x14ac:dyDescent="0.15">
      <c r="A50" s="48"/>
      <c r="B50" s="1224"/>
      <c r="C50" s="1225"/>
      <c r="D50" s="62"/>
      <c r="E50" s="1201" t="s">
        <v>17</v>
      </c>
      <c r="F50" s="1201"/>
      <c r="G50" s="1201"/>
      <c r="H50" s="1201"/>
      <c r="I50" s="1201"/>
      <c r="J50" s="1202"/>
      <c r="K50" s="63">
        <v>263</v>
      </c>
      <c r="L50" s="64">
        <v>238</v>
      </c>
      <c r="M50" s="64">
        <v>211</v>
      </c>
      <c r="N50" s="64">
        <v>182</v>
      </c>
      <c r="O50" s="65">
        <v>140</v>
      </c>
      <c r="P50" s="48"/>
      <c r="Q50" s="48"/>
      <c r="R50" s="48"/>
      <c r="S50" s="48"/>
      <c r="T50" s="48"/>
      <c r="U50" s="48"/>
    </row>
    <row r="51" spans="1:21" ht="30.75" customHeight="1" x14ac:dyDescent="0.15">
      <c r="A51" s="48"/>
      <c r="B51" s="1226"/>
      <c r="C51" s="1227"/>
      <c r="D51" s="66"/>
      <c r="E51" s="1201" t="s">
        <v>18</v>
      </c>
      <c r="F51" s="1201"/>
      <c r="G51" s="1201"/>
      <c r="H51" s="1201"/>
      <c r="I51" s="1201"/>
      <c r="J51" s="1202"/>
      <c r="K51" s="63">
        <v>0</v>
      </c>
      <c r="L51" s="64">
        <v>0</v>
      </c>
      <c r="M51" s="64">
        <v>0</v>
      </c>
      <c r="N51" s="64">
        <v>0</v>
      </c>
      <c r="O51" s="65" t="s">
        <v>516</v>
      </c>
      <c r="P51" s="48"/>
      <c r="Q51" s="48"/>
      <c r="R51" s="48"/>
      <c r="S51" s="48"/>
      <c r="T51" s="48"/>
      <c r="U51" s="48"/>
    </row>
    <row r="52" spans="1:21" ht="30.75" customHeight="1" x14ac:dyDescent="0.15">
      <c r="A52" s="48"/>
      <c r="B52" s="1199" t="s">
        <v>19</v>
      </c>
      <c r="C52" s="1200"/>
      <c r="D52" s="66"/>
      <c r="E52" s="1201" t="s">
        <v>20</v>
      </c>
      <c r="F52" s="1201"/>
      <c r="G52" s="1201"/>
      <c r="H52" s="1201"/>
      <c r="I52" s="1201"/>
      <c r="J52" s="1202"/>
      <c r="K52" s="63">
        <v>7760</v>
      </c>
      <c r="L52" s="64">
        <v>7758</v>
      </c>
      <c r="M52" s="64">
        <v>7321</v>
      </c>
      <c r="N52" s="64">
        <v>7517</v>
      </c>
      <c r="O52" s="65">
        <v>7445</v>
      </c>
      <c r="P52" s="48"/>
      <c r="Q52" s="48"/>
      <c r="R52" s="48"/>
      <c r="S52" s="48"/>
      <c r="T52" s="48"/>
      <c r="U52" s="48"/>
    </row>
    <row r="53" spans="1:21" ht="30.75" customHeight="1" thickBot="1" x14ac:dyDescent="0.2">
      <c r="A53" s="48"/>
      <c r="B53" s="1203" t="s">
        <v>21</v>
      </c>
      <c r="C53" s="1204"/>
      <c r="D53" s="67"/>
      <c r="E53" s="1205" t="s">
        <v>22</v>
      </c>
      <c r="F53" s="1205"/>
      <c r="G53" s="1205"/>
      <c r="H53" s="1205"/>
      <c r="I53" s="1205"/>
      <c r="J53" s="1206"/>
      <c r="K53" s="68">
        <v>6719</v>
      </c>
      <c r="L53" s="69">
        <v>5890</v>
      </c>
      <c r="M53" s="69">
        <v>5648</v>
      </c>
      <c r="N53" s="69">
        <v>5178</v>
      </c>
      <c r="O53" s="70">
        <v>6547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207" t="s">
        <v>26</v>
      </c>
      <c r="C58" s="1208"/>
      <c r="D58" s="1213" t="s">
        <v>27</v>
      </c>
      <c r="E58" s="1214"/>
      <c r="F58" s="1214"/>
      <c r="G58" s="1214"/>
      <c r="H58" s="1214"/>
      <c r="I58" s="1214"/>
      <c r="J58" s="1215"/>
      <c r="K58" s="83"/>
      <c r="L58" s="84"/>
      <c r="M58" s="84"/>
      <c r="N58" s="84"/>
      <c r="O58" s="85"/>
    </row>
    <row r="59" spans="1:21" ht="31.5" customHeight="1" x14ac:dyDescent="0.15">
      <c r="B59" s="1209"/>
      <c r="C59" s="1210"/>
      <c r="D59" s="1216" t="s">
        <v>28</v>
      </c>
      <c r="E59" s="1217"/>
      <c r="F59" s="1217"/>
      <c r="G59" s="1217"/>
      <c r="H59" s="1217"/>
      <c r="I59" s="1217"/>
      <c r="J59" s="1218"/>
      <c r="K59" s="86"/>
      <c r="L59" s="87"/>
      <c r="M59" s="87"/>
      <c r="N59" s="87"/>
      <c r="O59" s="88"/>
    </row>
    <row r="60" spans="1:21" ht="31.5" customHeight="1" thickBot="1" x14ac:dyDescent="0.2">
      <c r="B60" s="1211"/>
      <c r="C60" s="1212"/>
      <c r="D60" s="1219" t="s">
        <v>29</v>
      </c>
      <c r="E60" s="1220"/>
      <c r="F60" s="1220"/>
      <c r="G60" s="1220"/>
      <c r="H60" s="1220"/>
      <c r="I60" s="1220"/>
      <c r="J60" s="122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Q/3z4DLVqw3dTbEg55zlq70vrqSENDxGZlhBrqlhTOxkODrC4lb3LccmguIpoC7yLbbTo656Fo6UaUEen85IQ==" saltValue="J5TE2D/uKgg+q9GV2UQV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557</v>
      </c>
      <c r="J40" s="103" t="s">
        <v>558</v>
      </c>
      <c r="K40" s="103" t="s">
        <v>559</v>
      </c>
      <c r="L40" s="103" t="s">
        <v>560</v>
      </c>
      <c r="M40" s="104" t="s">
        <v>561</v>
      </c>
    </row>
    <row r="41" spans="2:13" ht="27.75" customHeight="1" x14ac:dyDescent="0.15">
      <c r="B41" s="1242" t="s">
        <v>32</v>
      </c>
      <c r="C41" s="1243"/>
      <c r="D41" s="105"/>
      <c r="E41" s="1244" t="s">
        <v>33</v>
      </c>
      <c r="F41" s="1244"/>
      <c r="G41" s="1244"/>
      <c r="H41" s="1245"/>
      <c r="I41" s="338">
        <v>134136</v>
      </c>
      <c r="J41" s="339">
        <v>133436</v>
      </c>
      <c r="K41" s="339">
        <v>136123</v>
      </c>
      <c r="L41" s="339">
        <v>137114</v>
      </c>
      <c r="M41" s="340">
        <v>133174</v>
      </c>
    </row>
    <row r="42" spans="2:13" ht="27.75" customHeight="1" x14ac:dyDescent="0.15">
      <c r="B42" s="1232"/>
      <c r="C42" s="1233"/>
      <c r="D42" s="106"/>
      <c r="E42" s="1236" t="s">
        <v>34</v>
      </c>
      <c r="F42" s="1236"/>
      <c r="G42" s="1236"/>
      <c r="H42" s="1237"/>
      <c r="I42" s="341">
        <v>890</v>
      </c>
      <c r="J42" s="342">
        <v>669</v>
      </c>
      <c r="K42" s="342">
        <v>471</v>
      </c>
      <c r="L42" s="342">
        <v>297</v>
      </c>
      <c r="M42" s="343">
        <v>161</v>
      </c>
    </row>
    <row r="43" spans="2:13" ht="27.75" customHeight="1" x14ac:dyDescent="0.15">
      <c r="B43" s="1232"/>
      <c r="C43" s="1233"/>
      <c r="D43" s="106"/>
      <c r="E43" s="1236" t="s">
        <v>35</v>
      </c>
      <c r="F43" s="1236"/>
      <c r="G43" s="1236"/>
      <c r="H43" s="1237"/>
      <c r="I43" s="341">
        <v>7462</v>
      </c>
      <c r="J43" s="342">
        <v>7242</v>
      </c>
      <c r="K43" s="342">
        <v>6912</v>
      </c>
      <c r="L43" s="342">
        <v>7004</v>
      </c>
      <c r="M43" s="343">
        <v>6258</v>
      </c>
    </row>
    <row r="44" spans="2:13" ht="27.75" customHeight="1" x14ac:dyDescent="0.15">
      <c r="B44" s="1232"/>
      <c r="C44" s="1233"/>
      <c r="D44" s="106"/>
      <c r="E44" s="1236" t="s">
        <v>36</v>
      </c>
      <c r="F44" s="1236"/>
      <c r="G44" s="1236"/>
      <c r="H44" s="1237"/>
      <c r="I44" s="341">
        <v>5371</v>
      </c>
      <c r="J44" s="342">
        <v>4815</v>
      </c>
      <c r="K44" s="342">
        <v>4714</v>
      </c>
      <c r="L44" s="342">
        <v>4377</v>
      </c>
      <c r="M44" s="343">
        <v>3892</v>
      </c>
    </row>
    <row r="45" spans="2:13" ht="27.75" customHeight="1" x14ac:dyDescent="0.15">
      <c r="B45" s="1232"/>
      <c r="C45" s="1233"/>
      <c r="D45" s="106"/>
      <c r="E45" s="1236" t="s">
        <v>37</v>
      </c>
      <c r="F45" s="1236"/>
      <c r="G45" s="1236"/>
      <c r="H45" s="1237"/>
      <c r="I45" s="341">
        <v>15080</v>
      </c>
      <c r="J45" s="342">
        <v>14853</v>
      </c>
      <c r="K45" s="342">
        <v>14214</v>
      </c>
      <c r="L45" s="342">
        <v>13543</v>
      </c>
      <c r="M45" s="343">
        <v>13121</v>
      </c>
    </row>
    <row r="46" spans="2:13" ht="27.75" customHeight="1" x14ac:dyDescent="0.15">
      <c r="B46" s="1232"/>
      <c r="C46" s="1233"/>
      <c r="D46" s="107"/>
      <c r="E46" s="1236" t="s">
        <v>38</v>
      </c>
      <c r="F46" s="1236"/>
      <c r="G46" s="1236"/>
      <c r="H46" s="1237"/>
      <c r="I46" s="341">
        <v>3</v>
      </c>
      <c r="J46" s="342">
        <v>3</v>
      </c>
      <c r="K46" s="342">
        <v>2</v>
      </c>
      <c r="L46" s="342">
        <v>0</v>
      </c>
      <c r="M46" s="343">
        <v>5</v>
      </c>
    </row>
    <row r="47" spans="2:13" ht="27.75" customHeight="1" x14ac:dyDescent="0.15">
      <c r="B47" s="1232"/>
      <c r="C47" s="1233"/>
      <c r="D47" s="108"/>
      <c r="E47" s="1246" t="s">
        <v>39</v>
      </c>
      <c r="F47" s="1247"/>
      <c r="G47" s="1247"/>
      <c r="H47" s="1248"/>
      <c r="I47" s="341" t="s">
        <v>516</v>
      </c>
      <c r="J47" s="342" t="s">
        <v>516</v>
      </c>
      <c r="K47" s="342" t="s">
        <v>516</v>
      </c>
      <c r="L47" s="342" t="s">
        <v>516</v>
      </c>
      <c r="M47" s="343" t="s">
        <v>516</v>
      </c>
    </row>
    <row r="48" spans="2:13" ht="27.75" customHeight="1" x14ac:dyDescent="0.15">
      <c r="B48" s="1232"/>
      <c r="C48" s="1233"/>
      <c r="D48" s="106"/>
      <c r="E48" s="1236" t="s">
        <v>40</v>
      </c>
      <c r="F48" s="1236"/>
      <c r="G48" s="1236"/>
      <c r="H48" s="1237"/>
      <c r="I48" s="341" t="s">
        <v>516</v>
      </c>
      <c r="J48" s="342" t="s">
        <v>516</v>
      </c>
      <c r="K48" s="342" t="s">
        <v>516</v>
      </c>
      <c r="L48" s="342" t="s">
        <v>516</v>
      </c>
      <c r="M48" s="343" t="s">
        <v>516</v>
      </c>
    </row>
    <row r="49" spans="2:13" ht="27.75" customHeight="1" x14ac:dyDescent="0.15">
      <c r="B49" s="1234"/>
      <c r="C49" s="1235"/>
      <c r="D49" s="106"/>
      <c r="E49" s="1236" t="s">
        <v>41</v>
      </c>
      <c r="F49" s="1236"/>
      <c r="G49" s="1236"/>
      <c r="H49" s="1237"/>
      <c r="I49" s="341" t="s">
        <v>516</v>
      </c>
      <c r="J49" s="342" t="s">
        <v>516</v>
      </c>
      <c r="K49" s="342" t="s">
        <v>516</v>
      </c>
      <c r="L49" s="342" t="s">
        <v>516</v>
      </c>
      <c r="M49" s="343" t="s">
        <v>516</v>
      </c>
    </row>
    <row r="50" spans="2:13" ht="27.75" customHeight="1" x14ac:dyDescent="0.15">
      <c r="B50" s="1230" t="s">
        <v>42</v>
      </c>
      <c r="C50" s="1231"/>
      <c r="D50" s="109"/>
      <c r="E50" s="1236" t="s">
        <v>43</v>
      </c>
      <c r="F50" s="1236"/>
      <c r="G50" s="1236"/>
      <c r="H50" s="1237"/>
      <c r="I50" s="341">
        <v>18158</v>
      </c>
      <c r="J50" s="342">
        <v>21021</v>
      </c>
      <c r="K50" s="342">
        <v>18871</v>
      </c>
      <c r="L50" s="342">
        <v>24551</v>
      </c>
      <c r="M50" s="343">
        <v>25790</v>
      </c>
    </row>
    <row r="51" spans="2:13" ht="27.75" customHeight="1" x14ac:dyDescent="0.15">
      <c r="B51" s="1232"/>
      <c r="C51" s="1233"/>
      <c r="D51" s="106"/>
      <c r="E51" s="1236" t="s">
        <v>44</v>
      </c>
      <c r="F51" s="1236"/>
      <c r="G51" s="1236"/>
      <c r="H51" s="1237"/>
      <c r="I51" s="341">
        <v>19998</v>
      </c>
      <c r="J51" s="342">
        <v>19785</v>
      </c>
      <c r="K51" s="342">
        <v>19613</v>
      </c>
      <c r="L51" s="342">
        <v>19893</v>
      </c>
      <c r="M51" s="343">
        <v>20389</v>
      </c>
    </row>
    <row r="52" spans="2:13" ht="27.75" customHeight="1" x14ac:dyDescent="0.15">
      <c r="B52" s="1234"/>
      <c r="C52" s="1235"/>
      <c r="D52" s="106"/>
      <c r="E52" s="1236" t="s">
        <v>45</v>
      </c>
      <c r="F52" s="1236"/>
      <c r="G52" s="1236"/>
      <c r="H52" s="1237"/>
      <c r="I52" s="341">
        <v>78441</v>
      </c>
      <c r="J52" s="342">
        <v>79149</v>
      </c>
      <c r="K52" s="342">
        <v>81430</v>
      </c>
      <c r="L52" s="342">
        <v>82302</v>
      </c>
      <c r="M52" s="343">
        <v>79854</v>
      </c>
    </row>
    <row r="53" spans="2:13" ht="27.75" customHeight="1" thickBot="1" x14ac:dyDescent="0.2">
      <c r="B53" s="1238" t="s">
        <v>46</v>
      </c>
      <c r="C53" s="1239"/>
      <c r="D53" s="110"/>
      <c r="E53" s="1240" t="s">
        <v>47</v>
      </c>
      <c r="F53" s="1240"/>
      <c r="G53" s="1240"/>
      <c r="H53" s="1241"/>
      <c r="I53" s="344">
        <v>46343</v>
      </c>
      <c r="J53" s="345">
        <v>41064</v>
      </c>
      <c r="K53" s="345">
        <v>42521</v>
      </c>
      <c r="L53" s="345">
        <v>35590</v>
      </c>
      <c r="M53" s="346">
        <v>30578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mSpkADqtNtFrghH8VJFBxuRG99ghs63EzAfhYRptRjD5CUjmDMEBc7CN/Je+X0Ub445JVGrGJwIwngY4iSG3Qg==" saltValue="OqTsMJtq9p8/39Di+i9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9ABAA-CC5D-435C-91E9-21886F2337BF}">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559</v>
      </c>
      <c r="G54" s="119" t="s">
        <v>560</v>
      </c>
      <c r="H54" s="120" t="s">
        <v>561</v>
      </c>
    </row>
    <row r="55" spans="2:8" ht="52.5" customHeight="1" x14ac:dyDescent="0.15">
      <c r="B55" s="347"/>
      <c r="C55" s="1257" t="s">
        <v>50</v>
      </c>
      <c r="D55" s="1257"/>
      <c r="E55" s="1258"/>
      <c r="F55" s="348">
        <v>3105</v>
      </c>
      <c r="G55" s="348">
        <v>6500</v>
      </c>
      <c r="H55" s="349">
        <v>6499</v>
      </c>
    </row>
    <row r="56" spans="2:8" ht="52.5" customHeight="1" x14ac:dyDescent="0.15">
      <c r="B56" s="350"/>
      <c r="C56" s="1259" t="s">
        <v>51</v>
      </c>
      <c r="D56" s="1259"/>
      <c r="E56" s="1260"/>
      <c r="F56" s="351">
        <v>5322</v>
      </c>
      <c r="G56" s="351">
        <v>7202</v>
      </c>
      <c r="H56" s="352">
        <v>9508</v>
      </c>
    </row>
    <row r="57" spans="2:8" ht="53.25" customHeight="1" x14ac:dyDescent="0.15">
      <c r="B57" s="350"/>
      <c r="C57" s="1261" t="s">
        <v>52</v>
      </c>
      <c r="D57" s="1261"/>
      <c r="E57" s="1262"/>
      <c r="F57" s="353">
        <v>8238</v>
      </c>
      <c r="G57" s="353">
        <v>8074</v>
      </c>
      <c r="H57" s="354">
        <v>6579</v>
      </c>
    </row>
    <row r="58" spans="2:8" ht="45.75" customHeight="1" x14ac:dyDescent="0.15">
      <c r="B58" s="355"/>
      <c r="C58" s="1249" t="s">
        <v>592</v>
      </c>
      <c r="D58" s="1250"/>
      <c r="E58" s="1251"/>
      <c r="F58" s="356">
        <v>3659.0070000000001</v>
      </c>
      <c r="G58" s="356">
        <v>3684.6329999999998</v>
      </c>
      <c r="H58" s="357">
        <v>2997.27</v>
      </c>
    </row>
    <row r="59" spans="2:8" ht="45.75" customHeight="1" x14ac:dyDescent="0.15">
      <c r="B59" s="355"/>
      <c r="C59" s="1249" t="s">
        <v>593</v>
      </c>
      <c r="D59" s="1250"/>
      <c r="E59" s="1251"/>
      <c r="F59" s="356">
        <v>1155.1400000000001</v>
      </c>
      <c r="G59" s="356">
        <v>1070.7929999999999</v>
      </c>
      <c r="H59" s="357">
        <v>977.31100000000004</v>
      </c>
    </row>
    <row r="60" spans="2:8" ht="45.75" customHeight="1" x14ac:dyDescent="0.15">
      <c r="B60" s="355"/>
      <c r="C60" s="1249" t="s">
        <v>594</v>
      </c>
      <c r="D60" s="1250"/>
      <c r="E60" s="1251"/>
      <c r="F60" s="356">
        <v>860.375</v>
      </c>
      <c r="G60" s="356">
        <v>861.47199999999998</v>
      </c>
      <c r="H60" s="357">
        <v>862.05100000000004</v>
      </c>
    </row>
    <row r="61" spans="2:8" ht="45.75" customHeight="1" x14ac:dyDescent="0.15">
      <c r="B61" s="355"/>
      <c r="C61" s="1249" t="s">
        <v>595</v>
      </c>
      <c r="D61" s="1250"/>
      <c r="E61" s="1251"/>
      <c r="F61" s="356">
        <v>416.41300000000001</v>
      </c>
      <c r="G61" s="356">
        <v>717.23</v>
      </c>
      <c r="H61" s="357">
        <v>665.01300000000003</v>
      </c>
    </row>
    <row r="62" spans="2:8" ht="45.75" customHeight="1" thickBot="1" x14ac:dyDescent="0.2">
      <c r="B62" s="358"/>
      <c r="C62" s="1252" t="s">
        <v>596</v>
      </c>
      <c r="D62" s="1253"/>
      <c r="E62" s="1254"/>
      <c r="F62" s="359">
        <v>166.47499999999999</v>
      </c>
      <c r="G62" s="359">
        <v>359.72399999999999</v>
      </c>
      <c r="H62" s="360">
        <v>547.83600000000001</v>
      </c>
    </row>
    <row r="63" spans="2:8" ht="52.5" customHeight="1" thickBot="1" x14ac:dyDescent="0.2">
      <c r="B63" s="361"/>
      <c r="C63" s="1255" t="s">
        <v>53</v>
      </c>
      <c r="D63" s="1255"/>
      <c r="E63" s="1256"/>
      <c r="F63" s="362">
        <v>16665</v>
      </c>
      <c r="G63" s="362">
        <v>21777</v>
      </c>
      <c r="H63" s="363">
        <v>22585</v>
      </c>
    </row>
    <row r="64" spans="2:8" x14ac:dyDescent="0.15"/>
  </sheetData>
  <sheetProtection algorithmName="SHA-512" hashValue="sNCqi7uNEdvfTW1Mt4+7jRnQZbs9oyULYJ0SQTXIjfaVq9hV89+l6TBPz1CIDD1Tgoo2tTyQp5/cVzemye67dw==" saltValue="1mViGV0+zoNa2K/MCCgt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B9853-A460-4D9C-B532-F7B58726D7F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42"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42"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42"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42"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42"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42"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42"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42"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42"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42"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42"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42"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42"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42"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42"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5" t="s">
        <v>599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600</v>
      </c>
    </row>
    <row r="50" spans="1:109" x14ac:dyDescent="0.15">
      <c r="B50" s="372"/>
      <c r="G50" s="1269"/>
      <c r="H50" s="1269"/>
      <c r="I50" s="1269"/>
      <c r="J50" s="1269"/>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8" t="s">
        <v>557</v>
      </c>
      <c r="BQ50" s="1268"/>
      <c r="BR50" s="1268"/>
      <c r="BS50" s="1268"/>
      <c r="BT50" s="1268"/>
      <c r="BU50" s="1268"/>
      <c r="BV50" s="1268"/>
      <c r="BW50" s="1268"/>
      <c r="BX50" s="1268" t="s">
        <v>558</v>
      </c>
      <c r="BY50" s="1268"/>
      <c r="BZ50" s="1268"/>
      <c r="CA50" s="1268"/>
      <c r="CB50" s="1268"/>
      <c r="CC50" s="1268"/>
      <c r="CD50" s="1268"/>
      <c r="CE50" s="1268"/>
      <c r="CF50" s="1268" t="s">
        <v>559</v>
      </c>
      <c r="CG50" s="1268"/>
      <c r="CH50" s="1268"/>
      <c r="CI50" s="1268"/>
      <c r="CJ50" s="1268"/>
      <c r="CK50" s="1268"/>
      <c r="CL50" s="1268"/>
      <c r="CM50" s="1268"/>
      <c r="CN50" s="1268" t="s">
        <v>560</v>
      </c>
      <c r="CO50" s="1268"/>
      <c r="CP50" s="1268"/>
      <c r="CQ50" s="1268"/>
      <c r="CR50" s="1268"/>
      <c r="CS50" s="1268"/>
      <c r="CT50" s="1268"/>
      <c r="CU50" s="1268"/>
      <c r="CV50" s="1268" t="s">
        <v>561</v>
      </c>
      <c r="CW50" s="1268"/>
      <c r="CX50" s="1268"/>
      <c r="CY50" s="1268"/>
      <c r="CZ50" s="1268"/>
      <c r="DA50" s="1268"/>
      <c r="DB50" s="1268"/>
      <c r="DC50" s="1268"/>
    </row>
    <row r="51" spans="1:109" ht="13.5" customHeight="1" x14ac:dyDescent="0.15">
      <c r="B51" s="372"/>
      <c r="G51" s="1271"/>
      <c r="H51" s="1271"/>
      <c r="I51" s="1284"/>
      <c r="J51" s="1284"/>
      <c r="K51" s="1270"/>
      <c r="L51" s="1270"/>
      <c r="M51" s="1270"/>
      <c r="N51" s="1270"/>
      <c r="AM51" s="381"/>
      <c r="AN51" s="1266" t="s">
        <v>601</v>
      </c>
      <c r="AO51" s="1266"/>
      <c r="AP51" s="1266"/>
      <c r="AQ51" s="1266"/>
      <c r="AR51" s="1266"/>
      <c r="AS51" s="1266"/>
      <c r="AT51" s="1266"/>
      <c r="AU51" s="1266"/>
      <c r="AV51" s="1266"/>
      <c r="AW51" s="1266"/>
      <c r="AX51" s="1266"/>
      <c r="AY51" s="1266"/>
      <c r="AZ51" s="1266"/>
      <c r="BA51" s="1266"/>
      <c r="BB51" s="1266" t="s">
        <v>602</v>
      </c>
      <c r="BC51" s="1266"/>
      <c r="BD51" s="1266"/>
      <c r="BE51" s="1266"/>
      <c r="BF51" s="1266"/>
      <c r="BG51" s="1266"/>
      <c r="BH51" s="1266"/>
      <c r="BI51" s="1266"/>
      <c r="BJ51" s="1266"/>
      <c r="BK51" s="1266"/>
      <c r="BL51" s="1266"/>
      <c r="BM51" s="1266"/>
      <c r="BN51" s="1266"/>
      <c r="BO51" s="1266"/>
      <c r="BP51" s="1263">
        <v>74.2</v>
      </c>
      <c r="BQ51" s="1263"/>
      <c r="BR51" s="1263"/>
      <c r="BS51" s="1263"/>
      <c r="BT51" s="1263"/>
      <c r="BU51" s="1263"/>
      <c r="BV51" s="1263"/>
      <c r="BW51" s="1263"/>
      <c r="BX51" s="1263">
        <v>64.900000000000006</v>
      </c>
      <c r="BY51" s="1263"/>
      <c r="BZ51" s="1263"/>
      <c r="CA51" s="1263"/>
      <c r="CB51" s="1263"/>
      <c r="CC51" s="1263"/>
      <c r="CD51" s="1263"/>
      <c r="CE51" s="1263"/>
      <c r="CF51" s="1263">
        <v>65</v>
      </c>
      <c r="CG51" s="1263"/>
      <c r="CH51" s="1263"/>
      <c r="CI51" s="1263"/>
      <c r="CJ51" s="1263"/>
      <c r="CK51" s="1263"/>
      <c r="CL51" s="1263"/>
      <c r="CM51" s="1263"/>
      <c r="CN51" s="1263">
        <v>52.4</v>
      </c>
      <c r="CO51" s="1263"/>
      <c r="CP51" s="1263"/>
      <c r="CQ51" s="1263"/>
      <c r="CR51" s="1263"/>
      <c r="CS51" s="1263"/>
      <c r="CT51" s="1263"/>
      <c r="CU51" s="1263"/>
      <c r="CV51" s="1263">
        <v>45.7</v>
      </c>
      <c r="CW51" s="1263"/>
      <c r="CX51" s="1263"/>
      <c r="CY51" s="1263"/>
      <c r="CZ51" s="1263"/>
      <c r="DA51" s="1263"/>
      <c r="DB51" s="1263"/>
      <c r="DC51" s="1263"/>
    </row>
    <row r="52" spans="1:109" x14ac:dyDescent="0.15">
      <c r="B52" s="372"/>
      <c r="G52" s="1271"/>
      <c r="H52" s="1271"/>
      <c r="I52" s="1284"/>
      <c r="J52" s="1284"/>
      <c r="K52" s="1270"/>
      <c r="L52" s="1270"/>
      <c r="M52" s="1270"/>
      <c r="N52" s="1270"/>
      <c r="AM52" s="381"/>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row>
    <row r="53" spans="1:109" x14ac:dyDescent="0.15">
      <c r="A53" s="380"/>
      <c r="B53" s="372"/>
      <c r="G53" s="1271"/>
      <c r="H53" s="1271"/>
      <c r="I53" s="1269"/>
      <c r="J53" s="1269"/>
      <c r="K53" s="1270"/>
      <c r="L53" s="1270"/>
      <c r="M53" s="1270"/>
      <c r="N53" s="1270"/>
      <c r="AM53" s="381"/>
      <c r="AN53" s="1266"/>
      <c r="AO53" s="1266"/>
      <c r="AP53" s="1266"/>
      <c r="AQ53" s="1266"/>
      <c r="AR53" s="1266"/>
      <c r="AS53" s="1266"/>
      <c r="AT53" s="1266"/>
      <c r="AU53" s="1266"/>
      <c r="AV53" s="1266"/>
      <c r="AW53" s="1266"/>
      <c r="AX53" s="1266"/>
      <c r="AY53" s="1266"/>
      <c r="AZ53" s="1266"/>
      <c r="BA53" s="1266"/>
      <c r="BB53" s="1266" t="s">
        <v>603</v>
      </c>
      <c r="BC53" s="1266"/>
      <c r="BD53" s="1266"/>
      <c r="BE53" s="1266"/>
      <c r="BF53" s="1266"/>
      <c r="BG53" s="1266"/>
      <c r="BH53" s="1266"/>
      <c r="BI53" s="1266"/>
      <c r="BJ53" s="1266"/>
      <c r="BK53" s="1266"/>
      <c r="BL53" s="1266"/>
      <c r="BM53" s="1266"/>
      <c r="BN53" s="1266"/>
      <c r="BO53" s="1266"/>
      <c r="BP53" s="1263">
        <v>41.6</v>
      </c>
      <c r="BQ53" s="1263"/>
      <c r="BR53" s="1263"/>
      <c r="BS53" s="1263"/>
      <c r="BT53" s="1263"/>
      <c r="BU53" s="1263"/>
      <c r="BV53" s="1263"/>
      <c r="BW53" s="1263"/>
      <c r="BX53" s="1263">
        <v>42.4</v>
      </c>
      <c r="BY53" s="1263"/>
      <c r="BZ53" s="1263"/>
      <c r="CA53" s="1263"/>
      <c r="CB53" s="1263"/>
      <c r="CC53" s="1263"/>
      <c r="CD53" s="1263"/>
      <c r="CE53" s="1263"/>
      <c r="CF53" s="1263">
        <v>42.8</v>
      </c>
      <c r="CG53" s="1263"/>
      <c r="CH53" s="1263"/>
      <c r="CI53" s="1263"/>
      <c r="CJ53" s="1263"/>
      <c r="CK53" s="1263"/>
      <c r="CL53" s="1263"/>
      <c r="CM53" s="1263"/>
      <c r="CN53" s="1263">
        <v>41.4</v>
      </c>
      <c r="CO53" s="1263"/>
      <c r="CP53" s="1263"/>
      <c r="CQ53" s="1263"/>
      <c r="CR53" s="1263"/>
      <c r="CS53" s="1263"/>
      <c r="CT53" s="1263"/>
      <c r="CU53" s="1263"/>
      <c r="CV53" s="1263">
        <v>41.9</v>
      </c>
      <c r="CW53" s="1263"/>
      <c r="CX53" s="1263"/>
      <c r="CY53" s="1263"/>
      <c r="CZ53" s="1263"/>
      <c r="DA53" s="1263"/>
      <c r="DB53" s="1263"/>
      <c r="DC53" s="1263"/>
    </row>
    <row r="54" spans="1:109" x14ac:dyDescent="0.15">
      <c r="A54" s="380"/>
      <c r="B54" s="372"/>
      <c r="G54" s="1271"/>
      <c r="H54" s="1271"/>
      <c r="I54" s="1269"/>
      <c r="J54" s="1269"/>
      <c r="K54" s="1270"/>
      <c r="L54" s="1270"/>
      <c r="M54" s="1270"/>
      <c r="N54" s="1270"/>
      <c r="AM54" s="381"/>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3"/>
      <c r="BQ54" s="1263"/>
      <c r="BR54" s="1263"/>
      <c r="BS54" s="1263"/>
      <c r="BT54" s="1263"/>
      <c r="BU54" s="1263"/>
      <c r="BV54" s="1263"/>
      <c r="BW54" s="1263"/>
      <c r="BX54" s="1263"/>
      <c r="BY54" s="1263"/>
      <c r="BZ54" s="1263"/>
      <c r="CA54" s="1263"/>
      <c r="CB54" s="1263"/>
      <c r="CC54" s="1263"/>
      <c r="CD54" s="1263"/>
      <c r="CE54" s="1263"/>
      <c r="CF54" s="1263"/>
      <c r="CG54" s="1263"/>
      <c r="CH54" s="1263"/>
      <c r="CI54" s="1263"/>
      <c r="CJ54" s="1263"/>
      <c r="CK54" s="1263"/>
      <c r="CL54" s="1263"/>
      <c r="CM54" s="1263"/>
      <c r="CN54" s="1263"/>
      <c r="CO54" s="1263"/>
      <c r="CP54" s="1263"/>
      <c r="CQ54" s="1263"/>
      <c r="CR54" s="1263"/>
      <c r="CS54" s="1263"/>
      <c r="CT54" s="1263"/>
      <c r="CU54" s="1263"/>
      <c r="CV54" s="1263"/>
      <c r="CW54" s="1263"/>
      <c r="CX54" s="1263"/>
      <c r="CY54" s="1263"/>
      <c r="CZ54" s="1263"/>
      <c r="DA54" s="1263"/>
      <c r="DB54" s="1263"/>
      <c r="DC54" s="1263"/>
    </row>
    <row r="55" spans="1:109" x14ac:dyDescent="0.15">
      <c r="A55" s="380"/>
      <c r="B55" s="372"/>
      <c r="G55" s="1269"/>
      <c r="H55" s="1269"/>
      <c r="I55" s="1269"/>
      <c r="J55" s="1269"/>
      <c r="K55" s="1270"/>
      <c r="L55" s="1270"/>
      <c r="M55" s="1270"/>
      <c r="N55" s="1270"/>
      <c r="AN55" s="1268" t="s">
        <v>604</v>
      </c>
      <c r="AO55" s="1268"/>
      <c r="AP55" s="1268"/>
      <c r="AQ55" s="1268"/>
      <c r="AR55" s="1268"/>
      <c r="AS55" s="1268"/>
      <c r="AT55" s="1268"/>
      <c r="AU55" s="1268"/>
      <c r="AV55" s="1268"/>
      <c r="AW55" s="1268"/>
      <c r="AX55" s="1268"/>
      <c r="AY55" s="1268"/>
      <c r="AZ55" s="1268"/>
      <c r="BA55" s="1268"/>
      <c r="BB55" s="1266" t="s">
        <v>602</v>
      </c>
      <c r="BC55" s="1266"/>
      <c r="BD55" s="1266"/>
      <c r="BE55" s="1266"/>
      <c r="BF55" s="1266"/>
      <c r="BG55" s="1266"/>
      <c r="BH55" s="1266"/>
      <c r="BI55" s="1266"/>
      <c r="BJ55" s="1266"/>
      <c r="BK55" s="1266"/>
      <c r="BL55" s="1266"/>
      <c r="BM55" s="1266"/>
      <c r="BN55" s="1266"/>
      <c r="BO55" s="1266"/>
      <c r="BP55" s="1263">
        <v>34</v>
      </c>
      <c r="BQ55" s="1263"/>
      <c r="BR55" s="1263"/>
      <c r="BS55" s="1263"/>
      <c r="BT55" s="1263"/>
      <c r="BU55" s="1263"/>
      <c r="BV55" s="1263"/>
      <c r="BW55" s="1263"/>
      <c r="BX55" s="1263">
        <v>33.9</v>
      </c>
      <c r="BY55" s="1263"/>
      <c r="BZ55" s="1263"/>
      <c r="CA55" s="1263"/>
      <c r="CB55" s="1263"/>
      <c r="CC55" s="1263"/>
      <c r="CD55" s="1263"/>
      <c r="CE55" s="1263"/>
      <c r="CF55" s="1263">
        <v>31.5</v>
      </c>
      <c r="CG55" s="1263"/>
      <c r="CH55" s="1263"/>
      <c r="CI55" s="1263"/>
      <c r="CJ55" s="1263"/>
      <c r="CK55" s="1263"/>
      <c r="CL55" s="1263"/>
      <c r="CM55" s="1263"/>
      <c r="CN55" s="1263">
        <v>23.4</v>
      </c>
      <c r="CO55" s="1263"/>
      <c r="CP55" s="1263"/>
      <c r="CQ55" s="1263"/>
      <c r="CR55" s="1263"/>
      <c r="CS55" s="1263"/>
      <c r="CT55" s="1263"/>
      <c r="CU55" s="1263"/>
      <c r="CV55" s="1263">
        <v>18.2</v>
      </c>
      <c r="CW55" s="1263"/>
      <c r="CX55" s="1263"/>
      <c r="CY55" s="1263"/>
      <c r="CZ55" s="1263"/>
      <c r="DA55" s="1263"/>
      <c r="DB55" s="1263"/>
      <c r="DC55" s="1263"/>
    </row>
    <row r="56" spans="1:109" x14ac:dyDescent="0.15">
      <c r="A56" s="380"/>
      <c r="B56" s="372"/>
      <c r="G56" s="1269"/>
      <c r="H56" s="1269"/>
      <c r="I56" s="1269"/>
      <c r="J56" s="1269"/>
      <c r="K56" s="1270"/>
      <c r="L56" s="1270"/>
      <c r="M56" s="1270"/>
      <c r="N56" s="1270"/>
      <c r="AN56" s="1268"/>
      <c r="AO56" s="1268"/>
      <c r="AP56" s="1268"/>
      <c r="AQ56" s="1268"/>
      <c r="AR56" s="1268"/>
      <c r="AS56" s="1268"/>
      <c r="AT56" s="1268"/>
      <c r="AU56" s="1268"/>
      <c r="AV56" s="1268"/>
      <c r="AW56" s="1268"/>
      <c r="AX56" s="1268"/>
      <c r="AY56" s="1268"/>
      <c r="AZ56" s="1268"/>
      <c r="BA56" s="1268"/>
      <c r="BB56" s="1266"/>
      <c r="BC56" s="1266"/>
      <c r="BD56" s="1266"/>
      <c r="BE56" s="1266"/>
      <c r="BF56" s="1266"/>
      <c r="BG56" s="1266"/>
      <c r="BH56" s="1266"/>
      <c r="BI56" s="1266"/>
      <c r="BJ56" s="1266"/>
      <c r="BK56" s="1266"/>
      <c r="BL56" s="1266"/>
      <c r="BM56" s="1266"/>
      <c r="BN56" s="1266"/>
      <c r="BO56" s="1266"/>
      <c r="BP56" s="1263"/>
      <c r="BQ56" s="1263"/>
      <c r="BR56" s="1263"/>
      <c r="BS56" s="1263"/>
      <c r="BT56" s="1263"/>
      <c r="BU56" s="1263"/>
      <c r="BV56" s="1263"/>
      <c r="BW56" s="1263"/>
      <c r="BX56" s="1263"/>
      <c r="BY56" s="1263"/>
      <c r="BZ56" s="1263"/>
      <c r="CA56" s="1263"/>
      <c r="CB56" s="1263"/>
      <c r="CC56" s="1263"/>
      <c r="CD56" s="1263"/>
      <c r="CE56" s="1263"/>
      <c r="CF56" s="1263"/>
      <c r="CG56" s="1263"/>
      <c r="CH56" s="1263"/>
      <c r="CI56" s="1263"/>
      <c r="CJ56" s="1263"/>
      <c r="CK56" s="1263"/>
      <c r="CL56" s="1263"/>
      <c r="CM56" s="1263"/>
      <c r="CN56" s="1263"/>
      <c r="CO56" s="1263"/>
      <c r="CP56" s="1263"/>
      <c r="CQ56" s="1263"/>
      <c r="CR56" s="1263"/>
      <c r="CS56" s="1263"/>
      <c r="CT56" s="1263"/>
      <c r="CU56" s="1263"/>
      <c r="CV56" s="1263"/>
      <c r="CW56" s="1263"/>
      <c r="CX56" s="1263"/>
      <c r="CY56" s="1263"/>
      <c r="CZ56" s="1263"/>
      <c r="DA56" s="1263"/>
      <c r="DB56" s="1263"/>
      <c r="DC56" s="1263"/>
    </row>
    <row r="57" spans="1:109" s="380" customFormat="1" x14ac:dyDescent="0.15">
      <c r="B57" s="384"/>
      <c r="G57" s="1269"/>
      <c r="H57" s="1269"/>
      <c r="I57" s="1264"/>
      <c r="J57" s="1264"/>
      <c r="K57" s="1270"/>
      <c r="L57" s="1270"/>
      <c r="M57" s="1270"/>
      <c r="N57" s="1270"/>
      <c r="AM57" s="366"/>
      <c r="AN57" s="1268"/>
      <c r="AO57" s="1268"/>
      <c r="AP57" s="1268"/>
      <c r="AQ57" s="1268"/>
      <c r="AR57" s="1268"/>
      <c r="AS57" s="1268"/>
      <c r="AT57" s="1268"/>
      <c r="AU57" s="1268"/>
      <c r="AV57" s="1268"/>
      <c r="AW57" s="1268"/>
      <c r="AX57" s="1268"/>
      <c r="AY57" s="1268"/>
      <c r="AZ57" s="1268"/>
      <c r="BA57" s="1268"/>
      <c r="BB57" s="1266" t="s">
        <v>603</v>
      </c>
      <c r="BC57" s="1266"/>
      <c r="BD57" s="1266"/>
      <c r="BE57" s="1266"/>
      <c r="BF57" s="1266"/>
      <c r="BG57" s="1266"/>
      <c r="BH57" s="1266"/>
      <c r="BI57" s="1266"/>
      <c r="BJ57" s="1266"/>
      <c r="BK57" s="1266"/>
      <c r="BL57" s="1266"/>
      <c r="BM57" s="1266"/>
      <c r="BN57" s="1266"/>
      <c r="BO57" s="1266"/>
      <c r="BP57" s="1263">
        <v>61.1</v>
      </c>
      <c r="BQ57" s="1263"/>
      <c r="BR57" s="1263"/>
      <c r="BS57" s="1263"/>
      <c r="BT57" s="1263"/>
      <c r="BU57" s="1263"/>
      <c r="BV57" s="1263"/>
      <c r="BW57" s="1263"/>
      <c r="BX57" s="1263">
        <v>61.9</v>
      </c>
      <c r="BY57" s="1263"/>
      <c r="BZ57" s="1263"/>
      <c r="CA57" s="1263"/>
      <c r="CB57" s="1263"/>
      <c r="CC57" s="1263"/>
      <c r="CD57" s="1263"/>
      <c r="CE57" s="1263"/>
      <c r="CF57" s="1263">
        <v>62.7</v>
      </c>
      <c r="CG57" s="1263"/>
      <c r="CH57" s="1263"/>
      <c r="CI57" s="1263"/>
      <c r="CJ57" s="1263"/>
      <c r="CK57" s="1263"/>
      <c r="CL57" s="1263"/>
      <c r="CM57" s="1263"/>
      <c r="CN57" s="1263">
        <v>63.9</v>
      </c>
      <c r="CO57" s="1263"/>
      <c r="CP57" s="1263"/>
      <c r="CQ57" s="1263"/>
      <c r="CR57" s="1263"/>
      <c r="CS57" s="1263"/>
      <c r="CT57" s="1263"/>
      <c r="CU57" s="1263"/>
      <c r="CV57" s="1263">
        <v>64.8</v>
      </c>
      <c r="CW57" s="1263"/>
      <c r="CX57" s="1263"/>
      <c r="CY57" s="1263"/>
      <c r="CZ57" s="1263"/>
      <c r="DA57" s="1263"/>
      <c r="DB57" s="1263"/>
      <c r="DC57" s="1263"/>
      <c r="DD57" s="385"/>
      <c r="DE57" s="384"/>
    </row>
    <row r="58" spans="1:109" s="380" customFormat="1" x14ac:dyDescent="0.15">
      <c r="A58" s="366"/>
      <c r="B58" s="384"/>
      <c r="G58" s="1269"/>
      <c r="H58" s="1269"/>
      <c r="I58" s="1264"/>
      <c r="J58" s="1264"/>
      <c r="K58" s="1270"/>
      <c r="L58" s="1270"/>
      <c r="M58" s="1270"/>
      <c r="N58" s="1270"/>
      <c r="AM58" s="366"/>
      <c r="AN58" s="1268"/>
      <c r="AO58" s="1268"/>
      <c r="AP58" s="1268"/>
      <c r="AQ58" s="1268"/>
      <c r="AR58" s="1268"/>
      <c r="AS58" s="1268"/>
      <c r="AT58" s="1268"/>
      <c r="AU58" s="1268"/>
      <c r="AV58" s="1268"/>
      <c r="AW58" s="1268"/>
      <c r="AX58" s="1268"/>
      <c r="AY58" s="1268"/>
      <c r="AZ58" s="1268"/>
      <c r="BA58" s="1268"/>
      <c r="BB58" s="1266"/>
      <c r="BC58" s="1266"/>
      <c r="BD58" s="1266"/>
      <c r="BE58" s="1266"/>
      <c r="BF58" s="1266"/>
      <c r="BG58" s="1266"/>
      <c r="BH58" s="1266"/>
      <c r="BI58" s="1266"/>
      <c r="BJ58" s="1266"/>
      <c r="BK58" s="1266"/>
      <c r="BL58" s="1266"/>
      <c r="BM58" s="1266"/>
      <c r="BN58" s="1266"/>
      <c r="BO58" s="1266"/>
      <c r="BP58" s="1263"/>
      <c r="BQ58" s="1263"/>
      <c r="BR58" s="1263"/>
      <c r="BS58" s="1263"/>
      <c r="BT58" s="1263"/>
      <c r="BU58" s="1263"/>
      <c r="BV58" s="1263"/>
      <c r="BW58" s="1263"/>
      <c r="BX58" s="1263"/>
      <c r="BY58" s="1263"/>
      <c r="BZ58" s="1263"/>
      <c r="CA58" s="1263"/>
      <c r="CB58" s="1263"/>
      <c r="CC58" s="1263"/>
      <c r="CD58" s="1263"/>
      <c r="CE58" s="1263"/>
      <c r="CF58" s="1263"/>
      <c r="CG58" s="1263"/>
      <c r="CH58" s="1263"/>
      <c r="CI58" s="1263"/>
      <c r="CJ58" s="1263"/>
      <c r="CK58" s="1263"/>
      <c r="CL58" s="1263"/>
      <c r="CM58" s="1263"/>
      <c r="CN58" s="1263"/>
      <c r="CO58" s="1263"/>
      <c r="CP58" s="1263"/>
      <c r="CQ58" s="1263"/>
      <c r="CR58" s="1263"/>
      <c r="CS58" s="1263"/>
      <c r="CT58" s="1263"/>
      <c r="CU58" s="1263"/>
      <c r="CV58" s="1263"/>
      <c r="CW58" s="1263"/>
      <c r="CX58" s="1263"/>
      <c r="CY58" s="1263"/>
      <c r="CZ58" s="1263"/>
      <c r="DA58" s="1263"/>
      <c r="DB58" s="1263"/>
      <c r="DC58" s="126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605</v>
      </c>
    </row>
    <row r="64" spans="1:109" x14ac:dyDescent="0.15">
      <c r="B64" s="372"/>
      <c r="G64" s="379"/>
      <c r="I64" s="392"/>
      <c r="J64" s="392"/>
      <c r="K64" s="392"/>
      <c r="L64" s="392"/>
      <c r="M64" s="392"/>
      <c r="N64" s="393"/>
      <c r="AM64" s="379"/>
      <c r="AN64" s="379" t="s">
        <v>598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5" t="s">
        <v>606</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600</v>
      </c>
    </row>
    <row r="72" spans="2:107" x14ac:dyDescent="0.15">
      <c r="B72" s="372"/>
      <c r="G72" s="1269"/>
      <c r="H72" s="1269"/>
      <c r="I72" s="1269"/>
      <c r="J72" s="1269"/>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8" t="s">
        <v>557</v>
      </c>
      <c r="BQ72" s="1268"/>
      <c r="BR72" s="1268"/>
      <c r="BS72" s="1268"/>
      <c r="BT72" s="1268"/>
      <c r="BU72" s="1268"/>
      <c r="BV72" s="1268"/>
      <c r="BW72" s="1268"/>
      <c r="BX72" s="1268" t="s">
        <v>558</v>
      </c>
      <c r="BY72" s="1268"/>
      <c r="BZ72" s="1268"/>
      <c r="CA72" s="1268"/>
      <c r="CB72" s="1268"/>
      <c r="CC72" s="1268"/>
      <c r="CD72" s="1268"/>
      <c r="CE72" s="1268"/>
      <c r="CF72" s="1268" t="s">
        <v>559</v>
      </c>
      <c r="CG72" s="1268"/>
      <c r="CH72" s="1268"/>
      <c r="CI72" s="1268"/>
      <c r="CJ72" s="1268"/>
      <c r="CK72" s="1268"/>
      <c r="CL72" s="1268"/>
      <c r="CM72" s="1268"/>
      <c r="CN72" s="1268" t="s">
        <v>560</v>
      </c>
      <c r="CO72" s="1268"/>
      <c r="CP72" s="1268"/>
      <c r="CQ72" s="1268"/>
      <c r="CR72" s="1268"/>
      <c r="CS72" s="1268"/>
      <c r="CT72" s="1268"/>
      <c r="CU72" s="1268"/>
      <c r="CV72" s="1268" t="s">
        <v>561</v>
      </c>
      <c r="CW72" s="1268"/>
      <c r="CX72" s="1268"/>
      <c r="CY72" s="1268"/>
      <c r="CZ72" s="1268"/>
      <c r="DA72" s="1268"/>
      <c r="DB72" s="1268"/>
      <c r="DC72" s="1268"/>
    </row>
    <row r="73" spans="2:107" x14ac:dyDescent="0.15">
      <c r="B73" s="372"/>
      <c r="G73" s="1271"/>
      <c r="H73" s="1271"/>
      <c r="I73" s="1271"/>
      <c r="J73" s="1271"/>
      <c r="K73" s="1267"/>
      <c r="L73" s="1267"/>
      <c r="M73" s="1267"/>
      <c r="N73" s="1267"/>
      <c r="AM73" s="381"/>
      <c r="AN73" s="1266" t="s">
        <v>601</v>
      </c>
      <c r="AO73" s="1266"/>
      <c r="AP73" s="1266"/>
      <c r="AQ73" s="1266"/>
      <c r="AR73" s="1266"/>
      <c r="AS73" s="1266"/>
      <c r="AT73" s="1266"/>
      <c r="AU73" s="1266"/>
      <c r="AV73" s="1266"/>
      <c r="AW73" s="1266"/>
      <c r="AX73" s="1266"/>
      <c r="AY73" s="1266"/>
      <c r="AZ73" s="1266"/>
      <c r="BA73" s="1266"/>
      <c r="BB73" s="1266" t="s">
        <v>602</v>
      </c>
      <c r="BC73" s="1266"/>
      <c r="BD73" s="1266"/>
      <c r="BE73" s="1266"/>
      <c r="BF73" s="1266"/>
      <c r="BG73" s="1266"/>
      <c r="BH73" s="1266"/>
      <c r="BI73" s="1266"/>
      <c r="BJ73" s="1266"/>
      <c r="BK73" s="1266"/>
      <c r="BL73" s="1266"/>
      <c r="BM73" s="1266"/>
      <c r="BN73" s="1266"/>
      <c r="BO73" s="1266"/>
      <c r="BP73" s="1263">
        <v>74.2</v>
      </c>
      <c r="BQ73" s="1263"/>
      <c r="BR73" s="1263"/>
      <c r="BS73" s="1263"/>
      <c r="BT73" s="1263"/>
      <c r="BU73" s="1263"/>
      <c r="BV73" s="1263"/>
      <c r="BW73" s="1263"/>
      <c r="BX73" s="1263">
        <v>64.900000000000006</v>
      </c>
      <c r="BY73" s="1263"/>
      <c r="BZ73" s="1263"/>
      <c r="CA73" s="1263"/>
      <c r="CB73" s="1263"/>
      <c r="CC73" s="1263"/>
      <c r="CD73" s="1263"/>
      <c r="CE73" s="1263"/>
      <c r="CF73" s="1263">
        <v>65</v>
      </c>
      <c r="CG73" s="1263"/>
      <c r="CH73" s="1263"/>
      <c r="CI73" s="1263"/>
      <c r="CJ73" s="1263"/>
      <c r="CK73" s="1263"/>
      <c r="CL73" s="1263"/>
      <c r="CM73" s="1263"/>
      <c r="CN73" s="1263">
        <v>52.4</v>
      </c>
      <c r="CO73" s="1263"/>
      <c r="CP73" s="1263"/>
      <c r="CQ73" s="1263"/>
      <c r="CR73" s="1263"/>
      <c r="CS73" s="1263"/>
      <c r="CT73" s="1263"/>
      <c r="CU73" s="1263"/>
      <c r="CV73" s="1263">
        <v>45.7</v>
      </c>
      <c r="CW73" s="1263"/>
      <c r="CX73" s="1263"/>
      <c r="CY73" s="1263"/>
      <c r="CZ73" s="1263"/>
      <c r="DA73" s="1263"/>
      <c r="DB73" s="1263"/>
      <c r="DC73" s="1263"/>
    </row>
    <row r="74" spans="2:107" x14ac:dyDescent="0.15">
      <c r="B74" s="372"/>
      <c r="G74" s="1271"/>
      <c r="H74" s="1271"/>
      <c r="I74" s="1271"/>
      <c r="J74" s="1271"/>
      <c r="K74" s="1267"/>
      <c r="L74" s="1267"/>
      <c r="M74" s="1267"/>
      <c r="N74" s="1267"/>
      <c r="AM74" s="381"/>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3"/>
      <c r="BQ74" s="1263"/>
      <c r="BR74" s="1263"/>
      <c r="BS74" s="1263"/>
      <c r="BT74" s="1263"/>
      <c r="BU74" s="1263"/>
      <c r="BV74" s="1263"/>
      <c r="BW74" s="1263"/>
      <c r="BX74" s="1263"/>
      <c r="BY74" s="1263"/>
      <c r="BZ74" s="1263"/>
      <c r="CA74" s="1263"/>
      <c r="CB74" s="1263"/>
      <c r="CC74" s="1263"/>
      <c r="CD74" s="1263"/>
      <c r="CE74" s="1263"/>
      <c r="CF74" s="1263"/>
      <c r="CG74" s="1263"/>
      <c r="CH74" s="1263"/>
      <c r="CI74" s="1263"/>
      <c r="CJ74" s="1263"/>
      <c r="CK74" s="1263"/>
      <c r="CL74" s="1263"/>
      <c r="CM74" s="1263"/>
      <c r="CN74" s="1263"/>
      <c r="CO74" s="1263"/>
      <c r="CP74" s="1263"/>
      <c r="CQ74" s="1263"/>
      <c r="CR74" s="1263"/>
      <c r="CS74" s="1263"/>
      <c r="CT74" s="1263"/>
      <c r="CU74" s="1263"/>
      <c r="CV74" s="1263"/>
      <c r="CW74" s="1263"/>
      <c r="CX74" s="1263"/>
      <c r="CY74" s="1263"/>
      <c r="CZ74" s="1263"/>
      <c r="DA74" s="1263"/>
      <c r="DB74" s="1263"/>
      <c r="DC74" s="1263"/>
    </row>
    <row r="75" spans="2:107" x14ac:dyDescent="0.15">
      <c r="B75" s="372"/>
      <c r="G75" s="1271"/>
      <c r="H75" s="1271"/>
      <c r="I75" s="1269"/>
      <c r="J75" s="1269"/>
      <c r="K75" s="1270"/>
      <c r="L75" s="1270"/>
      <c r="M75" s="1270"/>
      <c r="N75" s="1270"/>
      <c r="AM75" s="381"/>
      <c r="AN75" s="1266"/>
      <c r="AO75" s="1266"/>
      <c r="AP75" s="1266"/>
      <c r="AQ75" s="1266"/>
      <c r="AR75" s="1266"/>
      <c r="AS75" s="1266"/>
      <c r="AT75" s="1266"/>
      <c r="AU75" s="1266"/>
      <c r="AV75" s="1266"/>
      <c r="AW75" s="1266"/>
      <c r="AX75" s="1266"/>
      <c r="AY75" s="1266"/>
      <c r="AZ75" s="1266"/>
      <c r="BA75" s="1266"/>
      <c r="BB75" s="1266" t="s">
        <v>607</v>
      </c>
      <c r="BC75" s="1266"/>
      <c r="BD75" s="1266"/>
      <c r="BE75" s="1266"/>
      <c r="BF75" s="1266"/>
      <c r="BG75" s="1266"/>
      <c r="BH75" s="1266"/>
      <c r="BI75" s="1266"/>
      <c r="BJ75" s="1266"/>
      <c r="BK75" s="1266"/>
      <c r="BL75" s="1266"/>
      <c r="BM75" s="1266"/>
      <c r="BN75" s="1266"/>
      <c r="BO75" s="1266"/>
      <c r="BP75" s="1263">
        <v>11.5</v>
      </c>
      <c r="BQ75" s="1263"/>
      <c r="BR75" s="1263"/>
      <c r="BS75" s="1263"/>
      <c r="BT75" s="1263"/>
      <c r="BU75" s="1263"/>
      <c r="BV75" s="1263"/>
      <c r="BW75" s="1263"/>
      <c r="BX75" s="1263">
        <v>10.4</v>
      </c>
      <c r="BY75" s="1263"/>
      <c r="BZ75" s="1263"/>
      <c r="CA75" s="1263"/>
      <c r="CB75" s="1263"/>
      <c r="CC75" s="1263"/>
      <c r="CD75" s="1263"/>
      <c r="CE75" s="1263"/>
      <c r="CF75" s="1263">
        <v>9.5</v>
      </c>
      <c r="CG75" s="1263"/>
      <c r="CH75" s="1263"/>
      <c r="CI75" s="1263"/>
      <c r="CJ75" s="1263"/>
      <c r="CK75" s="1263"/>
      <c r="CL75" s="1263"/>
      <c r="CM75" s="1263"/>
      <c r="CN75" s="1263">
        <v>8.5</v>
      </c>
      <c r="CO75" s="1263"/>
      <c r="CP75" s="1263"/>
      <c r="CQ75" s="1263"/>
      <c r="CR75" s="1263"/>
      <c r="CS75" s="1263"/>
      <c r="CT75" s="1263"/>
      <c r="CU75" s="1263"/>
      <c r="CV75" s="1263">
        <v>8.6</v>
      </c>
      <c r="CW75" s="1263"/>
      <c r="CX75" s="1263"/>
      <c r="CY75" s="1263"/>
      <c r="CZ75" s="1263"/>
      <c r="DA75" s="1263"/>
      <c r="DB75" s="1263"/>
      <c r="DC75" s="1263"/>
    </row>
    <row r="76" spans="2:107" x14ac:dyDescent="0.15">
      <c r="B76" s="372"/>
      <c r="G76" s="1271"/>
      <c r="H76" s="1271"/>
      <c r="I76" s="1269"/>
      <c r="J76" s="1269"/>
      <c r="K76" s="1270"/>
      <c r="L76" s="1270"/>
      <c r="M76" s="1270"/>
      <c r="N76" s="1270"/>
      <c r="AM76" s="381"/>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3"/>
      <c r="BQ76" s="1263"/>
      <c r="BR76" s="1263"/>
      <c r="BS76" s="1263"/>
      <c r="BT76" s="1263"/>
      <c r="BU76" s="1263"/>
      <c r="BV76" s="1263"/>
      <c r="BW76" s="1263"/>
      <c r="BX76" s="1263"/>
      <c r="BY76" s="1263"/>
      <c r="BZ76" s="1263"/>
      <c r="CA76" s="1263"/>
      <c r="CB76" s="1263"/>
      <c r="CC76" s="1263"/>
      <c r="CD76" s="1263"/>
      <c r="CE76" s="1263"/>
      <c r="CF76" s="1263"/>
      <c r="CG76" s="1263"/>
      <c r="CH76" s="1263"/>
      <c r="CI76" s="1263"/>
      <c r="CJ76" s="1263"/>
      <c r="CK76" s="1263"/>
      <c r="CL76" s="1263"/>
      <c r="CM76" s="1263"/>
      <c r="CN76" s="1263"/>
      <c r="CO76" s="1263"/>
      <c r="CP76" s="1263"/>
      <c r="CQ76" s="1263"/>
      <c r="CR76" s="1263"/>
      <c r="CS76" s="1263"/>
      <c r="CT76" s="1263"/>
      <c r="CU76" s="1263"/>
      <c r="CV76" s="1263"/>
      <c r="CW76" s="1263"/>
      <c r="CX76" s="1263"/>
      <c r="CY76" s="1263"/>
      <c r="CZ76" s="1263"/>
      <c r="DA76" s="1263"/>
      <c r="DB76" s="1263"/>
      <c r="DC76" s="1263"/>
    </row>
    <row r="77" spans="2:107" x14ac:dyDescent="0.15">
      <c r="B77" s="372"/>
      <c r="G77" s="1269"/>
      <c r="H77" s="1269"/>
      <c r="I77" s="1269"/>
      <c r="J77" s="1269"/>
      <c r="K77" s="1267"/>
      <c r="L77" s="1267"/>
      <c r="M77" s="1267"/>
      <c r="N77" s="1267"/>
      <c r="AN77" s="1268" t="s">
        <v>604</v>
      </c>
      <c r="AO77" s="1268"/>
      <c r="AP77" s="1268"/>
      <c r="AQ77" s="1268"/>
      <c r="AR77" s="1268"/>
      <c r="AS77" s="1268"/>
      <c r="AT77" s="1268"/>
      <c r="AU77" s="1268"/>
      <c r="AV77" s="1268"/>
      <c r="AW77" s="1268"/>
      <c r="AX77" s="1268"/>
      <c r="AY77" s="1268"/>
      <c r="AZ77" s="1268"/>
      <c r="BA77" s="1268"/>
      <c r="BB77" s="1266" t="s">
        <v>602</v>
      </c>
      <c r="BC77" s="1266"/>
      <c r="BD77" s="1266"/>
      <c r="BE77" s="1266"/>
      <c r="BF77" s="1266"/>
      <c r="BG77" s="1266"/>
      <c r="BH77" s="1266"/>
      <c r="BI77" s="1266"/>
      <c r="BJ77" s="1266"/>
      <c r="BK77" s="1266"/>
      <c r="BL77" s="1266"/>
      <c r="BM77" s="1266"/>
      <c r="BN77" s="1266"/>
      <c r="BO77" s="1266"/>
      <c r="BP77" s="1263">
        <v>34</v>
      </c>
      <c r="BQ77" s="1263"/>
      <c r="BR77" s="1263"/>
      <c r="BS77" s="1263"/>
      <c r="BT77" s="1263"/>
      <c r="BU77" s="1263"/>
      <c r="BV77" s="1263"/>
      <c r="BW77" s="1263"/>
      <c r="BX77" s="1263">
        <v>33.9</v>
      </c>
      <c r="BY77" s="1263"/>
      <c r="BZ77" s="1263"/>
      <c r="CA77" s="1263"/>
      <c r="CB77" s="1263"/>
      <c r="CC77" s="1263"/>
      <c r="CD77" s="1263"/>
      <c r="CE77" s="1263"/>
      <c r="CF77" s="1263">
        <v>31.5</v>
      </c>
      <c r="CG77" s="1263"/>
      <c r="CH77" s="1263"/>
      <c r="CI77" s="1263"/>
      <c r="CJ77" s="1263"/>
      <c r="CK77" s="1263"/>
      <c r="CL77" s="1263"/>
      <c r="CM77" s="1263"/>
      <c r="CN77" s="1263">
        <v>23.4</v>
      </c>
      <c r="CO77" s="1263"/>
      <c r="CP77" s="1263"/>
      <c r="CQ77" s="1263"/>
      <c r="CR77" s="1263"/>
      <c r="CS77" s="1263"/>
      <c r="CT77" s="1263"/>
      <c r="CU77" s="1263"/>
      <c r="CV77" s="1263">
        <v>18.2</v>
      </c>
      <c r="CW77" s="1263"/>
      <c r="CX77" s="1263"/>
      <c r="CY77" s="1263"/>
      <c r="CZ77" s="1263"/>
      <c r="DA77" s="1263"/>
      <c r="DB77" s="1263"/>
      <c r="DC77" s="1263"/>
    </row>
    <row r="78" spans="2:107" x14ac:dyDescent="0.15">
      <c r="B78" s="372"/>
      <c r="G78" s="1269"/>
      <c r="H78" s="1269"/>
      <c r="I78" s="1269"/>
      <c r="J78" s="1269"/>
      <c r="K78" s="1267"/>
      <c r="L78" s="1267"/>
      <c r="M78" s="1267"/>
      <c r="N78" s="1267"/>
      <c r="AN78" s="1268"/>
      <c r="AO78" s="1268"/>
      <c r="AP78" s="1268"/>
      <c r="AQ78" s="1268"/>
      <c r="AR78" s="1268"/>
      <c r="AS78" s="1268"/>
      <c r="AT78" s="1268"/>
      <c r="AU78" s="1268"/>
      <c r="AV78" s="1268"/>
      <c r="AW78" s="1268"/>
      <c r="AX78" s="1268"/>
      <c r="AY78" s="1268"/>
      <c r="AZ78" s="1268"/>
      <c r="BA78" s="1268"/>
      <c r="BB78" s="1266"/>
      <c r="BC78" s="1266"/>
      <c r="BD78" s="1266"/>
      <c r="BE78" s="1266"/>
      <c r="BF78" s="1266"/>
      <c r="BG78" s="1266"/>
      <c r="BH78" s="1266"/>
      <c r="BI78" s="1266"/>
      <c r="BJ78" s="1266"/>
      <c r="BK78" s="1266"/>
      <c r="BL78" s="1266"/>
      <c r="BM78" s="1266"/>
      <c r="BN78" s="1266"/>
      <c r="BO78" s="1266"/>
      <c r="BP78" s="1263"/>
      <c r="BQ78" s="1263"/>
      <c r="BR78" s="1263"/>
      <c r="BS78" s="1263"/>
      <c r="BT78" s="1263"/>
      <c r="BU78" s="1263"/>
      <c r="BV78" s="1263"/>
      <c r="BW78" s="1263"/>
      <c r="BX78" s="1263"/>
      <c r="BY78" s="1263"/>
      <c r="BZ78" s="1263"/>
      <c r="CA78" s="1263"/>
      <c r="CB78" s="1263"/>
      <c r="CC78" s="1263"/>
      <c r="CD78" s="1263"/>
      <c r="CE78" s="1263"/>
      <c r="CF78" s="1263"/>
      <c r="CG78" s="1263"/>
      <c r="CH78" s="1263"/>
      <c r="CI78" s="1263"/>
      <c r="CJ78" s="1263"/>
      <c r="CK78" s="1263"/>
      <c r="CL78" s="1263"/>
      <c r="CM78" s="1263"/>
      <c r="CN78" s="1263"/>
      <c r="CO78" s="1263"/>
      <c r="CP78" s="1263"/>
      <c r="CQ78" s="1263"/>
      <c r="CR78" s="1263"/>
      <c r="CS78" s="1263"/>
      <c r="CT78" s="1263"/>
      <c r="CU78" s="1263"/>
      <c r="CV78" s="1263"/>
      <c r="CW78" s="1263"/>
      <c r="CX78" s="1263"/>
      <c r="CY78" s="1263"/>
      <c r="CZ78" s="1263"/>
      <c r="DA78" s="1263"/>
      <c r="DB78" s="1263"/>
      <c r="DC78" s="1263"/>
    </row>
    <row r="79" spans="2:107" x14ac:dyDescent="0.15">
      <c r="B79" s="372"/>
      <c r="G79" s="1269"/>
      <c r="H79" s="1269"/>
      <c r="I79" s="1264"/>
      <c r="J79" s="1264"/>
      <c r="K79" s="1265"/>
      <c r="L79" s="1265"/>
      <c r="M79" s="1265"/>
      <c r="N79" s="1265"/>
      <c r="AN79" s="1268"/>
      <c r="AO79" s="1268"/>
      <c r="AP79" s="1268"/>
      <c r="AQ79" s="1268"/>
      <c r="AR79" s="1268"/>
      <c r="AS79" s="1268"/>
      <c r="AT79" s="1268"/>
      <c r="AU79" s="1268"/>
      <c r="AV79" s="1268"/>
      <c r="AW79" s="1268"/>
      <c r="AX79" s="1268"/>
      <c r="AY79" s="1268"/>
      <c r="AZ79" s="1268"/>
      <c r="BA79" s="1268"/>
      <c r="BB79" s="1266" t="s">
        <v>607</v>
      </c>
      <c r="BC79" s="1266"/>
      <c r="BD79" s="1266"/>
      <c r="BE79" s="1266"/>
      <c r="BF79" s="1266"/>
      <c r="BG79" s="1266"/>
      <c r="BH79" s="1266"/>
      <c r="BI79" s="1266"/>
      <c r="BJ79" s="1266"/>
      <c r="BK79" s="1266"/>
      <c r="BL79" s="1266"/>
      <c r="BM79" s="1266"/>
      <c r="BN79" s="1266"/>
      <c r="BO79" s="1266"/>
      <c r="BP79" s="1263">
        <v>5.9</v>
      </c>
      <c r="BQ79" s="1263"/>
      <c r="BR79" s="1263"/>
      <c r="BS79" s="1263"/>
      <c r="BT79" s="1263"/>
      <c r="BU79" s="1263"/>
      <c r="BV79" s="1263"/>
      <c r="BW79" s="1263"/>
      <c r="BX79" s="1263">
        <v>5.7</v>
      </c>
      <c r="BY79" s="1263"/>
      <c r="BZ79" s="1263"/>
      <c r="CA79" s="1263"/>
      <c r="CB79" s="1263"/>
      <c r="CC79" s="1263"/>
      <c r="CD79" s="1263"/>
      <c r="CE79" s="1263"/>
      <c r="CF79" s="1263">
        <v>5.4</v>
      </c>
      <c r="CG79" s="1263"/>
      <c r="CH79" s="1263"/>
      <c r="CI79" s="1263"/>
      <c r="CJ79" s="1263"/>
      <c r="CK79" s="1263"/>
      <c r="CL79" s="1263"/>
      <c r="CM79" s="1263"/>
      <c r="CN79" s="1263">
        <v>5.2</v>
      </c>
      <c r="CO79" s="1263"/>
      <c r="CP79" s="1263"/>
      <c r="CQ79" s="1263"/>
      <c r="CR79" s="1263"/>
      <c r="CS79" s="1263"/>
      <c r="CT79" s="1263"/>
      <c r="CU79" s="1263"/>
      <c r="CV79" s="1263">
        <v>5.2</v>
      </c>
      <c r="CW79" s="1263"/>
      <c r="CX79" s="1263"/>
      <c r="CY79" s="1263"/>
      <c r="CZ79" s="1263"/>
      <c r="DA79" s="1263"/>
      <c r="DB79" s="1263"/>
      <c r="DC79" s="1263"/>
    </row>
    <row r="80" spans="2:107" x14ac:dyDescent="0.15">
      <c r="B80" s="372"/>
      <c r="G80" s="1269"/>
      <c r="H80" s="1269"/>
      <c r="I80" s="1264"/>
      <c r="J80" s="1264"/>
      <c r="K80" s="1265"/>
      <c r="L80" s="1265"/>
      <c r="M80" s="1265"/>
      <c r="N80" s="1265"/>
      <c r="AN80" s="1268"/>
      <c r="AO80" s="1268"/>
      <c r="AP80" s="1268"/>
      <c r="AQ80" s="1268"/>
      <c r="AR80" s="1268"/>
      <c r="AS80" s="1268"/>
      <c r="AT80" s="1268"/>
      <c r="AU80" s="1268"/>
      <c r="AV80" s="1268"/>
      <c r="AW80" s="1268"/>
      <c r="AX80" s="1268"/>
      <c r="AY80" s="1268"/>
      <c r="AZ80" s="1268"/>
      <c r="BA80" s="1268"/>
      <c r="BB80" s="1266"/>
      <c r="BC80" s="1266"/>
      <c r="BD80" s="1266"/>
      <c r="BE80" s="1266"/>
      <c r="BF80" s="1266"/>
      <c r="BG80" s="1266"/>
      <c r="BH80" s="1266"/>
      <c r="BI80" s="1266"/>
      <c r="BJ80" s="1266"/>
      <c r="BK80" s="1266"/>
      <c r="BL80" s="1266"/>
      <c r="BM80" s="1266"/>
      <c r="BN80" s="1266"/>
      <c r="BO80" s="1266"/>
      <c r="BP80" s="1263"/>
      <c r="BQ80" s="1263"/>
      <c r="BR80" s="1263"/>
      <c r="BS80" s="1263"/>
      <c r="BT80" s="1263"/>
      <c r="BU80" s="1263"/>
      <c r="BV80" s="1263"/>
      <c r="BW80" s="1263"/>
      <c r="BX80" s="1263"/>
      <c r="BY80" s="1263"/>
      <c r="BZ80" s="1263"/>
      <c r="CA80" s="1263"/>
      <c r="CB80" s="1263"/>
      <c r="CC80" s="1263"/>
      <c r="CD80" s="1263"/>
      <c r="CE80" s="1263"/>
      <c r="CF80" s="1263"/>
      <c r="CG80" s="1263"/>
      <c r="CH80" s="1263"/>
      <c r="CI80" s="1263"/>
      <c r="CJ80" s="1263"/>
      <c r="CK80" s="1263"/>
      <c r="CL80" s="1263"/>
      <c r="CM80" s="1263"/>
      <c r="CN80" s="1263"/>
      <c r="CO80" s="1263"/>
      <c r="CP80" s="1263"/>
      <c r="CQ80" s="1263"/>
      <c r="CR80" s="1263"/>
      <c r="CS80" s="1263"/>
      <c r="CT80" s="1263"/>
      <c r="CU80" s="1263"/>
      <c r="CV80" s="1263"/>
      <c r="CW80" s="1263"/>
      <c r="CX80" s="1263"/>
      <c r="CY80" s="1263"/>
      <c r="CZ80" s="1263"/>
      <c r="DA80" s="1263"/>
      <c r="DB80" s="1263"/>
      <c r="DC80" s="126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ynHWhdMwz3wsDSKiw5L+NWkDJrh9xm4OfTFHPpM0lK789B+u0RHqwd9fZlRbdiQqgZwZCGzIdvnvc1o7xrzdg==" saltValue="DjbuyZjq/CioGcb56bRV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02F0F-E9B6-499C-8FFB-BC2F631FCB2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3" customWidth="1"/>
    <col min="35" max="122" width="2.5" style="242" customWidth="1"/>
    <col min="123" max="16384" width="2.5" style="242" hidden="1"/>
  </cols>
  <sheetData>
    <row r="1" spans="1:34"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1:34" x14ac:dyDescent="0.15">
      <c r="S2" s="242"/>
      <c r="AH2" s="242"/>
    </row>
    <row r="3" spans="1:34"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1:34" x14ac:dyDescent="0.15"/>
    <row r="5" spans="1:34" x14ac:dyDescent="0.15"/>
    <row r="6" spans="1:34" x14ac:dyDescent="0.15"/>
    <row r="7" spans="1:34" x14ac:dyDescent="0.15"/>
    <row r="8" spans="1:34" x14ac:dyDescent="0.15"/>
    <row r="9" spans="1:34" x14ac:dyDescent="0.15">
      <c r="AH9" s="24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2"/>
    </row>
    <row r="18" spans="12:34" x14ac:dyDescent="0.15"/>
    <row r="19" spans="12:34" x14ac:dyDescent="0.15"/>
    <row r="20" spans="12:34" x14ac:dyDescent="0.15">
      <c r="AH20" s="242"/>
    </row>
    <row r="21" spans="12:34" x14ac:dyDescent="0.15">
      <c r="AH21" s="242"/>
    </row>
    <row r="22" spans="12:34" x14ac:dyDescent="0.15"/>
    <row r="23" spans="12:34" x14ac:dyDescent="0.15"/>
    <row r="24" spans="12:34" x14ac:dyDescent="0.15">
      <c r="Q24" s="242"/>
    </row>
    <row r="25" spans="12:34" x14ac:dyDescent="0.15"/>
    <row r="26" spans="12:34" x14ac:dyDescent="0.15"/>
    <row r="27" spans="12:34" x14ac:dyDescent="0.15"/>
    <row r="28" spans="12:34" x14ac:dyDescent="0.15">
      <c r="O28" s="242"/>
      <c r="T28" s="242"/>
      <c r="AH28" s="242"/>
    </row>
    <row r="29" spans="12:34" x14ac:dyDescent="0.15"/>
    <row r="30" spans="12:34" x14ac:dyDescent="0.15"/>
    <row r="31" spans="12:34" x14ac:dyDescent="0.15">
      <c r="Q31" s="242"/>
    </row>
    <row r="32" spans="12:34" x14ac:dyDescent="0.15">
      <c r="L32" s="242"/>
    </row>
    <row r="33" spans="2:34" x14ac:dyDescent="0.15">
      <c r="C33" s="242"/>
      <c r="E33" s="242"/>
      <c r="G33" s="242"/>
      <c r="I33" s="242"/>
      <c r="X33" s="242"/>
    </row>
    <row r="34" spans="2:34" x14ac:dyDescent="0.15">
      <c r="B34" s="242"/>
      <c r="P34" s="242"/>
      <c r="R34" s="242"/>
      <c r="T34" s="242"/>
    </row>
    <row r="35" spans="2:34" x14ac:dyDescent="0.15">
      <c r="D35" s="242"/>
      <c r="W35" s="242"/>
      <c r="AC35" s="242"/>
      <c r="AD35" s="242"/>
      <c r="AE35" s="242"/>
      <c r="AF35" s="242"/>
      <c r="AG35" s="242"/>
      <c r="AH35" s="242"/>
    </row>
    <row r="36" spans="2:34" x14ac:dyDescent="0.15">
      <c r="H36" s="242"/>
      <c r="J36" s="242"/>
      <c r="K36" s="242"/>
      <c r="M36" s="242"/>
      <c r="Y36" s="242"/>
      <c r="Z36" s="242"/>
      <c r="AA36" s="242"/>
      <c r="AB36" s="242"/>
      <c r="AC36" s="242"/>
      <c r="AD36" s="242"/>
      <c r="AE36" s="242"/>
      <c r="AF36" s="242"/>
      <c r="AG36" s="242"/>
      <c r="AH36" s="242"/>
    </row>
    <row r="37" spans="2:34" x14ac:dyDescent="0.15">
      <c r="AH37" s="242"/>
    </row>
    <row r="38" spans="2:34" x14ac:dyDescent="0.15">
      <c r="AG38" s="242"/>
      <c r="AH38" s="242"/>
    </row>
    <row r="39" spans="2:34" x14ac:dyDescent="0.15"/>
    <row r="40" spans="2:34" x14ac:dyDescent="0.15">
      <c r="X40" s="242"/>
    </row>
    <row r="41" spans="2:34" x14ac:dyDescent="0.15">
      <c r="R41" s="242"/>
    </row>
    <row r="42" spans="2:34" x14ac:dyDescent="0.15">
      <c r="W42" s="242"/>
    </row>
    <row r="43" spans="2:34" x14ac:dyDescent="0.15">
      <c r="Y43" s="242"/>
      <c r="Z43" s="242"/>
      <c r="AA43" s="242"/>
      <c r="AB43" s="242"/>
      <c r="AC43" s="242"/>
      <c r="AD43" s="242"/>
      <c r="AE43" s="242"/>
      <c r="AF43" s="242"/>
      <c r="AG43" s="242"/>
      <c r="AH43" s="242"/>
    </row>
    <row r="44" spans="2:34" x14ac:dyDescent="0.15">
      <c r="AH44" s="242"/>
    </row>
    <row r="45" spans="2:34" x14ac:dyDescent="0.15">
      <c r="X45" s="242"/>
    </row>
    <row r="46" spans="2:34" x14ac:dyDescent="0.15"/>
    <row r="47" spans="2:34" x14ac:dyDescent="0.15"/>
    <row r="48" spans="2:34" x14ac:dyDescent="0.15">
      <c r="W48" s="242"/>
      <c r="Y48" s="242"/>
      <c r="Z48" s="242"/>
      <c r="AA48" s="242"/>
      <c r="AB48" s="242"/>
      <c r="AC48" s="242"/>
      <c r="AD48" s="242"/>
      <c r="AE48" s="242"/>
      <c r="AF48" s="242"/>
      <c r="AG48" s="242"/>
      <c r="AH48" s="242"/>
    </row>
    <row r="49" spans="28:34" x14ac:dyDescent="0.15"/>
    <row r="50" spans="28:34" x14ac:dyDescent="0.15">
      <c r="AE50" s="242"/>
      <c r="AF50" s="242"/>
      <c r="AG50" s="242"/>
      <c r="AH50" s="242"/>
    </row>
    <row r="51" spans="28:34" x14ac:dyDescent="0.15">
      <c r="AC51" s="242"/>
      <c r="AD51" s="242"/>
      <c r="AE51" s="242"/>
      <c r="AF51" s="242"/>
      <c r="AG51" s="242"/>
      <c r="AH51" s="242"/>
    </row>
    <row r="52" spans="28:34" x14ac:dyDescent="0.15"/>
    <row r="53" spans="28:34" x14ac:dyDescent="0.15">
      <c r="AF53" s="242"/>
      <c r="AG53" s="242"/>
      <c r="AH53" s="242"/>
    </row>
    <row r="54" spans="28:34" x14ac:dyDescent="0.15">
      <c r="AH54" s="242"/>
    </row>
    <row r="55" spans="28:34" x14ac:dyDescent="0.15"/>
    <row r="56" spans="28:34" x14ac:dyDescent="0.15">
      <c r="AB56" s="242"/>
      <c r="AC56" s="242"/>
      <c r="AD56" s="242"/>
      <c r="AE56" s="242"/>
      <c r="AF56" s="242"/>
      <c r="AG56" s="242"/>
      <c r="AH56" s="242"/>
    </row>
    <row r="57" spans="28:34" x14ac:dyDescent="0.15">
      <c r="AH57" s="242"/>
    </row>
    <row r="58" spans="28:34" x14ac:dyDescent="0.15">
      <c r="AH58" s="242"/>
    </row>
    <row r="59" spans="28:34" x14ac:dyDescent="0.15"/>
    <row r="60" spans="28:34" x14ac:dyDescent="0.15"/>
    <row r="61" spans="28:34" x14ac:dyDescent="0.15"/>
    <row r="62" spans="28:34" x14ac:dyDescent="0.15"/>
    <row r="63" spans="28:34" x14ac:dyDescent="0.15">
      <c r="AH63" s="242"/>
    </row>
    <row r="64" spans="28:34" x14ac:dyDescent="0.15">
      <c r="AG64" s="242"/>
      <c r="AH64" s="242"/>
    </row>
    <row r="65" spans="28:34" x14ac:dyDescent="0.15"/>
    <row r="66" spans="28:34" x14ac:dyDescent="0.15"/>
    <row r="67" spans="28:34" x14ac:dyDescent="0.15"/>
    <row r="68" spans="28:34" x14ac:dyDescent="0.15">
      <c r="AB68" s="242"/>
      <c r="AC68" s="242"/>
      <c r="AD68" s="242"/>
      <c r="AE68" s="242"/>
      <c r="AF68" s="242"/>
      <c r="AG68" s="242"/>
      <c r="AH68" s="242"/>
    </row>
    <row r="69" spans="28:34" x14ac:dyDescent="0.15">
      <c r="AF69" s="242"/>
      <c r="AG69" s="242"/>
      <c r="AH69" s="242"/>
    </row>
    <row r="70" spans="28:34" x14ac:dyDescent="0.15"/>
    <row r="71" spans="28:34" x14ac:dyDescent="0.15"/>
    <row r="72" spans="28:34" x14ac:dyDescent="0.15"/>
    <row r="73" spans="28:34" x14ac:dyDescent="0.15"/>
    <row r="74" spans="28:34" x14ac:dyDescent="0.15"/>
    <row r="75" spans="28:34" x14ac:dyDescent="0.15">
      <c r="AH75" s="242"/>
    </row>
    <row r="76" spans="28:34" x14ac:dyDescent="0.15">
      <c r="AF76" s="242"/>
      <c r="AG76" s="242"/>
      <c r="AH76" s="242"/>
    </row>
    <row r="77" spans="28:34" x14ac:dyDescent="0.15">
      <c r="AG77" s="242"/>
      <c r="AH77" s="242"/>
    </row>
    <row r="78" spans="28:34" x14ac:dyDescent="0.15"/>
    <row r="79" spans="28:34" x14ac:dyDescent="0.15"/>
    <row r="80" spans="28:34" x14ac:dyDescent="0.15"/>
    <row r="81" spans="25:34" x14ac:dyDescent="0.15"/>
    <row r="82" spans="25:34" x14ac:dyDescent="0.15">
      <c r="Y82" s="242"/>
    </row>
    <row r="83" spans="25:34" x14ac:dyDescent="0.15">
      <c r="Y83" s="242"/>
      <c r="Z83" s="242"/>
      <c r="AA83" s="242"/>
      <c r="AB83" s="242"/>
      <c r="AC83" s="242"/>
      <c r="AD83" s="242"/>
      <c r="AE83" s="242"/>
      <c r="AF83" s="242"/>
      <c r="AG83" s="242"/>
      <c r="AH83" s="242"/>
    </row>
    <row r="84" spans="25:34" x14ac:dyDescent="0.15"/>
    <row r="85" spans="25:34" x14ac:dyDescent="0.15"/>
    <row r="86" spans="25:34" x14ac:dyDescent="0.15"/>
    <row r="87" spans="25:34" x14ac:dyDescent="0.15"/>
    <row r="88" spans="25:34" x14ac:dyDescent="0.15">
      <c r="AH88" s="2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2"/>
      <c r="AG94" s="242"/>
      <c r="AH94" s="242"/>
    </row>
    <row r="95" spans="25:34" ht="13.5" customHeight="1" x14ac:dyDescent="0.15">
      <c r="AH95" s="2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2"/>
    </row>
    <row r="102" spans="33:34" ht="13.5" customHeight="1" x14ac:dyDescent="0.15"/>
    <row r="103" spans="33:34" ht="13.5" customHeight="1" x14ac:dyDescent="0.15"/>
    <row r="104" spans="33:34" ht="13.5" customHeight="1" x14ac:dyDescent="0.15">
      <c r="AG104" s="242"/>
      <c r="AH104" s="2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2"/>
    </row>
    <row r="117" spans="34:122" ht="13.5" customHeight="1" x14ac:dyDescent="0.15"/>
    <row r="118" spans="34:122" ht="13.5" customHeight="1" x14ac:dyDescent="0.15"/>
    <row r="119" spans="34:122" ht="13.5" customHeight="1" x14ac:dyDescent="0.15"/>
    <row r="120" spans="34:122" ht="13.5" customHeight="1" x14ac:dyDescent="0.15">
      <c r="AH120" s="242"/>
    </row>
    <row r="121" spans="34:122" ht="13.5" customHeight="1" x14ac:dyDescent="0.15">
      <c r="AH121" s="242"/>
    </row>
    <row r="122" spans="34:122" ht="13.5" customHeight="1" x14ac:dyDescent="0.15"/>
    <row r="123" spans="34:122" ht="13.5" customHeight="1" x14ac:dyDescent="0.15"/>
    <row r="124" spans="34:122" ht="13.5" customHeight="1" x14ac:dyDescent="0.15"/>
    <row r="125" spans="34:122" ht="13.5" customHeight="1" x14ac:dyDescent="0.15">
      <c r="DR125" s="242" t="s">
        <v>504</v>
      </c>
    </row>
  </sheetData>
  <sheetProtection algorithmName="SHA-512" hashValue="xMMWMcD6N6upFccooZc6SwlxG6nF+hmU9LcHsPYVPuWvg/A8jRREYkoenheCJxVaASrh+Yt54R1qW2Nt9qPjjQ==" saltValue="A1tpaieNfBmMa9GlHCc84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C3A76-692D-4FCE-9E4F-20538C0E269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43" customWidth="1"/>
    <col min="35" max="122" width="2.5" style="242" customWidth="1"/>
    <col min="123" max="16384" width="2.5" style="242" hidden="1"/>
  </cols>
  <sheetData>
    <row r="1" spans="2:34"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row>
    <row r="2" spans="2:34" x14ac:dyDescent="0.15">
      <c r="S2" s="242"/>
      <c r="AH2" s="242"/>
    </row>
    <row r="3" spans="2:34"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row>
    <row r="4" spans="2:34" x14ac:dyDescent="0.15"/>
    <row r="5" spans="2:34" x14ac:dyDescent="0.15"/>
    <row r="6" spans="2:34" x14ac:dyDescent="0.15"/>
    <row r="7" spans="2:34" x14ac:dyDescent="0.15"/>
    <row r="8" spans="2:34" x14ac:dyDescent="0.15"/>
    <row r="9" spans="2:34" x14ac:dyDescent="0.15">
      <c r="AH9" s="2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2"/>
    </row>
    <row r="18" spans="12:34" x14ac:dyDescent="0.15"/>
    <row r="19" spans="12:34" x14ac:dyDescent="0.15"/>
    <row r="20" spans="12:34" x14ac:dyDescent="0.15">
      <c r="AH20" s="242"/>
    </row>
    <row r="21" spans="12:34" x14ac:dyDescent="0.15">
      <c r="AH21" s="242"/>
    </row>
    <row r="22" spans="12:34" x14ac:dyDescent="0.15"/>
    <row r="23" spans="12:34" x14ac:dyDescent="0.15"/>
    <row r="24" spans="12:34" x14ac:dyDescent="0.15">
      <c r="Q24" s="242"/>
    </row>
    <row r="25" spans="12:34" x14ac:dyDescent="0.15"/>
    <row r="26" spans="12:34" x14ac:dyDescent="0.15"/>
    <row r="27" spans="12:34" x14ac:dyDescent="0.15"/>
    <row r="28" spans="12:34" x14ac:dyDescent="0.15">
      <c r="O28" s="242"/>
      <c r="T28" s="242"/>
      <c r="AH28" s="242"/>
    </row>
    <row r="29" spans="12:34" x14ac:dyDescent="0.15"/>
    <row r="30" spans="12:34" x14ac:dyDescent="0.15"/>
    <row r="31" spans="12:34" x14ac:dyDescent="0.15">
      <c r="Q31" s="242"/>
    </row>
    <row r="32" spans="12:34" x14ac:dyDescent="0.15">
      <c r="L32" s="242"/>
    </row>
    <row r="33" spans="2:34" x14ac:dyDescent="0.15">
      <c r="C33" s="242"/>
      <c r="E33" s="242"/>
      <c r="G33" s="242"/>
      <c r="I33" s="242"/>
      <c r="X33" s="242"/>
    </row>
    <row r="34" spans="2:34" x14ac:dyDescent="0.15">
      <c r="B34" s="242"/>
      <c r="P34" s="242"/>
      <c r="R34" s="242"/>
      <c r="T34" s="242"/>
    </row>
    <row r="35" spans="2:34" x14ac:dyDescent="0.15">
      <c r="D35" s="242"/>
      <c r="W35" s="242"/>
      <c r="AC35" s="242"/>
      <c r="AD35" s="242"/>
      <c r="AE35" s="242"/>
      <c r="AF35" s="242"/>
      <c r="AG35" s="242"/>
      <c r="AH35" s="242"/>
    </row>
    <row r="36" spans="2:34" x14ac:dyDescent="0.15">
      <c r="H36" s="242"/>
      <c r="J36" s="242"/>
      <c r="K36" s="242"/>
      <c r="M36" s="242"/>
      <c r="Y36" s="242"/>
      <c r="Z36" s="242"/>
      <c r="AA36" s="242"/>
      <c r="AB36" s="242"/>
      <c r="AC36" s="242"/>
      <c r="AD36" s="242"/>
      <c r="AE36" s="242"/>
      <c r="AF36" s="242"/>
      <c r="AG36" s="242"/>
      <c r="AH36" s="242"/>
    </row>
    <row r="37" spans="2:34" x14ac:dyDescent="0.15">
      <c r="AH37" s="242"/>
    </row>
    <row r="38" spans="2:34" x14ac:dyDescent="0.15">
      <c r="AG38" s="242"/>
      <c r="AH38" s="242"/>
    </row>
    <row r="39" spans="2:34" x14ac:dyDescent="0.15"/>
    <row r="40" spans="2:34" x14ac:dyDescent="0.15">
      <c r="X40" s="242"/>
    </row>
    <row r="41" spans="2:34" x14ac:dyDescent="0.15">
      <c r="R41" s="242"/>
    </row>
    <row r="42" spans="2:34" x14ac:dyDescent="0.15">
      <c r="W42" s="242"/>
    </row>
    <row r="43" spans="2:34" x14ac:dyDescent="0.15">
      <c r="Y43" s="242"/>
      <c r="Z43" s="242"/>
      <c r="AA43" s="242"/>
      <c r="AB43" s="242"/>
      <c r="AC43" s="242"/>
      <c r="AD43" s="242"/>
      <c r="AE43" s="242"/>
      <c r="AF43" s="242"/>
      <c r="AG43" s="242"/>
      <c r="AH43" s="242"/>
    </row>
    <row r="44" spans="2:34" x14ac:dyDescent="0.15">
      <c r="AH44" s="242"/>
    </row>
    <row r="45" spans="2:34" x14ac:dyDescent="0.15">
      <c r="X45" s="242"/>
    </row>
    <row r="46" spans="2:34" x14ac:dyDescent="0.15"/>
    <row r="47" spans="2:34" x14ac:dyDescent="0.15"/>
    <row r="48" spans="2:34" x14ac:dyDescent="0.15">
      <c r="W48" s="242"/>
      <c r="Y48" s="242"/>
      <c r="Z48" s="242"/>
      <c r="AA48" s="242"/>
      <c r="AB48" s="242"/>
      <c r="AC48" s="242"/>
      <c r="AD48" s="242"/>
      <c r="AE48" s="242"/>
      <c r="AF48" s="242"/>
      <c r="AG48" s="242"/>
      <c r="AH48" s="242"/>
    </row>
    <row r="49" spans="28:34" x14ac:dyDescent="0.15"/>
    <row r="50" spans="28:34" x14ac:dyDescent="0.15">
      <c r="AE50" s="242"/>
      <c r="AF50" s="242"/>
      <c r="AG50" s="242"/>
      <c r="AH50" s="242"/>
    </row>
    <row r="51" spans="28:34" x14ac:dyDescent="0.15">
      <c r="AC51" s="242"/>
      <c r="AD51" s="242"/>
      <c r="AE51" s="242"/>
      <c r="AF51" s="242"/>
      <c r="AG51" s="242"/>
      <c r="AH51" s="242"/>
    </row>
    <row r="52" spans="28:34" x14ac:dyDescent="0.15"/>
    <row r="53" spans="28:34" x14ac:dyDescent="0.15">
      <c r="AF53" s="242"/>
      <c r="AG53" s="242"/>
      <c r="AH53" s="242"/>
    </row>
    <row r="54" spans="28:34" x14ac:dyDescent="0.15">
      <c r="AH54" s="242"/>
    </row>
    <row r="55" spans="28:34" x14ac:dyDescent="0.15"/>
    <row r="56" spans="28:34" x14ac:dyDescent="0.15">
      <c r="AB56" s="242"/>
      <c r="AC56" s="242"/>
      <c r="AD56" s="242"/>
      <c r="AE56" s="242"/>
      <c r="AF56" s="242"/>
      <c r="AG56" s="242"/>
      <c r="AH56" s="242"/>
    </row>
    <row r="57" spans="28:34" x14ac:dyDescent="0.15">
      <c r="AH57" s="242"/>
    </row>
    <row r="58" spans="28:34" x14ac:dyDescent="0.15">
      <c r="AH58" s="242"/>
    </row>
    <row r="59" spans="28:34" x14ac:dyDescent="0.15">
      <c r="AG59" s="242"/>
      <c r="AH59" s="242"/>
    </row>
    <row r="60" spans="28:34" x14ac:dyDescent="0.15"/>
    <row r="61" spans="28:34" x14ac:dyDescent="0.15"/>
    <row r="62" spans="28:34" x14ac:dyDescent="0.15"/>
    <row r="63" spans="28:34" x14ac:dyDescent="0.15">
      <c r="AH63" s="242"/>
    </row>
    <row r="64" spans="28:34" x14ac:dyDescent="0.15">
      <c r="AG64" s="242"/>
      <c r="AH64" s="242"/>
    </row>
    <row r="65" spans="28:34" x14ac:dyDescent="0.15"/>
    <row r="66" spans="28:34" x14ac:dyDescent="0.15"/>
    <row r="67" spans="28:34" x14ac:dyDescent="0.15"/>
    <row r="68" spans="28:34" x14ac:dyDescent="0.15">
      <c r="AB68" s="242"/>
      <c r="AC68" s="242"/>
      <c r="AD68" s="242"/>
      <c r="AE68" s="242"/>
      <c r="AF68" s="242"/>
      <c r="AG68" s="242"/>
      <c r="AH68" s="242"/>
    </row>
    <row r="69" spans="28:34" x14ac:dyDescent="0.15">
      <c r="AF69" s="242"/>
      <c r="AG69" s="242"/>
      <c r="AH69" s="242"/>
    </row>
    <row r="70" spans="28:34" x14ac:dyDescent="0.15"/>
    <row r="71" spans="28:34" x14ac:dyDescent="0.15"/>
    <row r="72" spans="28:34" x14ac:dyDescent="0.15"/>
    <row r="73" spans="28:34" x14ac:dyDescent="0.15"/>
    <row r="74" spans="28:34" x14ac:dyDescent="0.15"/>
    <row r="75" spans="28:34" x14ac:dyDescent="0.15">
      <c r="AH75" s="242"/>
    </row>
    <row r="76" spans="28:34" x14ac:dyDescent="0.15">
      <c r="AF76" s="242"/>
      <c r="AG76" s="242"/>
      <c r="AH76" s="242"/>
    </row>
    <row r="77" spans="28:34" x14ac:dyDescent="0.15">
      <c r="AG77" s="242"/>
      <c r="AH77" s="242"/>
    </row>
    <row r="78" spans="28:34" x14ac:dyDescent="0.15"/>
    <row r="79" spans="28:34" x14ac:dyDescent="0.15"/>
    <row r="80" spans="28:34" x14ac:dyDescent="0.15"/>
    <row r="81" spans="25:34" x14ac:dyDescent="0.15"/>
    <row r="82" spans="25:34" x14ac:dyDescent="0.15">
      <c r="Y82" s="242"/>
    </row>
    <row r="83" spans="25:34" x14ac:dyDescent="0.15">
      <c r="Y83" s="242"/>
      <c r="Z83" s="242"/>
      <c r="AA83" s="242"/>
      <c r="AB83" s="242"/>
      <c r="AC83" s="242"/>
      <c r="AD83" s="242"/>
      <c r="AE83" s="242"/>
      <c r="AF83" s="242"/>
      <c r="AG83" s="242"/>
      <c r="AH83" s="242"/>
    </row>
    <row r="84" spans="25:34" x14ac:dyDescent="0.15"/>
    <row r="85" spans="25:34" x14ac:dyDescent="0.15"/>
    <row r="86" spans="25:34" x14ac:dyDescent="0.15"/>
    <row r="87" spans="25:34" x14ac:dyDescent="0.15"/>
    <row r="88" spans="25:34" x14ac:dyDescent="0.15">
      <c r="AH88" s="2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2"/>
      <c r="AG94" s="242"/>
      <c r="AH94" s="242"/>
    </row>
    <row r="95" spans="25:34" ht="13.5" customHeight="1" x14ac:dyDescent="0.15">
      <c r="AH95" s="2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2"/>
    </row>
    <row r="102" spans="33:34" ht="13.5" customHeight="1" x14ac:dyDescent="0.15"/>
    <row r="103" spans="33:34" ht="13.5" customHeight="1" x14ac:dyDescent="0.15"/>
    <row r="104" spans="33:34" ht="13.5" customHeight="1" x14ac:dyDescent="0.15">
      <c r="AG104" s="242"/>
      <c r="AH104" s="2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2"/>
    </row>
    <row r="117" spans="34:122" ht="13.5" customHeight="1" x14ac:dyDescent="0.15"/>
    <row r="118" spans="34:122" ht="13.5" customHeight="1" x14ac:dyDescent="0.15"/>
    <row r="119" spans="34:122" ht="13.5" customHeight="1" x14ac:dyDescent="0.15"/>
    <row r="120" spans="34:122" ht="13.5" customHeight="1" x14ac:dyDescent="0.15">
      <c r="AH120" s="242"/>
    </row>
    <row r="121" spans="34:122" ht="13.5" customHeight="1" x14ac:dyDescent="0.15">
      <c r="AH121" s="242"/>
    </row>
    <row r="122" spans="34:122" ht="13.5" customHeight="1" x14ac:dyDescent="0.15"/>
    <row r="123" spans="34:122" ht="13.5" customHeight="1" x14ac:dyDescent="0.15"/>
    <row r="124" spans="34:122" ht="13.5" customHeight="1" x14ac:dyDescent="0.15"/>
    <row r="125" spans="34:122" ht="13.5" customHeight="1" x14ac:dyDescent="0.15">
      <c r="DR125" s="242" t="s">
        <v>504</v>
      </c>
    </row>
  </sheetData>
  <sheetProtection algorithmName="SHA-512" hashValue="TqM45f5MHreuGWtFRaKA3i/aKbYO50ZSSTM34JkX2JA/BltVmvt82twBM234BdWoEvFg2S1+k6U+OP5dBEZBZw==" saltValue="/PjDLsjX5k9Sjbwf+bCO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7" customWidth="1"/>
    <col min="2" max="8" width="13.375" style="127" customWidth="1"/>
    <col min="9" max="16384" width="11.125" style="127"/>
  </cols>
  <sheetData>
    <row r="1" spans="1:8" x14ac:dyDescent="0.15">
      <c r="A1" s="121"/>
      <c r="B1" s="122"/>
      <c r="C1" s="123"/>
      <c r="D1" s="124"/>
      <c r="E1" s="125"/>
      <c r="F1" s="125"/>
      <c r="G1" s="125"/>
      <c r="H1" s="126"/>
    </row>
    <row r="2" spans="1:8" x14ac:dyDescent="0.15">
      <c r="A2" s="128"/>
      <c r="B2" s="129"/>
      <c r="C2" s="130"/>
      <c r="D2" s="131" t="s">
        <v>54</v>
      </c>
      <c r="E2" s="132"/>
      <c r="F2" s="133" t="s">
        <v>554</v>
      </c>
      <c r="G2" s="134"/>
      <c r="H2" s="135"/>
    </row>
    <row r="3" spans="1:8" x14ac:dyDescent="0.15">
      <c r="A3" s="131" t="s">
        <v>547</v>
      </c>
      <c r="B3" s="136"/>
      <c r="C3" s="137"/>
      <c r="D3" s="138">
        <v>54685</v>
      </c>
      <c r="E3" s="139"/>
      <c r="F3" s="140">
        <v>46457</v>
      </c>
      <c r="G3" s="141"/>
      <c r="H3" s="142"/>
    </row>
    <row r="4" spans="1:8" x14ac:dyDescent="0.15">
      <c r="A4" s="143"/>
      <c r="B4" s="144"/>
      <c r="C4" s="145"/>
      <c r="D4" s="146">
        <v>12457</v>
      </c>
      <c r="E4" s="147"/>
      <c r="F4" s="148">
        <v>24020</v>
      </c>
      <c r="G4" s="149"/>
      <c r="H4" s="150"/>
    </row>
    <row r="5" spans="1:8" x14ac:dyDescent="0.15">
      <c r="A5" s="131" t="s">
        <v>549</v>
      </c>
      <c r="B5" s="136"/>
      <c r="C5" s="137"/>
      <c r="D5" s="138">
        <v>67428</v>
      </c>
      <c r="E5" s="139"/>
      <c r="F5" s="140">
        <v>51849</v>
      </c>
      <c r="G5" s="141"/>
      <c r="H5" s="142"/>
    </row>
    <row r="6" spans="1:8" x14ac:dyDescent="0.15">
      <c r="A6" s="143"/>
      <c r="B6" s="144"/>
      <c r="C6" s="145"/>
      <c r="D6" s="146">
        <v>10566</v>
      </c>
      <c r="E6" s="147"/>
      <c r="F6" s="148">
        <v>26326</v>
      </c>
      <c r="G6" s="149"/>
      <c r="H6" s="150"/>
    </row>
    <row r="7" spans="1:8" x14ac:dyDescent="0.15">
      <c r="A7" s="131" t="s">
        <v>550</v>
      </c>
      <c r="B7" s="136"/>
      <c r="C7" s="137"/>
      <c r="D7" s="138">
        <v>72052</v>
      </c>
      <c r="E7" s="139"/>
      <c r="F7" s="140">
        <v>52191</v>
      </c>
      <c r="G7" s="141"/>
      <c r="H7" s="142"/>
    </row>
    <row r="8" spans="1:8" x14ac:dyDescent="0.15">
      <c r="A8" s="143"/>
      <c r="B8" s="144"/>
      <c r="C8" s="145"/>
      <c r="D8" s="146">
        <v>10076</v>
      </c>
      <c r="E8" s="147"/>
      <c r="F8" s="148">
        <v>26807</v>
      </c>
      <c r="G8" s="149"/>
      <c r="H8" s="150"/>
    </row>
    <row r="9" spans="1:8" x14ac:dyDescent="0.15">
      <c r="A9" s="131" t="s">
        <v>551</v>
      </c>
      <c r="B9" s="136"/>
      <c r="C9" s="137"/>
      <c r="D9" s="138">
        <v>58689</v>
      </c>
      <c r="E9" s="139"/>
      <c r="F9" s="140">
        <v>48105</v>
      </c>
      <c r="G9" s="141"/>
      <c r="H9" s="142"/>
    </row>
    <row r="10" spans="1:8" x14ac:dyDescent="0.15">
      <c r="A10" s="143"/>
      <c r="B10" s="144"/>
      <c r="C10" s="145"/>
      <c r="D10" s="146">
        <v>14524</v>
      </c>
      <c r="E10" s="147"/>
      <c r="F10" s="148">
        <v>24072</v>
      </c>
      <c r="G10" s="149"/>
      <c r="H10" s="150"/>
    </row>
    <row r="11" spans="1:8" x14ac:dyDescent="0.15">
      <c r="A11" s="131" t="s">
        <v>552</v>
      </c>
      <c r="B11" s="136"/>
      <c r="C11" s="137"/>
      <c r="D11" s="138">
        <v>66716</v>
      </c>
      <c r="E11" s="139"/>
      <c r="F11" s="140">
        <v>47446</v>
      </c>
      <c r="G11" s="141"/>
      <c r="H11" s="142"/>
    </row>
    <row r="12" spans="1:8" x14ac:dyDescent="0.15">
      <c r="A12" s="143"/>
      <c r="B12" s="144"/>
      <c r="C12" s="151"/>
      <c r="D12" s="146">
        <v>15118</v>
      </c>
      <c r="E12" s="147"/>
      <c r="F12" s="148">
        <v>24371</v>
      </c>
      <c r="G12" s="149"/>
      <c r="H12" s="150"/>
    </row>
    <row r="13" spans="1:8" x14ac:dyDescent="0.15">
      <c r="A13" s="131"/>
      <c r="B13" s="136"/>
      <c r="C13" s="152"/>
      <c r="D13" s="153">
        <v>63914</v>
      </c>
      <c r="E13" s="154"/>
      <c r="F13" s="155">
        <v>49210</v>
      </c>
      <c r="G13" s="156"/>
      <c r="H13" s="142"/>
    </row>
    <row r="14" spans="1:8" x14ac:dyDescent="0.15">
      <c r="A14" s="143"/>
      <c r="B14" s="144"/>
      <c r="C14" s="145"/>
      <c r="D14" s="146">
        <v>12548</v>
      </c>
      <c r="E14" s="147"/>
      <c r="F14" s="148">
        <v>25119</v>
      </c>
      <c r="G14" s="149"/>
      <c r="H14" s="150"/>
    </row>
    <row r="17" spans="1:11" x14ac:dyDescent="0.15">
      <c r="A17" s="127" t="s">
        <v>55</v>
      </c>
    </row>
    <row r="18" spans="1:11" x14ac:dyDescent="0.15">
      <c r="A18" s="157"/>
      <c r="B18" s="157" t="str">
        <f>実質収支比率等に係る経年分析!F$46</f>
        <v>H30</v>
      </c>
      <c r="C18" s="157" t="str">
        <f>実質収支比率等に係る経年分析!G$46</f>
        <v>R01</v>
      </c>
      <c r="D18" s="157" t="str">
        <f>実質収支比率等に係る経年分析!H$46</f>
        <v>R02</v>
      </c>
      <c r="E18" s="157" t="str">
        <f>実質収支比率等に係る経年分析!I$46</f>
        <v>R03</v>
      </c>
      <c r="F18" s="157" t="str">
        <f>実質収支比率等に係る経年分析!J$46</f>
        <v>R04</v>
      </c>
    </row>
    <row r="19" spans="1:11" x14ac:dyDescent="0.15">
      <c r="A19" s="157" t="s">
        <v>56</v>
      </c>
      <c r="B19" s="157">
        <f>ROUND(VALUE(SUBSTITUTE(実質収支比率等に係る経年分析!F$48,"▲","-")),2)</f>
        <v>6.49</v>
      </c>
      <c r="C19" s="157">
        <f>ROUND(VALUE(SUBSTITUTE(実質収支比率等に係る経年分析!G$48,"▲","-")),2)</f>
        <v>5.34</v>
      </c>
      <c r="D19" s="157">
        <f>ROUND(VALUE(SUBSTITUTE(実質収支比率等に係る経年分析!H$48,"▲","-")),2)</f>
        <v>11.3</v>
      </c>
      <c r="E19" s="157">
        <f>ROUND(VALUE(SUBSTITUTE(実質収支比率等に係る経年分析!I$48,"▲","-")),2)</f>
        <v>8.74</v>
      </c>
      <c r="F19" s="157">
        <f>ROUND(VALUE(SUBSTITUTE(実質収支比率等に係る経年分析!J$48,"▲","-")),2)</f>
        <v>10.29</v>
      </c>
    </row>
    <row r="20" spans="1:11" x14ac:dyDescent="0.15">
      <c r="A20" s="157" t="s">
        <v>57</v>
      </c>
      <c r="B20" s="157">
        <f>ROUND(VALUE(SUBSTITUTE(実質収支比率等に係る経年分析!F$47,"▲","-")),2)</f>
        <v>7.88</v>
      </c>
      <c r="C20" s="157">
        <f>ROUND(VALUE(SUBSTITUTE(実質収支比率等に係る経年分析!G$47,"▲","-")),2)</f>
        <v>7.66</v>
      </c>
      <c r="D20" s="157">
        <f>ROUND(VALUE(SUBSTITUTE(実質収支比率等に係る経年分析!H$47,"▲","-")),2)</f>
        <v>4.34</v>
      </c>
      <c r="E20" s="157">
        <f>ROUND(VALUE(SUBSTITUTE(実質収支比率等に係る経年分析!I$47,"▲","-")),2)</f>
        <v>8.77</v>
      </c>
      <c r="F20" s="157">
        <f>ROUND(VALUE(SUBSTITUTE(実質収支比率等に係る経年分析!J$47,"▲","-")),2)</f>
        <v>8.8800000000000008</v>
      </c>
    </row>
    <row r="21" spans="1:11" x14ac:dyDescent="0.15">
      <c r="A21" s="157" t="s">
        <v>58</v>
      </c>
      <c r="B21" s="157">
        <f>IF(ISNUMBER(VALUE(SUBSTITUTE(実質収支比率等に係る経年分析!F$49,"▲","-"))),ROUND(VALUE(SUBSTITUTE(実質収支比率等に係る経年分析!F$49,"▲","-")),2),NA())</f>
        <v>-1.1399999999999999</v>
      </c>
      <c r="C21" s="157">
        <f>IF(ISNUMBER(VALUE(SUBSTITUTE(実質収支比率等に係る経年分析!G$49,"▲","-"))),ROUND(VALUE(SUBSTITUTE(実質収支比率等に係る経年分析!G$49,"▲","-")),2),NA())</f>
        <v>-1.2</v>
      </c>
      <c r="D21" s="157">
        <f>IF(ISNUMBER(VALUE(SUBSTITUTE(実質収支比率等に係る経年分析!H$49,"▲","-"))),ROUND(VALUE(SUBSTITUTE(実質収支比率等に係る経年分析!H$49,"▲","-")),2),NA())</f>
        <v>3</v>
      </c>
      <c r="E21" s="157">
        <f>IF(ISNUMBER(VALUE(SUBSTITUTE(実質収支比率等に係る経年分析!I$49,"▲","-"))),ROUND(VALUE(SUBSTITUTE(実質収支比率等に係る経年分析!I$49,"▲","-")),2),NA())</f>
        <v>4.2</v>
      </c>
      <c r="F21" s="157">
        <f>IF(ISNUMBER(VALUE(SUBSTITUTE(実質収支比率等に係る経年分析!J$49,"▲","-"))),ROUND(VALUE(SUBSTITUTE(実質収支比率等に係る経年分析!J$49,"▲","-")),2),NA())</f>
        <v>1.43</v>
      </c>
    </row>
    <row r="24" spans="1:11" x14ac:dyDescent="0.15">
      <c r="A24" s="127" t="s">
        <v>59</v>
      </c>
    </row>
    <row r="25" spans="1:11" x14ac:dyDescent="0.15">
      <c r="A25" s="158"/>
      <c r="B25" s="158" t="str">
        <f>連結実質赤字比率に係る赤字・黒字の構成分析!F$33</f>
        <v>H30</v>
      </c>
      <c r="C25" s="158"/>
      <c r="D25" s="158" t="str">
        <f>連結実質赤字比率に係る赤字・黒字の構成分析!G$33</f>
        <v>R01</v>
      </c>
      <c r="E25" s="158"/>
      <c r="F25" s="158" t="str">
        <f>連結実質赤字比率に係る赤字・黒字の構成分析!H$33</f>
        <v>R02</v>
      </c>
      <c r="G25" s="158"/>
      <c r="H25" s="158" t="str">
        <f>連結実質赤字比率に係る赤字・黒字の構成分析!I$33</f>
        <v>R03</v>
      </c>
      <c r="I25" s="158"/>
      <c r="J25" s="158" t="str">
        <f>連結実質赤字比率に係る赤字・黒字の構成分析!J$33</f>
        <v>R04</v>
      </c>
      <c r="K25" s="158"/>
    </row>
    <row r="26" spans="1:11" x14ac:dyDescent="0.15">
      <c r="A26" s="158"/>
      <c r="B26" s="158" t="s">
        <v>60</v>
      </c>
      <c r="C26" s="158" t="s">
        <v>61</v>
      </c>
      <c r="D26" s="158" t="s">
        <v>60</v>
      </c>
      <c r="E26" s="158" t="s">
        <v>61</v>
      </c>
      <c r="F26" s="158" t="s">
        <v>60</v>
      </c>
      <c r="G26" s="158" t="s">
        <v>61</v>
      </c>
      <c r="H26" s="158" t="s">
        <v>60</v>
      </c>
      <c r="I26" s="158" t="s">
        <v>61</v>
      </c>
      <c r="J26" s="158" t="s">
        <v>60</v>
      </c>
      <c r="K26" s="158" t="s">
        <v>61</v>
      </c>
    </row>
    <row r="27" spans="1:11" x14ac:dyDescent="0.15">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#N/A</v>
      </c>
      <c r="C27" s="158">
        <f>IF(ROUND(VALUE(SUBSTITUTE(連結実質赤字比率に係る赤字・黒字の構成分析!F$43,"▲", "-")), 2) &gt;= 0, ABS(ROUND(VALUE(SUBSTITUTE(連結実質赤字比率に係る赤字・黒字の構成分析!F$43,"▲", "-")), 2)), NA())</f>
        <v>0</v>
      </c>
      <c r="D27" s="158" t="e">
        <f>IF(ROUND(VALUE(SUBSTITUTE(連結実質赤字比率に係る赤字・黒字の構成分析!G$43,"▲", "-")), 2) &lt; 0, ABS(ROUND(VALUE(SUBSTITUTE(連結実質赤字比率に係る赤字・黒字の構成分析!G$43,"▲", "-")), 2)), NA())</f>
        <v>#N/A</v>
      </c>
      <c r="E27" s="158">
        <f>IF(ROUND(VALUE(SUBSTITUTE(連結実質赤字比率に係る赤字・黒字の構成分析!G$43,"▲", "-")), 2) &gt;= 0, ABS(ROUND(VALUE(SUBSTITUTE(連結実質赤字比率に係る赤字・黒字の構成分析!G$43,"▲", "-")), 2)), NA())</f>
        <v>0</v>
      </c>
      <c r="F27" s="158" t="e">
        <f>IF(ROUND(VALUE(SUBSTITUTE(連結実質赤字比率に係る赤字・黒字の構成分析!H$43,"▲", "-")), 2) &lt; 0, ABS(ROUND(VALUE(SUBSTITUTE(連結実質赤字比率に係る赤字・黒字の構成分析!H$43,"▲", "-")), 2)), NA())</f>
        <v>#N/A</v>
      </c>
      <c r="G27" s="158">
        <f>IF(ROUND(VALUE(SUBSTITUTE(連結実質赤字比率に係る赤字・黒字の構成分析!H$43,"▲", "-")), 2) &gt;= 0, ABS(ROUND(VALUE(SUBSTITUTE(連結実質赤字比率に係る赤字・黒字の構成分析!H$43,"▲", "-")), 2)), NA())</f>
        <v>0</v>
      </c>
      <c r="H27" s="158" t="e">
        <f>IF(ROUND(VALUE(SUBSTITUTE(連結実質赤字比率に係る赤字・黒字の構成分析!I$43,"▲", "-")), 2) &lt; 0, ABS(ROUND(VALUE(SUBSTITUTE(連結実質赤字比率に係る赤字・黒字の構成分析!I$43,"▲", "-")), 2)), NA())</f>
        <v>#N/A</v>
      </c>
      <c r="I27" s="158">
        <f>IF(ROUND(VALUE(SUBSTITUTE(連結実質赤字比率に係る赤字・黒字の構成分析!I$43,"▲", "-")), 2) &gt;= 0, ABS(ROUND(VALUE(SUBSTITUTE(連結実質赤字比率に係る赤字・黒字の構成分析!I$43,"▲", "-")), 2)), NA())</f>
        <v>0</v>
      </c>
      <c r="J27" s="158" t="e">
        <f>IF(ROUND(VALUE(SUBSTITUTE(連結実質赤字比率に係る赤字・黒字の構成分析!J$43,"▲", "-")), 2) &lt; 0, ABS(ROUND(VALUE(SUBSTITUTE(連結実質赤字比率に係る赤字・黒字の構成分析!J$43,"▲", "-")), 2)), NA())</f>
        <v>#N/A</v>
      </c>
      <c r="K27" s="158">
        <f>IF(ROUND(VALUE(SUBSTITUTE(連結実質赤字比率に係る赤字・黒字の構成分析!J$43,"▲", "-")), 2) &gt;= 0, ABS(ROUND(VALUE(SUBSTITUTE(連結実質赤字比率に係る赤字・黒字の構成分析!J$43,"▲", "-")), 2)), NA())</f>
        <v>0</v>
      </c>
    </row>
    <row r="28" spans="1:11" x14ac:dyDescent="0.15">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15">
      <c r="A29" s="158" t="str">
        <f>IF(連結実質赤字比率に係る赤字・黒字の構成分析!C$41="",NA(),連結実質赤字比率に係る赤字・黒字の構成分析!C$41)</f>
        <v>母子父子寡婦福祉資金貸付事業特別会計</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v>
      </c>
    </row>
    <row r="30" spans="1:11" x14ac:dyDescent="0.15">
      <c r="A30" s="158" t="str">
        <f>IF(連結実質赤字比率に係る赤字・黒字の構成分析!C$40="",NA(),連結実質赤字比率に係る赤字・黒字の構成分析!C$40)</f>
        <v>土地区画整理事業特別会計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v>
      </c>
    </row>
    <row r="31" spans="1:11" x14ac:dyDescent="0.15">
      <c r="A31" s="158" t="str">
        <f>IF(連結実質赤字比率に係る赤字・黒字の構成分析!C$39="",NA(),連結実質赤字比率に係る赤字・黒字の構成分析!C$39)</f>
        <v>後期高齢者医療特別会計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0.03</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0.02</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0.02</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0.02</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0.03</v>
      </c>
    </row>
    <row r="32" spans="1:11" x14ac:dyDescent="0.15">
      <c r="A32" s="158" t="str">
        <f>IF(連結実質赤字比率に係る赤字・黒字の構成分析!C$38="",NA(),連結実質赤字比率に係る赤字・黒字の構成分析!C$38)</f>
        <v>国民健康保険事業特別会計</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0.42</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0.71</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7.0000000000000007E-2</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0.08</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0.13</v>
      </c>
    </row>
    <row r="33" spans="1:16" x14ac:dyDescent="0.15">
      <c r="A33" s="158" t="str">
        <f>IF(連結実質赤字比率に係る赤字・黒字の構成分析!C$37="",NA(),連結実質赤字比率に係る赤字・黒字の構成分析!C$37)</f>
        <v>介護保険事業特別会計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1.31</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0.97</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1.61</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1.48</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1.31</v>
      </c>
    </row>
    <row r="34" spans="1:16" x14ac:dyDescent="0.15">
      <c r="A34" s="158" t="str">
        <f>IF(連結実質赤字比率に係る赤字・黒字の構成分析!C$36="",NA(),連結実質赤字比率に係る赤字・黒字の構成分析!C$36)</f>
        <v>下水道事業会計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5.51</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6.25</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6.31</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6.11</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6.35</v>
      </c>
    </row>
    <row r="35" spans="1:16" x14ac:dyDescent="0.15">
      <c r="A35" s="158" t="str">
        <f>IF(連結実質赤字比率に係る赤字・黒字の構成分析!C$35="",NA(),連結実質赤字比率に係る赤字・黒字の構成分析!C$35)</f>
        <v>一般会計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6.48</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5.33</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11.29</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8.73</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10.28</v>
      </c>
    </row>
    <row r="36" spans="1:16" x14ac:dyDescent="0.15">
      <c r="A36" s="158" t="str">
        <f>IF(連結実質赤字比率に係る赤字・黒字の構成分析!C$34="",NA(),連結実質赤字比率に係る赤字・黒字の構成分析!C$34)</f>
        <v>水道事業会計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17.34</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17.760000000000002</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16.48</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13.36</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13.1</v>
      </c>
    </row>
    <row r="39" spans="1:16" x14ac:dyDescent="0.15">
      <c r="A39" s="127" t="s">
        <v>62</v>
      </c>
    </row>
    <row r="40" spans="1:16" x14ac:dyDescent="0.15">
      <c r="A40" s="159"/>
      <c r="B40" s="159" t="str">
        <f>'実質公債費比率（分子）の構造'!K$44</f>
        <v>H30</v>
      </c>
      <c r="C40" s="159"/>
      <c r="D40" s="159"/>
      <c r="E40" s="159" t="str">
        <f>'実質公債費比率（分子）の構造'!L$44</f>
        <v>R01</v>
      </c>
      <c r="F40" s="159"/>
      <c r="G40" s="159"/>
      <c r="H40" s="159" t="str">
        <f>'実質公債費比率（分子）の構造'!M$44</f>
        <v>R02</v>
      </c>
      <c r="I40" s="159"/>
      <c r="J40" s="159"/>
      <c r="K40" s="159" t="str">
        <f>'実質公債費比率（分子）の構造'!N$44</f>
        <v>R03</v>
      </c>
      <c r="L40" s="159"/>
      <c r="M40" s="159"/>
      <c r="N40" s="159" t="str">
        <f>'実質公債費比率（分子）の構造'!O$44</f>
        <v>R04</v>
      </c>
      <c r="O40" s="159"/>
      <c r="P40" s="159"/>
    </row>
    <row r="41" spans="1:16" x14ac:dyDescent="0.15">
      <c r="A41" s="159"/>
      <c r="B41" s="159" t="s">
        <v>63</v>
      </c>
      <c r="C41" s="159"/>
      <c r="D41" s="159" t="s">
        <v>64</v>
      </c>
      <c r="E41" s="159" t="s">
        <v>63</v>
      </c>
      <c r="F41" s="159"/>
      <c r="G41" s="159" t="s">
        <v>64</v>
      </c>
      <c r="H41" s="159" t="s">
        <v>63</v>
      </c>
      <c r="I41" s="159"/>
      <c r="J41" s="159" t="s">
        <v>64</v>
      </c>
      <c r="K41" s="159" t="s">
        <v>63</v>
      </c>
      <c r="L41" s="159"/>
      <c r="M41" s="159" t="s">
        <v>64</v>
      </c>
      <c r="N41" s="159" t="s">
        <v>63</v>
      </c>
      <c r="O41" s="159"/>
      <c r="P41" s="159" t="s">
        <v>64</v>
      </c>
    </row>
    <row r="42" spans="1:16" x14ac:dyDescent="0.15">
      <c r="A42" s="159" t="s">
        <v>65</v>
      </c>
      <c r="B42" s="159"/>
      <c r="C42" s="159"/>
      <c r="D42" s="159">
        <f>'実質公債費比率（分子）の構造'!K$52</f>
        <v>7760</v>
      </c>
      <c r="E42" s="159"/>
      <c r="F42" s="159"/>
      <c r="G42" s="159">
        <f>'実質公債費比率（分子）の構造'!L$52</f>
        <v>7758</v>
      </c>
      <c r="H42" s="159"/>
      <c r="I42" s="159"/>
      <c r="J42" s="159">
        <f>'実質公債費比率（分子）の構造'!M$52</f>
        <v>7321</v>
      </c>
      <c r="K42" s="159"/>
      <c r="L42" s="159"/>
      <c r="M42" s="159">
        <f>'実質公債費比率（分子）の構造'!N$52</f>
        <v>7517</v>
      </c>
      <c r="N42" s="159"/>
      <c r="O42" s="159"/>
      <c r="P42" s="159">
        <f>'実質公債費比率（分子）の構造'!O$52</f>
        <v>7445</v>
      </c>
    </row>
    <row r="43" spans="1:16" x14ac:dyDescent="0.15">
      <c r="A43" s="159" t="s">
        <v>66</v>
      </c>
      <c r="B43" s="159">
        <f>'実質公債費比率（分子）の構造'!K$51</f>
        <v>0</v>
      </c>
      <c r="C43" s="159"/>
      <c r="D43" s="159"/>
      <c r="E43" s="159">
        <f>'実質公債費比率（分子）の構造'!L$51</f>
        <v>0</v>
      </c>
      <c r="F43" s="159"/>
      <c r="G43" s="159"/>
      <c r="H43" s="159">
        <f>'実質公債費比率（分子）の構造'!M$51</f>
        <v>0</v>
      </c>
      <c r="I43" s="159"/>
      <c r="J43" s="159"/>
      <c r="K43" s="159">
        <f>'実質公債費比率（分子）の構造'!N$51</f>
        <v>0</v>
      </c>
      <c r="L43" s="159"/>
      <c r="M43" s="159"/>
      <c r="N43" s="159" t="str">
        <f>'実質公債費比率（分子）の構造'!O$51</f>
        <v>-</v>
      </c>
      <c r="O43" s="159"/>
      <c r="P43" s="159"/>
    </row>
    <row r="44" spans="1:16" x14ac:dyDescent="0.15">
      <c r="A44" s="159" t="s">
        <v>67</v>
      </c>
      <c r="B44" s="159">
        <f>'実質公債費比率（分子）の構造'!K$50</f>
        <v>263</v>
      </c>
      <c r="C44" s="159"/>
      <c r="D44" s="159"/>
      <c r="E44" s="159">
        <f>'実質公債費比率（分子）の構造'!L$50</f>
        <v>238</v>
      </c>
      <c r="F44" s="159"/>
      <c r="G44" s="159"/>
      <c r="H44" s="159">
        <f>'実質公債費比率（分子）の構造'!M$50</f>
        <v>211</v>
      </c>
      <c r="I44" s="159"/>
      <c r="J44" s="159"/>
      <c r="K44" s="159">
        <f>'実質公債費比率（分子）の構造'!N$50</f>
        <v>182</v>
      </c>
      <c r="L44" s="159"/>
      <c r="M44" s="159"/>
      <c r="N44" s="159">
        <f>'実質公債費比率（分子）の構造'!O$50</f>
        <v>140</v>
      </c>
      <c r="O44" s="159"/>
      <c r="P44" s="159"/>
    </row>
    <row r="45" spans="1:16" x14ac:dyDescent="0.15">
      <c r="A45" s="159" t="s">
        <v>68</v>
      </c>
      <c r="B45" s="159">
        <f>'実質公債費比率（分子）の構造'!K$49</f>
        <v>850</v>
      </c>
      <c r="C45" s="159"/>
      <c r="D45" s="159"/>
      <c r="E45" s="159">
        <f>'実質公債費比率（分子）の構造'!L$49</f>
        <v>697</v>
      </c>
      <c r="F45" s="159"/>
      <c r="G45" s="159"/>
      <c r="H45" s="159">
        <f>'実質公債費比率（分子）の構造'!M$49</f>
        <v>376</v>
      </c>
      <c r="I45" s="159"/>
      <c r="J45" s="159"/>
      <c r="K45" s="159">
        <f>'実質公債費比率（分子）の構造'!N$49</f>
        <v>279</v>
      </c>
      <c r="L45" s="159"/>
      <c r="M45" s="159"/>
      <c r="N45" s="159">
        <f>'実質公債費比率（分子）の構造'!O$49</f>
        <v>273</v>
      </c>
      <c r="O45" s="159"/>
      <c r="P45" s="159"/>
    </row>
    <row r="46" spans="1:16" x14ac:dyDescent="0.15">
      <c r="A46" s="159" t="s">
        <v>69</v>
      </c>
      <c r="B46" s="159">
        <f>'実質公債費比率（分子）の構造'!K$48</f>
        <v>730</v>
      </c>
      <c r="C46" s="159"/>
      <c r="D46" s="159"/>
      <c r="E46" s="159">
        <f>'実質公債費比率（分子）の構造'!L$48</f>
        <v>651</v>
      </c>
      <c r="F46" s="159"/>
      <c r="G46" s="159"/>
      <c r="H46" s="159">
        <f>'実質公債費比率（分子）の構造'!M$48</f>
        <v>595</v>
      </c>
      <c r="I46" s="159"/>
      <c r="J46" s="159"/>
      <c r="K46" s="159">
        <f>'実質公債費比率（分子）の構造'!N$48</f>
        <v>610</v>
      </c>
      <c r="L46" s="159"/>
      <c r="M46" s="159"/>
      <c r="N46" s="159">
        <f>'実質公債費比率（分子）の構造'!O$48</f>
        <v>620</v>
      </c>
      <c r="O46" s="159"/>
      <c r="P46" s="159"/>
    </row>
    <row r="47" spans="1:16" x14ac:dyDescent="0.15">
      <c r="A47" s="159" t="s">
        <v>14</v>
      </c>
      <c r="B47" s="159" t="str">
        <f>'実質公債費比率（分子）の構造'!K$47</f>
        <v>-</v>
      </c>
      <c r="C47" s="159"/>
      <c r="D47" s="159"/>
      <c r="E47" s="159" t="str">
        <f>'実質公債費比率（分子）の構造'!L$47</f>
        <v>-</v>
      </c>
      <c r="F47" s="159"/>
      <c r="G47" s="159"/>
      <c r="H47" s="159" t="str">
        <f>'実質公債費比率（分子）の構造'!M$47</f>
        <v>-</v>
      </c>
      <c r="I47" s="159"/>
      <c r="J47" s="159"/>
      <c r="K47" s="159" t="str">
        <f>'実質公債費比率（分子）の構造'!N$47</f>
        <v>-</v>
      </c>
      <c r="L47" s="159"/>
      <c r="M47" s="159"/>
      <c r="N47" s="159" t="str">
        <f>'実質公債費比率（分子）の構造'!O$47</f>
        <v>-</v>
      </c>
      <c r="O47" s="159"/>
      <c r="P47" s="159"/>
    </row>
    <row r="48" spans="1:16" x14ac:dyDescent="0.15">
      <c r="A48" s="159" t="s">
        <v>70</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15">
      <c r="A49" s="159" t="s">
        <v>71</v>
      </c>
      <c r="B49" s="159">
        <f>'実質公債費比率（分子）の構造'!K$45</f>
        <v>12636</v>
      </c>
      <c r="C49" s="159"/>
      <c r="D49" s="159"/>
      <c r="E49" s="159">
        <f>'実質公債費比率（分子）の構造'!L$45</f>
        <v>12062</v>
      </c>
      <c r="F49" s="159"/>
      <c r="G49" s="159"/>
      <c r="H49" s="159">
        <f>'実質公債費比率（分子）の構造'!M$45</f>
        <v>11787</v>
      </c>
      <c r="I49" s="159"/>
      <c r="J49" s="159"/>
      <c r="K49" s="159">
        <f>'実質公債費比率（分子）の構造'!N$45</f>
        <v>11624</v>
      </c>
      <c r="L49" s="159"/>
      <c r="M49" s="159"/>
      <c r="N49" s="159">
        <f>'実質公債費比率（分子）の構造'!O$45</f>
        <v>12959</v>
      </c>
      <c r="O49" s="159"/>
      <c r="P49" s="159"/>
    </row>
    <row r="50" spans="1:16" x14ac:dyDescent="0.15">
      <c r="A50" s="159" t="s">
        <v>72</v>
      </c>
      <c r="B50" s="159" t="e">
        <f>NA()</f>
        <v>#N/A</v>
      </c>
      <c r="C50" s="159">
        <f>IF(ISNUMBER('実質公債費比率（分子）の構造'!K$53),'実質公債費比率（分子）の構造'!K$53,NA())</f>
        <v>6719</v>
      </c>
      <c r="D50" s="159" t="e">
        <f>NA()</f>
        <v>#N/A</v>
      </c>
      <c r="E50" s="159" t="e">
        <f>NA()</f>
        <v>#N/A</v>
      </c>
      <c r="F50" s="159">
        <f>IF(ISNUMBER('実質公債費比率（分子）の構造'!L$53),'実質公債費比率（分子）の構造'!L$53,NA())</f>
        <v>5890</v>
      </c>
      <c r="G50" s="159" t="e">
        <f>NA()</f>
        <v>#N/A</v>
      </c>
      <c r="H50" s="159" t="e">
        <f>NA()</f>
        <v>#N/A</v>
      </c>
      <c r="I50" s="159">
        <f>IF(ISNUMBER('実質公債費比率（分子）の構造'!M$53),'実質公債費比率（分子）の構造'!M$53,NA())</f>
        <v>5648</v>
      </c>
      <c r="J50" s="159" t="e">
        <f>NA()</f>
        <v>#N/A</v>
      </c>
      <c r="K50" s="159" t="e">
        <f>NA()</f>
        <v>#N/A</v>
      </c>
      <c r="L50" s="159">
        <f>IF(ISNUMBER('実質公債費比率（分子）の構造'!N$53),'実質公債費比率（分子）の構造'!N$53,NA())</f>
        <v>5178</v>
      </c>
      <c r="M50" s="159" t="e">
        <f>NA()</f>
        <v>#N/A</v>
      </c>
      <c r="N50" s="159" t="e">
        <f>NA()</f>
        <v>#N/A</v>
      </c>
      <c r="O50" s="159">
        <f>IF(ISNUMBER('実質公債費比率（分子）の構造'!O$53),'実質公債費比率（分子）の構造'!O$53,NA())</f>
        <v>6547</v>
      </c>
      <c r="P50" s="159" t="e">
        <f>NA()</f>
        <v>#N/A</v>
      </c>
    </row>
    <row r="53" spans="1:16" x14ac:dyDescent="0.15">
      <c r="A53" s="127" t="s">
        <v>73</v>
      </c>
    </row>
    <row r="54" spans="1:16" x14ac:dyDescent="0.15">
      <c r="A54" s="158"/>
      <c r="B54" s="158" t="str">
        <f>'将来負担比率（分子）の構造'!I$40</f>
        <v>H30</v>
      </c>
      <c r="C54" s="158"/>
      <c r="D54" s="158"/>
      <c r="E54" s="158" t="str">
        <f>'将来負担比率（分子）の構造'!J$40</f>
        <v>R01</v>
      </c>
      <c r="F54" s="158"/>
      <c r="G54" s="158"/>
      <c r="H54" s="158" t="str">
        <f>'将来負担比率（分子）の構造'!K$40</f>
        <v>R02</v>
      </c>
      <c r="I54" s="158"/>
      <c r="J54" s="158"/>
      <c r="K54" s="158" t="str">
        <f>'将来負担比率（分子）の構造'!L$40</f>
        <v>R03</v>
      </c>
      <c r="L54" s="158"/>
      <c r="M54" s="158"/>
      <c r="N54" s="158" t="str">
        <f>'将来負担比率（分子）の構造'!M$40</f>
        <v>R04</v>
      </c>
      <c r="O54" s="158"/>
      <c r="P54" s="158"/>
    </row>
    <row r="55" spans="1:16" x14ac:dyDescent="0.15">
      <c r="A55" s="158"/>
      <c r="B55" s="158" t="s">
        <v>74</v>
      </c>
      <c r="C55" s="158"/>
      <c r="D55" s="158" t="s">
        <v>75</v>
      </c>
      <c r="E55" s="158" t="s">
        <v>74</v>
      </c>
      <c r="F55" s="158"/>
      <c r="G55" s="158" t="s">
        <v>75</v>
      </c>
      <c r="H55" s="158" t="s">
        <v>74</v>
      </c>
      <c r="I55" s="158"/>
      <c r="J55" s="158" t="s">
        <v>75</v>
      </c>
      <c r="K55" s="158" t="s">
        <v>74</v>
      </c>
      <c r="L55" s="158"/>
      <c r="M55" s="158" t="s">
        <v>75</v>
      </c>
      <c r="N55" s="158" t="s">
        <v>74</v>
      </c>
      <c r="O55" s="158"/>
      <c r="P55" s="158" t="s">
        <v>75</v>
      </c>
    </row>
    <row r="56" spans="1:16" x14ac:dyDescent="0.15">
      <c r="A56" s="158" t="s">
        <v>45</v>
      </c>
      <c r="B56" s="158"/>
      <c r="C56" s="158"/>
      <c r="D56" s="158">
        <f>'将来負担比率（分子）の構造'!I$52</f>
        <v>78441</v>
      </c>
      <c r="E56" s="158"/>
      <c r="F56" s="158"/>
      <c r="G56" s="158">
        <f>'将来負担比率（分子）の構造'!J$52</f>
        <v>79149</v>
      </c>
      <c r="H56" s="158"/>
      <c r="I56" s="158"/>
      <c r="J56" s="158">
        <f>'将来負担比率（分子）の構造'!K$52</f>
        <v>81430</v>
      </c>
      <c r="K56" s="158"/>
      <c r="L56" s="158"/>
      <c r="M56" s="158">
        <f>'将来負担比率（分子）の構造'!L$52</f>
        <v>82302</v>
      </c>
      <c r="N56" s="158"/>
      <c r="O56" s="158"/>
      <c r="P56" s="158">
        <f>'将来負担比率（分子）の構造'!M$52</f>
        <v>79854</v>
      </c>
    </row>
    <row r="57" spans="1:16" x14ac:dyDescent="0.15">
      <c r="A57" s="158" t="s">
        <v>44</v>
      </c>
      <c r="B57" s="158"/>
      <c r="C57" s="158"/>
      <c r="D57" s="158">
        <f>'将来負担比率（分子）の構造'!I$51</f>
        <v>19998</v>
      </c>
      <c r="E57" s="158"/>
      <c r="F57" s="158"/>
      <c r="G57" s="158">
        <f>'将来負担比率（分子）の構造'!J$51</f>
        <v>19785</v>
      </c>
      <c r="H57" s="158"/>
      <c r="I57" s="158"/>
      <c r="J57" s="158">
        <f>'将来負担比率（分子）の構造'!K$51</f>
        <v>19613</v>
      </c>
      <c r="K57" s="158"/>
      <c r="L57" s="158"/>
      <c r="M57" s="158">
        <f>'将来負担比率（分子）の構造'!L$51</f>
        <v>19893</v>
      </c>
      <c r="N57" s="158"/>
      <c r="O57" s="158"/>
      <c r="P57" s="158">
        <f>'将来負担比率（分子）の構造'!M$51</f>
        <v>20389</v>
      </c>
    </row>
    <row r="58" spans="1:16" x14ac:dyDescent="0.15">
      <c r="A58" s="158" t="s">
        <v>43</v>
      </c>
      <c r="B58" s="158"/>
      <c r="C58" s="158"/>
      <c r="D58" s="158">
        <f>'将来負担比率（分子）の構造'!I$50</f>
        <v>18158</v>
      </c>
      <c r="E58" s="158"/>
      <c r="F58" s="158"/>
      <c r="G58" s="158">
        <f>'将来負担比率（分子）の構造'!J$50</f>
        <v>21021</v>
      </c>
      <c r="H58" s="158"/>
      <c r="I58" s="158"/>
      <c r="J58" s="158">
        <f>'将来負担比率（分子）の構造'!K$50</f>
        <v>18871</v>
      </c>
      <c r="K58" s="158"/>
      <c r="L58" s="158"/>
      <c r="M58" s="158">
        <f>'将来負担比率（分子）の構造'!L$50</f>
        <v>24551</v>
      </c>
      <c r="N58" s="158"/>
      <c r="O58" s="158"/>
      <c r="P58" s="158">
        <f>'将来負担比率（分子）の構造'!M$50</f>
        <v>25790</v>
      </c>
    </row>
    <row r="59" spans="1:16" x14ac:dyDescent="0.15">
      <c r="A59" s="158" t="s">
        <v>41</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15">
      <c r="A60" s="158" t="s">
        <v>40</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15">
      <c r="A61" s="158" t="s">
        <v>38</v>
      </c>
      <c r="B61" s="158">
        <f>'将来負担比率（分子）の構造'!I$46</f>
        <v>3</v>
      </c>
      <c r="C61" s="158"/>
      <c r="D61" s="158"/>
      <c r="E61" s="158">
        <f>'将来負担比率（分子）の構造'!J$46</f>
        <v>3</v>
      </c>
      <c r="F61" s="158"/>
      <c r="G61" s="158"/>
      <c r="H61" s="158">
        <f>'将来負担比率（分子）の構造'!K$46</f>
        <v>2</v>
      </c>
      <c r="I61" s="158"/>
      <c r="J61" s="158"/>
      <c r="K61" s="158">
        <f>'将来負担比率（分子）の構造'!L$46</f>
        <v>0</v>
      </c>
      <c r="L61" s="158"/>
      <c r="M61" s="158"/>
      <c r="N61" s="158">
        <f>'将来負担比率（分子）の構造'!M$46</f>
        <v>5</v>
      </c>
      <c r="O61" s="158"/>
      <c r="P61" s="158"/>
    </row>
    <row r="62" spans="1:16" x14ac:dyDescent="0.15">
      <c r="A62" s="158" t="s">
        <v>37</v>
      </c>
      <c r="B62" s="158">
        <f>'将来負担比率（分子）の構造'!I$45</f>
        <v>15080</v>
      </c>
      <c r="C62" s="158"/>
      <c r="D62" s="158"/>
      <c r="E62" s="158">
        <f>'将来負担比率（分子）の構造'!J$45</f>
        <v>14853</v>
      </c>
      <c r="F62" s="158"/>
      <c r="G62" s="158"/>
      <c r="H62" s="158">
        <f>'将来負担比率（分子）の構造'!K$45</f>
        <v>14214</v>
      </c>
      <c r="I62" s="158"/>
      <c r="J62" s="158"/>
      <c r="K62" s="158">
        <f>'将来負担比率（分子）の構造'!L$45</f>
        <v>13543</v>
      </c>
      <c r="L62" s="158"/>
      <c r="M62" s="158"/>
      <c r="N62" s="158">
        <f>'将来負担比率（分子）の構造'!M$45</f>
        <v>13121</v>
      </c>
      <c r="O62" s="158"/>
      <c r="P62" s="158"/>
    </row>
    <row r="63" spans="1:16" x14ac:dyDescent="0.15">
      <c r="A63" s="158" t="s">
        <v>36</v>
      </c>
      <c r="B63" s="158">
        <f>'将来負担比率（分子）の構造'!I$44</f>
        <v>5371</v>
      </c>
      <c r="C63" s="158"/>
      <c r="D63" s="158"/>
      <c r="E63" s="158">
        <f>'将来負担比率（分子）の構造'!J$44</f>
        <v>4815</v>
      </c>
      <c r="F63" s="158"/>
      <c r="G63" s="158"/>
      <c r="H63" s="158">
        <f>'将来負担比率（分子）の構造'!K$44</f>
        <v>4714</v>
      </c>
      <c r="I63" s="158"/>
      <c r="J63" s="158"/>
      <c r="K63" s="158">
        <f>'将来負担比率（分子）の構造'!L$44</f>
        <v>4377</v>
      </c>
      <c r="L63" s="158"/>
      <c r="M63" s="158"/>
      <c r="N63" s="158">
        <f>'将来負担比率（分子）の構造'!M$44</f>
        <v>3892</v>
      </c>
      <c r="O63" s="158"/>
      <c r="P63" s="158"/>
    </row>
    <row r="64" spans="1:16" x14ac:dyDescent="0.15">
      <c r="A64" s="158" t="s">
        <v>35</v>
      </c>
      <c r="B64" s="158">
        <f>'将来負担比率（分子）の構造'!I$43</f>
        <v>7462</v>
      </c>
      <c r="C64" s="158"/>
      <c r="D64" s="158"/>
      <c r="E64" s="158">
        <f>'将来負担比率（分子）の構造'!J$43</f>
        <v>7242</v>
      </c>
      <c r="F64" s="158"/>
      <c r="G64" s="158"/>
      <c r="H64" s="158">
        <f>'将来負担比率（分子）の構造'!K$43</f>
        <v>6912</v>
      </c>
      <c r="I64" s="158"/>
      <c r="J64" s="158"/>
      <c r="K64" s="158">
        <f>'将来負担比率（分子）の構造'!L$43</f>
        <v>7004</v>
      </c>
      <c r="L64" s="158"/>
      <c r="M64" s="158"/>
      <c r="N64" s="158">
        <f>'将来負担比率（分子）の構造'!M$43</f>
        <v>6258</v>
      </c>
      <c r="O64" s="158"/>
      <c r="P64" s="158"/>
    </row>
    <row r="65" spans="1:16" x14ac:dyDescent="0.15">
      <c r="A65" s="158" t="s">
        <v>34</v>
      </c>
      <c r="B65" s="158">
        <f>'将来負担比率（分子）の構造'!I$42</f>
        <v>890</v>
      </c>
      <c r="C65" s="158"/>
      <c r="D65" s="158"/>
      <c r="E65" s="158">
        <f>'将来負担比率（分子）の構造'!J$42</f>
        <v>669</v>
      </c>
      <c r="F65" s="158"/>
      <c r="G65" s="158"/>
      <c r="H65" s="158">
        <f>'将来負担比率（分子）の構造'!K$42</f>
        <v>471</v>
      </c>
      <c r="I65" s="158"/>
      <c r="J65" s="158"/>
      <c r="K65" s="158">
        <f>'将来負担比率（分子）の構造'!L$42</f>
        <v>297</v>
      </c>
      <c r="L65" s="158"/>
      <c r="M65" s="158"/>
      <c r="N65" s="158">
        <f>'将来負担比率（分子）の構造'!M$42</f>
        <v>161</v>
      </c>
      <c r="O65" s="158"/>
      <c r="P65" s="158"/>
    </row>
    <row r="66" spans="1:16" x14ac:dyDescent="0.15">
      <c r="A66" s="158" t="s">
        <v>33</v>
      </c>
      <c r="B66" s="158">
        <f>'将来負担比率（分子）の構造'!I$41</f>
        <v>134136</v>
      </c>
      <c r="C66" s="158"/>
      <c r="D66" s="158"/>
      <c r="E66" s="158">
        <f>'将来負担比率（分子）の構造'!J$41</f>
        <v>133436</v>
      </c>
      <c r="F66" s="158"/>
      <c r="G66" s="158"/>
      <c r="H66" s="158">
        <f>'将来負担比率（分子）の構造'!K$41</f>
        <v>136123</v>
      </c>
      <c r="I66" s="158"/>
      <c r="J66" s="158"/>
      <c r="K66" s="158">
        <f>'将来負担比率（分子）の構造'!L$41</f>
        <v>137114</v>
      </c>
      <c r="L66" s="158"/>
      <c r="M66" s="158"/>
      <c r="N66" s="158">
        <f>'将来負担比率（分子）の構造'!M$41</f>
        <v>133174</v>
      </c>
      <c r="O66" s="158"/>
      <c r="P66" s="158"/>
    </row>
    <row r="67" spans="1:16" x14ac:dyDescent="0.15">
      <c r="A67" s="158" t="s">
        <v>76</v>
      </c>
      <c r="B67" s="158" t="e">
        <f>NA()</f>
        <v>#N/A</v>
      </c>
      <c r="C67" s="158">
        <f>IF(ISNUMBER('将来負担比率（分子）の構造'!I$53), IF('将来負担比率（分子）の構造'!I$53 &lt; 0, 0, '将来負担比率（分子）の構造'!I$53), NA())</f>
        <v>46343</v>
      </c>
      <c r="D67" s="158" t="e">
        <f>NA()</f>
        <v>#N/A</v>
      </c>
      <c r="E67" s="158" t="e">
        <f>NA()</f>
        <v>#N/A</v>
      </c>
      <c r="F67" s="158">
        <f>IF(ISNUMBER('将来負担比率（分子）の構造'!J$53), IF('将来負担比率（分子）の構造'!J$53 &lt; 0, 0, '将来負担比率（分子）の構造'!J$53), NA())</f>
        <v>41064</v>
      </c>
      <c r="G67" s="158" t="e">
        <f>NA()</f>
        <v>#N/A</v>
      </c>
      <c r="H67" s="158" t="e">
        <f>NA()</f>
        <v>#N/A</v>
      </c>
      <c r="I67" s="158">
        <f>IF(ISNUMBER('将来負担比率（分子）の構造'!K$53), IF('将来負担比率（分子）の構造'!K$53 &lt; 0, 0, '将来負担比率（分子）の構造'!K$53), NA())</f>
        <v>42521</v>
      </c>
      <c r="J67" s="158" t="e">
        <f>NA()</f>
        <v>#N/A</v>
      </c>
      <c r="K67" s="158" t="e">
        <f>NA()</f>
        <v>#N/A</v>
      </c>
      <c r="L67" s="158">
        <f>IF(ISNUMBER('将来負担比率（分子）の構造'!L$53), IF('将来負担比率（分子）の構造'!L$53 &lt; 0, 0, '将来負担比率（分子）の構造'!L$53), NA())</f>
        <v>35590</v>
      </c>
      <c r="M67" s="158" t="e">
        <f>NA()</f>
        <v>#N/A</v>
      </c>
      <c r="N67" s="158" t="e">
        <f>NA()</f>
        <v>#N/A</v>
      </c>
      <c r="O67" s="158">
        <f>IF(ISNUMBER('将来負担比率（分子）の構造'!M$53), IF('将来負担比率（分子）の構造'!M$53 &lt; 0, 0, '将来負担比率（分子）の構造'!M$53), NA())</f>
        <v>30578</v>
      </c>
      <c r="P67" s="158" t="e">
        <f>NA()</f>
        <v>#N/A</v>
      </c>
    </row>
    <row r="70" spans="1:16" x14ac:dyDescent="0.15">
      <c r="A70" s="160" t="s">
        <v>77</v>
      </c>
      <c r="B70" s="160"/>
      <c r="C70" s="160"/>
      <c r="D70" s="160"/>
      <c r="E70" s="160"/>
      <c r="F70" s="160"/>
    </row>
    <row r="71" spans="1:16" x14ac:dyDescent="0.15">
      <c r="A71" s="161"/>
      <c r="B71" s="161" t="e">
        <f>#REF!</f>
        <v>#REF!</v>
      </c>
      <c r="C71" s="161" t="e">
        <f>#REF!</f>
        <v>#REF!</v>
      </c>
      <c r="D71" s="161" t="e">
        <f>#REF!</f>
        <v>#REF!</v>
      </c>
    </row>
    <row r="72" spans="1:16" x14ac:dyDescent="0.15">
      <c r="A72" s="161" t="s">
        <v>78</v>
      </c>
      <c r="B72" s="162" t="e">
        <f>#REF!</f>
        <v>#REF!</v>
      </c>
      <c r="C72" s="162" t="e">
        <f>#REF!</f>
        <v>#REF!</v>
      </c>
      <c r="D72" s="162" t="e">
        <f>#REF!</f>
        <v>#REF!</v>
      </c>
    </row>
    <row r="73" spans="1:16" x14ac:dyDescent="0.15">
      <c r="A73" s="161" t="s">
        <v>79</v>
      </c>
      <c r="B73" s="162" t="e">
        <f>#REF!</f>
        <v>#REF!</v>
      </c>
      <c r="C73" s="162" t="e">
        <f>#REF!</f>
        <v>#REF!</v>
      </c>
      <c r="D73" s="162" t="e">
        <f>#REF!</f>
        <v>#REF!</v>
      </c>
    </row>
    <row r="74" spans="1:16" x14ac:dyDescent="0.15">
      <c r="A74" s="161" t="s">
        <v>80</v>
      </c>
      <c r="B74" s="162" t="e">
        <f>#REF!</f>
        <v>#REF!</v>
      </c>
      <c r="C74" s="162" t="e">
        <f>#REF!</f>
        <v>#REF!</v>
      </c>
      <c r="D74" s="162" t="e">
        <f>#REF!</f>
        <v>#REF!</v>
      </c>
    </row>
  </sheetData>
  <sheetProtection algorithmName="SHA-512" hashValue="FmFM1bzkZDA/kEjAQDTKqPHf0rxSN7Tlh4b/ObSyxeQwGD+wCDhfRruQwdp9vYlynGUXEShXzbbG90KA3zP+xQ==" saltValue="cy0iokWNBwiweazjvUZ0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7" customWidth="1"/>
    <col min="2" max="2" width="2.375" style="197" customWidth="1"/>
    <col min="3" max="16" width="2.625" style="197" customWidth="1"/>
    <col min="17" max="17" width="2.375" style="197" customWidth="1"/>
    <col min="18" max="95" width="1.625" style="197" customWidth="1"/>
    <col min="96" max="133" width="1.625" style="209" customWidth="1"/>
    <col min="134" max="143" width="1.625" style="197" customWidth="1"/>
    <col min="144" max="16384" width="0" style="197" hidden="1"/>
  </cols>
  <sheetData>
    <row r="1" spans="2:143"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753" t="s">
        <v>213</v>
      </c>
      <c r="DI1" s="754"/>
      <c r="DJ1" s="754"/>
      <c r="DK1" s="754"/>
      <c r="DL1" s="754"/>
      <c r="DM1" s="754"/>
      <c r="DN1" s="755"/>
      <c r="DO1" s="197"/>
      <c r="DP1" s="753" t="s">
        <v>214</v>
      </c>
      <c r="DQ1" s="754"/>
      <c r="DR1" s="754"/>
      <c r="DS1" s="754"/>
      <c r="DT1" s="754"/>
      <c r="DU1" s="754"/>
      <c r="DV1" s="754"/>
      <c r="DW1" s="754"/>
      <c r="DX1" s="754"/>
      <c r="DY1" s="754"/>
      <c r="DZ1" s="754"/>
      <c r="EA1" s="754"/>
      <c r="EB1" s="754"/>
      <c r="EC1" s="755"/>
      <c r="ED1" s="196"/>
      <c r="EE1" s="196"/>
      <c r="EF1" s="196"/>
      <c r="EG1" s="196"/>
      <c r="EH1" s="196"/>
      <c r="EI1" s="196"/>
      <c r="EJ1" s="196"/>
      <c r="EK1" s="196"/>
      <c r="EL1" s="196"/>
      <c r="EM1" s="196"/>
    </row>
    <row r="2" spans="2:143" ht="22.5" customHeight="1" x14ac:dyDescent="0.15">
      <c r="B2" s="198" t="s">
        <v>215</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15">
      <c r="B3" s="709" t="s">
        <v>216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219</v>
      </c>
      <c r="S4" s="710"/>
      <c r="T4" s="710"/>
      <c r="U4" s="710"/>
      <c r="V4" s="710"/>
      <c r="W4" s="710"/>
      <c r="X4" s="710"/>
      <c r="Y4" s="711"/>
      <c r="Z4" s="709" t="s">
        <v>220</v>
      </c>
      <c r="AA4" s="710"/>
      <c r="AB4" s="710"/>
      <c r="AC4" s="711"/>
      <c r="AD4" s="709" t="s">
        <v>221</v>
      </c>
      <c r="AE4" s="710"/>
      <c r="AF4" s="710"/>
      <c r="AG4" s="710"/>
      <c r="AH4" s="710"/>
      <c r="AI4" s="710"/>
      <c r="AJ4" s="710"/>
      <c r="AK4" s="711"/>
      <c r="AL4" s="709" t="s">
        <v>220</v>
      </c>
      <c r="AM4" s="710"/>
      <c r="AN4" s="710"/>
      <c r="AO4" s="711"/>
      <c r="AP4" s="756" t="s">
        <v>222</v>
      </c>
      <c r="AQ4" s="756"/>
      <c r="AR4" s="756"/>
      <c r="AS4" s="756"/>
      <c r="AT4" s="756"/>
      <c r="AU4" s="756"/>
      <c r="AV4" s="756"/>
      <c r="AW4" s="756"/>
      <c r="AX4" s="756"/>
      <c r="AY4" s="756"/>
      <c r="AZ4" s="756"/>
      <c r="BA4" s="756"/>
      <c r="BB4" s="756"/>
      <c r="BC4" s="756"/>
      <c r="BD4" s="756"/>
      <c r="BE4" s="756"/>
      <c r="BF4" s="756"/>
      <c r="BG4" s="756" t="s">
        <v>223</v>
      </c>
      <c r="BH4" s="756"/>
      <c r="BI4" s="756"/>
      <c r="BJ4" s="756"/>
      <c r="BK4" s="756"/>
      <c r="BL4" s="756"/>
      <c r="BM4" s="756"/>
      <c r="BN4" s="756"/>
      <c r="BO4" s="756" t="s">
        <v>220</v>
      </c>
      <c r="BP4" s="756"/>
      <c r="BQ4" s="756"/>
      <c r="BR4" s="756"/>
      <c r="BS4" s="756" t="s">
        <v>224</v>
      </c>
      <c r="BT4" s="756"/>
      <c r="BU4" s="756"/>
      <c r="BV4" s="756"/>
      <c r="BW4" s="756"/>
      <c r="BX4" s="756"/>
      <c r="BY4" s="756"/>
      <c r="BZ4" s="756"/>
      <c r="CA4" s="756"/>
      <c r="CB4" s="756"/>
      <c r="CD4" s="709" t="s">
        <v>225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226</v>
      </c>
      <c r="C5" s="716"/>
      <c r="D5" s="716"/>
      <c r="E5" s="716"/>
      <c r="F5" s="716"/>
      <c r="G5" s="716"/>
      <c r="H5" s="716"/>
      <c r="I5" s="716"/>
      <c r="J5" s="716"/>
      <c r="K5" s="716"/>
      <c r="L5" s="716"/>
      <c r="M5" s="716"/>
      <c r="N5" s="716"/>
      <c r="O5" s="716"/>
      <c r="P5" s="716"/>
      <c r="Q5" s="717"/>
      <c r="R5" s="712">
        <v>54048320</v>
      </c>
      <c r="S5" s="713"/>
      <c r="T5" s="713"/>
      <c r="U5" s="713"/>
      <c r="V5" s="713"/>
      <c r="W5" s="713"/>
      <c r="X5" s="713"/>
      <c r="Y5" s="738"/>
      <c r="Z5" s="751">
        <v>28.9</v>
      </c>
      <c r="AA5" s="751"/>
      <c r="AB5" s="751"/>
      <c r="AC5" s="751"/>
      <c r="AD5" s="752">
        <v>54048320</v>
      </c>
      <c r="AE5" s="752"/>
      <c r="AF5" s="752"/>
      <c r="AG5" s="752"/>
      <c r="AH5" s="752"/>
      <c r="AI5" s="752"/>
      <c r="AJ5" s="752"/>
      <c r="AK5" s="752"/>
      <c r="AL5" s="739">
        <v>73.099999999999994</v>
      </c>
      <c r="AM5" s="721"/>
      <c r="AN5" s="721"/>
      <c r="AO5" s="740"/>
      <c r="AP5" s="715" t="s">
        <v>227</v>
      </c>
      <c r="AQ5" s="716"/>
      <c r="AR5" s="716"/>
      <c r="AS5" s="716"/>
      <c r="AT5" s="716"/>
      <c r="AU5" s="716"/>
      <c r="AV5" s="716"/>
      <c r="AW5" s="716"/>
      <c r="AX5" s="716"/>
      <c r="AY5" s="716"/>
      <c r="AZ5" s="716"/>
      <c r="BA5" s="716"/>
      <c r="BB5" s="716"/>
      <c r="BC5" s="716"/>
      <c r="BD5" s="716"/>
      <c r="BE5" s="716"/>
      <c r="BF5" s="717"/>
      <c r="BG5" s="657">
        <v>52858880</v>
      </c>
      <c r="BH5" s="658"/>
      <c r="BI5" s="658"/>
      <c r="BJ5" s="658"/>
      <c r="BK5" s="658"/>
      <c r="BL5" s="658"/>
      <c r="BM5" s="658"/>
      <c r="BN5" s="659"/>
      <c r="BO5" s="695">
        <v>97.8</v>
      </c>
      <c r="BP5" s="695"/>
      <c r="BQ5" s="695"/>
      <c r="BR5" s="695"/>
      <c r="BS5" s="696" t="s">
        <v>129</v>
      </c>
      <c r="BT5" s="696"/>
      <c r="BU5" s="696"/>
      <c r="BV5" s="696"/>
      <c r="BW5" s="696"/>
      <c r="BX5" s="696"/>
      <c r="BY5" s="696"/>
      <c r="BZ5" s="696"/>
      <c r="CA5" s="696"/>
      <c r="CB5" s="736"/>
      <c r="CD5" s="709" t="s">
        <v>222</v>
      </c>
      <c r="CE5" s="710"/>
      <c r="CF5" s="710"/>
      <c r="CG5" s="710"/>
      <c r="CH5" s="710"/>
      <c r="CI5" s="710"/>
      <c r="CJ5" s="710"/>
      <c r="CK5" s="710"/>
      <c r="CL5" s="710"/>
      <c r="CM5" s="710"/>
      <c r="CN5" s="710"/>
      <c r="CO5" s="710"/>
      <c r="CP5" s="710"/>
      <c r="CQ5" s="711"/>
      <c r="CR5" s="709" t="s">
        <v>228</v>
      </c>
      <c r="CS5" s="710"/>
      <c r="CT5" s="710"/>
      <c r="CU5" s="710"/>
      <c r="CV5" s="710"/>
      <c r="CW5" s="710"/>
      <c r="CX5" s="710"/>
      <c r="CY5" s="711"/>
      <c r="CZ5" s="709" t="s">
        <v>220</v>
      </c>
      <c r="DA5" s="710"/>
      <c r="DB5" s="710"/>
      <c r="DC5" s="711"/>
      <c r="DD5" s="709" t="s">
        <v>229</v>
      </c>
      <c r="DE5" s="710"/>
      <c r="DF5" s="710"/>
      <c r="DG5" s="710"/>
      <c r="DH5" s="710"/>
      <c r="DI5" s="710"/>
      <c r="DJ5" s="710"/>
      <c r="DK5" s="710"/>
      <c r="DL5" s="710"/>
      <c r="DM5" s="710"/>
      <c r="DN5" s="710"/>
      <c r="DO5" s="710"/>
      <c r="DP5" s="711"/>
      <c r="DQ5" s="709" t="s">
        <v>230</v>
      </c>
      <c r="DR5" s="710"/>
      <c r="DS5" s="710"/>
      <c r="DT5" s="710"/>
      <c r="DU5" s="710"/>
      <c r="DV5" s="710"/>
      <c r="DW5" s="710"/>
      <c r="DX5" s="710"/>
      <c r="DY5" s="710"/>
      <c r="DZ5" s="710"/>
      <c r="EA5" s="710"/>
      <c r="EB5" s="710"/>
      <c r="EC5" s="711"/>
    </row>
    <row r="6" spans="2:143" ht="11.25" customHeight="1" x14ac:dyDescent="0.15">
      <c r="B6" s="654" t="s">
        <v>231</v>
      </c>
      <c r="C6" s="655"/>
      <c r="D6" s="655"/>
      <c r="E6" s="655"/>
      <c r="F6" s="655"/>
      <c r="G6" s="655"/>
      <c r="H6" s="655"/>
      <c r="I6" s="655"/>
      <c r="J6" s="655"/>
      <c r="K6" s="655"/>
      <c r="L6" s="655"/>
      <c r="M6" s="655"/>
      <c r="N6" s="655"/>
      <c r="O6" s="655"/>
      <c r="P6" s="655"/>
      <c r="Q6" s="656"/>
      <c r="R6" s="657">
        <v>726437</v>
      </c>
      <c r="S6" s="658"/>
      <c r="T6" s="658"/>
      <c r="U6" s="658"/>
      <c r="V6" s="658"/>
      <c r="W6" s="658"/>
      <c r="X6" s="658"/>
      <c r="Y6" s="659"/>
      <c r="Z6" s="695">
        <v>0.4</v>
      </c>
      <c r="AA6" s="695"/>
      <c r="AB6" s="695"/>
      <c r="AC6" s="695"/>
      <c r="AD6" s="696">
        <v>726437</v>
      </c>
      <c r="AE6" s="696"/>
      <c r="AF6" s="696"/>
      <c r="AG6" s="696"/>
      <c r="AH6" s="696"/>
      <c r="AI6" s="696"/>
      <c r="AJ6" s="696"/>
      <c r="AK6" s="696"/>
      <c r="AL6" s="660">
        <v>1</v>
      </c>
      <c r="AM6" s="661"/>
      <c r="AN6" s="661"/>
      <c r="AO6" s="697"/>
      <c r="AP6" s="654" t="s">
        <v>232</v>
      </c>
      <c r="AQ6" s="655"/>
      <c r="AR6" s="655"/>
      <c r="AS6" s="655"/>
      <c r="AT6" s="655"/>
      <c r="AU6" s="655"/>
      <c r="AV6" s="655"/>
      <c r="AW6" s="655"/>
      <c r="AX6" s="655"/>
      <c r="AY6" s="655"/>
      <c r="AZ6" s="655"/>
      <c r="BA6" s="655"/>
      <c r="BB6" s="655"/>
      <c r="BC6" s="655"/>
      <c r="BD6" s="655"/>
      <c r="BE6" s="655"/>
      <c r="BF6" s="656"/>
      <c r="BG6" s="657">
        <v>52858880</v>
      </c>
      <c r="BH6" s="658"/>
      <c r="BI6" s="658"/>
      <c r="BJ6" s="658"/>
      <c r="BK6" s="658"/>
      <c r="BL6" s="658"/>
      <c r="BM6" s="658"/>
      <c r="BN6" s="659"/>
      <c r="BO6" s="695">
        <v>97.8</v>
      </c>
      <c r="BP6" s="695"/>
      <c r="BQ6" s="695"/>
      <c r="BR6" s="695"/>
      <c r="BS6" s="696" t="s">
        <v>233</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745962</v>
      </c>
      <c r="CS6" s="658"/>
      <c r="CT6" s="658"/>
      <c r="CU6" s="658"/>
      <c r="CV6" s="658"/>
      <c r="CW6" s="658"/>
      <c r="CX6" s="658"/>
      <c r="CY6" s="659"/>
      <c r="CZ6" s="739">
        <v>0.4</v>
      </c>
      <c r="DA6" s="721"/>
      <c r="DB6" s="721"/>
      <c r="DC6" s="741"/>
      <c r="DD6" s="663" t="s">
        <v>129</v>
      </c>
      <c r="DE6" s="658"/>
      <c r="DF6" s="658"/>
      <c r="DG6" s="658"/>
      <c r="DH6" s="658"/>
      <c r="DI6" s="658"/>
      <c r="DJ6" s="658"/>
      <c r="DK6" s="658"/>
      <c r="DL6" s="658"/>
      <c r="DM6" s="658"/>
      <c r="DN6" s="658"/>
      <c r="DO6" s="658"/>
      <c r="DP6" s="659"/>
      <c r="DQ6" s="663">
        <v>745901</v>
      </c>
      <c r="DR6" s="658"/>
      <c r="DS6" s="658"/>
      <c r="DT6" s="658"/>
      <c r="DU6" s="658"/>
      <c r="DV6" s="658"/>
      <c r="DW6" s="658"/>
      <c r="DX6" s="658"/>
      <c r="DY6" s="658"/>
      <c r="DZ6" s="658"/>
      <c r="EA6" s="658"/>
      <c r="EB6" s="658"/>
      <c r="EC6" s="694"/>
    </row>
    <row r="7" spans="2:143" ht="11.25" customHeight="1" x14ac:dyDescent="0.15">
      <c r="B7" s="654" t="s">
        <v>235</v>
      </c>
      <c r="C7" s="655"/>
      <c r="D7" s="655"/>
      <c r="E7" s="655"/>
      <c r="F7" s="655"/>
      <c r="G7" s="655"/>
      <c r="H7" s="655"/>
      <c r="I7" s="655"/>
      <c r="J7" s="655"/>
      <c r="K7" s="655"/>
      <c r="L7" s="655"/>
      <c r="M7" s="655"/>
      <c r="N7" s="655"/>
      <c r="O7" s="655"/>
      <c r="P7" s="655"/>
      <c r="Q7" s="656"/>
      <c r="R7" s="657">
        <v>9116</v>
      </c>
      <c r="S7" s="658"/>
      <c r="T7" s="658"/>
      <c r="U7" s="658"/>
      <c r="V7" s="658"/>
      <c r="W7" s="658"/>
      <c r="X7" s="658"/>
      <c r="Y7" s="659"/>
      <c r="Z7" s="695">
        <v>0</v>
      </c>
      <c r="AA7" s="695"/>
      <c r="AB7" s="695"/>
      <c r="AC7" s="695"/>
      <c r="AD7" s="696">
        <v>9116</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20834883</v>
      </c>
      <c r="BH7" s="658"/>
      <c r="BI7" s="658"/>
      <c r="BJ7" s="658"/>
      <c r="BK7" s="658"/>
      <c r="BL7" s="658"/>
      <c r="BM7" s="658"/>
      <c r="BN7" s="659"/>
      <c r="BO7" s="695">
        <v>38.5</v>
      </c>
      <c r="BP7" s="695"/>
      <c r="BQ7" s="695"/>
      <c r="BR7" s="695"/>
      <c r="BS7" s="696" t="s">
        <v>138</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18539648</v>
      </c>
      <c r="CS7" s="658"/>
      <c r="CT7" s="658"/>
      <c r="CU7" s="658"/>
      <c r="CV7" s="658"/>
      <c r="CW7" s="658"/>
      <c r="CX7" s="658"/>
      <c r="CY7" s="659"/>
      <c r="CZ7" s="695">
        <v>10.4</v>
      </c>
      <c r="DA7" s="695"/>
      <c r="DB7" s="695"/>
      <c r="DC7" s="695"/>
      <c r="DD7" s="663">
        <v>1609302</v>
      </c>
      <c r="DE7" s="658"/>
      <c r="DF7" s="658"/>
      <c r="DG7" s="658"/>
      <c r="DH7" s="658"/>
      <c r="DI7" s="658"/>
      <c r="DJ7" s="658"/>
      <c r="DK7" s="658"/>
      <c r="DL7" s="658"/>
      <c r="DM7" s="658"/>
      <c r="DN7" s="658"/>
      <c r="DO7" s="658"/>
      <c r="DP7" s="659"/>
      <c r="DQ7" s="663">
        <v>14943472</v>
      </c>
      <c r="DR7" s="658"/>
      <c r="DS7" s="658"/>
      <c r="DT7" s="658"/>
      <c r="DU7" s="658"/>
      <c r="DV7" s="658"/>
      <c r="DW7" s="658"/>
      <c r="DX7" s="658"/>
      <c r="DY7" s="658"/>
      <c r="DZ7" s="658"/>
      <c r="EA7" s="658"/>
      <c r="EB7" s="658"/>
      <c r="EC7" s="694"/>
    </row>
    <row r="8" spans="2:143" ht="11.25" customHeight="1" x14ac:dyDescent="0.15">
      <c r="B8" s="654" t="s">
        <v>238</v>
      </c>
      <c r="C8" s="655"/>
      <c r="D8" s="655"/>
      <c r="E8" s="655"/>
      <c r="F8" s="655"/>
      <c r="G8" s="655"/>
      <c r="H8" s="655"/>
      <c r="I8" s="655"/>
      <c r="J8" s="655"/>
      <c r="K8" s="655"/>
      <c r="L8" s="655"/>
      <c r="M8" s="655"/>
      <c r="N8" s="655"/>
      <c r="O8" s="655"/>
      <c r="P8" s="655"/>
      <c r="Q8" s="656"/>
      <c r="R8" s="657">
        <v>79892</v>
      </c>
      <c r="S8" s="658"/>
      <c r="T8" s="658"/>
      <c r="U8" s="658"/>
      <c r="V8" s="658"/>
      <c r="W8" s="658"/>
      <c r="X8" s="658"/>
      <c r="Y8" s="659"/>
      <c r="Z8" s="695">
        <v>0</v>
      </c>
      <c r="AA8" s="695"/>
      <c r="AB8" s="695"/>
      <c r="AC8" s="695"/>
      <c r="AD8" s="696">
        <v>79892</v>
      </c>
      <c r="AE8" s="696"/>
      <c r="AF8" s="696"/>
      <c r="AG8" s="696"/>
      <c r="AH8" s="696"/>
      <c r="AI8" s="696"/>
      <c r="AJ8" s="696"/>
      <c r="AK8" s="696"/>
      <c r="AL8" s="660">
        <v>0.1</v>
      </c>
      <c r="AM8" s="661"/>
      <c r="AN8" s="661"/>
      <c r="AO8" s="697"/>
      <c r="AP8" s="654" t="s">
        <v>239</v>
      </c>
      <c r="AQ8" s="655"/>
      <c r="AR8" s="655"/>
      <c r="AS8" s="655"/>
      <c r="AT8" s="655"/>
      <c r="AU8" s="655"/>
      <c r="AV8" s="655"/>
      <c r="AW8" s="655"/>
      <c r="AX8" s="655"/>
      <c r="AY8" s="655"/>
      <c r="AZ8" s="655"/>
      <c r="BA8" s="655"/>
      <c r="BB8" s="655"/>
      <c r="BC8" s="655"/>
      <c r="BD8" s="655"/>
      <c r="BE8" s="655"/>
      <c r="BF8" s="656"/>
      <c r="BG8" s="657">
        <v>513740</v>
      </c>
      <c r="BH8" s="658"/>
      <c r="BI8" s="658"/>
      <c r="BJ8" s="658"/>
      <c r="BK8" s="658"/>
      <c r="BL8" s="658"/>
      <c r="BM8" s="658"/>
      <c r="BN8" s="659"/>
      <c r="BO8" s="695">
        <v>1</v>
      </c>
      <c r="BP8" s="695"/>
      <c r="BQ8" s="695"/>
      <c r="BR8" s="695"/>
      <c r="BS8" s="696" t="s">
        <v>233</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95348167</v>
      </c>
      <c r="CS8" s="658"/>
      <c r="CT8" s="658"/>
      <c r="CU8" s="658"/>
      <c r="CV8" s="658"/>
      <c r="CW8" s="658"/>
      <c r="CX8" s="658"/>
      <c r="CY8" s="659"/>
      <c r="CZ8" s="695">
        <v>53.4</v>
      </c>
      <c r="DA8" s="695"/>
      <c r="DB8" s="695"/>
      <c r="DC8" s="695"/>
      <c r="DD8" s="663">
        <v>895710</v>
      </c>
      <c r="DE8" s="658"/>
      <c r="DF8" s="658"/>
      <c r="DG8" s="658"/>
      <c r="DH8" s="658"/>
      <c r="DI8" s="658"/>
      <c r="DJ8" s="658"/>
      <c r="DK8" s="658"/>
      <c r="DL8" s="658"/>
      <c r="DM8" s="658"/>
      <c r="DN8" s="658"/>
      <c r="DO8" s="658"/>
      <c r="DP8" s="659"/>
      <c r="DQ8" s="663">
        <v>37021151</v>
      </c>
      <c r="DR8" s="658"/>
      <c r="DS8" s="658"/>
      <c r="DT8" s="658"/>
      <c r="DU8" s="658"/>
      <c r="DV8" s="658"/>
      <c r="DW8" s="658"/>
      <c r="DX8" s="658"/>
      <c r="DY8" s="658"/>
      <c r="DZ8" s="658"/>
      <c r="EA8" s="658"/>
      <c r="EB8" s="658"/>
      <c r="EC8" s="694"/>
    </row>
    <row r="9" spans="2:143" ht="11.25" customHeight="1" x14ac:dyDescent="0.15">
      <c r="B9" s="654" t="s">
        <v>241</v>
      </c>
      <c r="C9" s="655"/>
      <c r="D9" s="655"/>
      <c r="E9" s="655"/>
      <c r="F9" s="655"/>
      <c r="G9" s="655"/>
      <c r="H9" s="655"/>
      <c r="I9" s="655"/>
      <c r="J9" s="655"/>
      <c r="K9" s="655"/>
      <c r="L9" s="655"/>
      <c r="M9" s="655"/>
      <c r="N9" s="655"/>
      <c r="O9" s="655"/>
      <c r="P9" s="655"/>
      <c r="Q9" s="656"/>
      <c r="R9" s="657">
        <v>76507</v>
      </c>
      <c r="S9" s="658"/>
      <c r="T9" s="658"/>
      <c r="U9" s="658"/>
      <c r="V9" s="658"/>
      <c r="W9" s="658"/>
      <c r="X9" s="658"/>
      <c r="Y9" s="659"/>
      <c r="Z9" s="695">
        <v>0</v>
      </c>
      <c r="AA9" s="695"/>
      <c r="AB9" s="695"/>
      <c r="AC9" s="695"/>
      <c r="AD9" s="696">
        <v>76507</v>
      </c>
      <c r="AE9" s="696"/>
      <c r="AF9" s="696"/>
      <c r="AG9" s="696"/>
      <c r="AH9" s="696"/>
      <c r="AI9" s="696"/>
      <c r="AJ9" s="696"/>
      <c r="AK9" s="696"/>
      <c r="AL9" s="660">
        <v>0.1</v>
      </c>
      <c r="AM9" s="661"/>
      <c r="AN9" s="661"/>
      <c r="AO9" s="697"/>
      <c r="AP9" s="654" t="s">
        <v>242</v>
      </c>
      <c r="AQ9" s="655"/>
      <c r="AR9" s="655"/>
      <c r="AS9" s="655"/>
      <c r="AT9" s="655"/>
      <c r="AU9" s="655"/>
      <c r="AV9" s="655"/>
      <c r="AW9" s="655"/>
      <c r="AX9" s="655"/>
      <c r="AY9" s="655"/>
      <c r="AZ9" s="655"/>
      <c r="BA9" s="655"/>
      <c r="BB9" s="655"/>
      <c r="BC9" s="655"/>
      <c r="BD9" s="655"/>
      <c r="BE9" s="655"/>
      <c r="BF9" s="656"/>
      <c r="BG9" s="657">
        <v>16435969</v>
      </c>
      <c r="BH9" s="658"/>
      <c r="BI9" s="658"/>
      <c r="BJ9" s="658"/>
      <c r="BK9" s="658"/>
      <c r="BL9" s="658"/>
      <c r="BM9" s="658"/>
      <c r="BN9" s="659"/>
      <c r="BO9" s="695">
        <v>30.4</v>
      </c>
      <c r="BP9" s="695"/>
      <c r="BQ9" s="695"/>
      <c r="BR9" s="695"/>
      <c r="BS9" s="696" t="s">
        <v>243</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13260521</v>
      </c>
      <c r="CS9" s="658"/>
      <c r="CT9" s="658"/>
      <c r="CU9" s="658"/>
      <c r="CV9" s="658"/>
      <c r="CW9" s="658"/>
      <c r="CX9" s="658"/>
      <c r="CY9" s="659"/>
      <c r="CZ9" s="695">
        <v>7.4</v>
      </c>
      <c r="DA9" s="695"/>
      <c r="DB9" s="695"/>
      <c r="DC9" s="695"/>
      <c r="DD9" s="663">
        <v>17391</v>
      </c>
      <c r="DE9" s="658"/>
      <c r="DF9" s="658"/>
      <c r="DG9" s="658"/>
      <c r="DH9" s="658"/>
      <c r="DI9" s="658"/>
      <c r="DJ9" s="658"/>
      <c r="DK9" s="658"/>
      <c r="DL9" s="658"/>
      <c r="DM9" s="658"/>
      <c r="DN9" s="658"/>
      <c r="DO9" s="658"/>
      <c r="DP9" s="659"/>
      <c r="DQ9" s="663">
        <v>8088945</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233</v>
      </c>
      <c r="S10" s="658"/>
      <c r="T10" s="658"/>
      <c r="U10" s="658"/>
      <c r="V10" s="658"/>
      <c r="W10" s="658"/>
      <c r="X10" s="658"/>
      <c r="Y10" s="659"/>
      <c r="Z10" s="695" t="s">
        <v>138</v>
      </c>
      <c r="AA10" s="695"/>
      <c r="AB10" s="695"/>
      <c r="AC10" s="695"/>
      <c r="AD10" s="696" t="s">
        <v>129</v>
      </c>
      <c r="AE10" s="696"/>
      <c r="AF10" s="696"/>
      <c r="AG10" s="696"/>
      <c r="AH10" s="696"/>
      <c r="AI10" s="696"/>
      <c r="AJ10" s="696"/>
      <c r="AK10" s="696"/>
      <c r="AL10" s="660" t="s">
        <v>138</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1313228</v>
      </c>
      <c r="BH10" s="658"/>
      <c r="BI10" s="658"/>
      <c r="BJ10" s="658"/>
      <c r="BK10" s="658"/>
      <c r="BL10" s="658"/>
      <c r="BM10" s="658"/>
      <c r="BN10" s="659"/>
      <c r="BO10" s="695">
        <v>2.4</v>
      </c>
      <c r="BP10" s="695"/>
      <c r="BQ10" s="695"/>
      <c r="BR10" s="695"/>
      <c r="BS10" s="696" t="s">
        <v>243</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35220</v>
      </c>
      <c r="CS10" s="658"/>
      <c r="CT10" s="658"/>
      <c r="CU10" s="658"/>
      <c r="CV10" s="658"/>
      <c r="CW10" s="658"/>
      <c r="CX10" s="658"/>
      <c r="CY10" s="659"/>
      <c r="CZ10" s="695">
        <v>0</v>
      </c>
      <c r="DA10" s="695"/>
      <c r="DB10" s="695"/>
      <c r="DC10" s="695"/>
      <c r="DD10" s="663" t="s">
        <v>129</v>
      </c>
      <c r="DE10" s="658"/>
      <c r="DF10" s="658"/>
      <c r="DG10" s="658"/>
      <c r="DH10" s="658"/>
      <c r="DI10" s="658"/>
      <c r="DJ10" s="658"/>
      <c r="DK10" s="658"/>
      <c r="DL10" s="658"/>
      <c r="DM10" s="658"/>
      <c r="DN10" s="658"/>
      <c r="DO10" s="658"/>
      <c r="DP10" s="659"/>
      <c r="DQ10" s="663">
        <v>26437</v>
      </c>
      <c r="DR10" s="658"/>
      <c r="DS10" s="658"/>
      <c r="DT10" s="658"/>
      <c r="DU10" s="658"/>
      <c r="DV10" s="658"/>
      <c r="DW10" s="658"/>
      <c r="DX10" s="658"/>
      <c r="DY10" s="658"/>
      <c r="DZ10" s="658"/>
      <c r="EA10" s="658"/>
      <c r="EB10" s="658"/>
      <c r="EC10" s="694"/>
    </row>
    <row r="11" spans="2:143" ht="11.25" customHeight="1" x14ac:dyDescent="0.15">
      <c r="B11" s="654" t="s">
        <v>248</v>
      </c>
      <c r="C11" s="655"/>
      <c r="D11" s="655"/>
      <c r="E11" s="655"/>
      <c r="F11" s="655"/>
      <c r="G11" s="655"/>
      <c r="H11" s="655"/>
      <c r="I11" s="655"/>
      <c r="J11" s="655"/>
      <c r="K11" s="655"/>
      <c r="L11" s="655"/>
      <c r="M11" s="655"/>
      <c r="N11" s="655"/>
      <c r="O11" s="655"/>
      <c r="P11" s="655"/>
      <c r="Q11" s="656"/>
      <c r="R11" s="657">
        <v>7936083</v>
      </c>
      <c r="S11" s="658"/>
      <c r="T11" s="658"/>
      <c r="U11" s="658"/>
      <c r="V11" s="658"/>
      <c r="W11" s="658"/>
      <c r="X11" s="658"/>
      <c r="Y11" s="659"/>
      <c r="Z11" s="660">
        <v>4.2</v>
      </c>
      <c r="AA11" s="661"/>
      <c r="AB11" s="661"/>
      <c r="AC11" s="662"/>
      <c r="AD11" s="663">
        <v>7936083</v>
      </c>
      <c r="AE11" s="658"/>
      <c r="AF11" s="658"/>
      <c r="AG11" s="658"/>
      <c r="AH11" s="658"/>
      <c r="AI11" s="658"/>
      <c r="AJ11" s="658"/>
      <c r="AK11" s="659"/>
      <c r="AL11" s="660">
        <v>10.7</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2571946</v>
      </c>
      <c r="BH11" s="658"/>
      <c r="BI11" s="658"/>
      <c r="BJ11" s="658"/>
      <c r="BK11" s="658"/>
      <c r="BL11" s="658"/>
      <c r="BM11" s="658"/>
      <c r="BN11" s="659"/>
      <c r="BO11" s="695">
        <v>4.8</v>
      </c>
      <c r="BP11" s="695"/>
      <c r="BQ11" s="695"/>
      <c r="BR11" s="695"/>
      <c r="BS11" s="696" t="s">
        <v>129</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184167</v>
      </c>
      <c r="CS11" s="658"/>
      <c r="CT11" s="658"/>
      <c r="CU11" s="658"/>
      <c r="CV11" s="658"/>
      <c r="CW11" s="658"/>
      <c r="CX11" s="658"/>
      <c r="CY11" s="659"/>
      <c r="CZ11" s="695">
        <v>0.1</v>
      </c>
      <c r="DA11" s="695"/>
      <c r="DB11" s="695"/>
      <c r="DC11" s="695"/>
      <c r="DD11" s="663">
        <v>33424</v>
      </c>
      <c r="DE11" s="658"/>
      <c r="DF11" s="658"/>
      <c r="DG11" s="658"/>
      <c r="DH11" s="658"/>
      <c r="DI11" s="658"/>
      <c r="DJ11" s="658"/>
      <c r="DK11" s="658"/>
      <c r="DL11" s="658"/>
      <c r="DM11" s="658"/>
      <c r="DN11" s="658"/>
      <c r="DO11" s="658"/>
      <c r="DP11" s="659"/>
      <c r="DQ11" s="663">
        <v>128726</v>
      </c>
      <c r="DR11" s="658"/>
      <c r="DS11" s="658"/>
      <c r="DT11" s="658"/>
      <c r="DU11" s="658"/>
      <c r="DV11" s="658"/>
      <c r="DW11" s="658"/>
      <c r="DX11" s="658"/>
      <c r="DY11" s="658"/>
      <c r="DZ11" s="658"/>
      <c r="EA11" s="658"/>
      <c r="EB11" s="658"/>
      <c r="EC11" s="694"/>
    </row>
    <row r="12" spans="2:143" ht="11.25" customHeight="1" x14ac:dyDescent="0.15">
      <c r="B12" s="654" t="s">
        <v>251</v>
      </c>
      <c r="C12" s="655"/>
      <c r="D12" s="655"/>
      <c r="E12" s="655"/>
      <c r="F12" s="655"/>
      <c r="G12" s="655"/>
      <c r="H12" s="655"/>
      <c r="I12" s="655"/>
      <c r="J12" s="655"/>
      <c r="K12" s="655"/>
      <c r="L12" s="655"/>
      <c r="M12" s="655"/>
      <c r="N12" s="655"/>
      <c r="O12" s="655"/>
      <c r="P12" s="655"/>
      <c r="Q12" s="656"/>
      <c r="R12" s="657" t="s">
        <v>138</v>
      </c>
      <c r="S12" s="658"/>
      <c r="T12" s="658"/>
      <c r="U12" s="658"/>
      <c r="V12" s="658"/>
      <c r="W12" s="658"/>
      <c r="X12" s="658"/>
      <c r="Y12" s="659"/>
      <c r="Z12" s="695" t="s">
        <v>129</v>
      </c>
      <c r="AA12" s="695"/>
      <c r="AB12" s="695"/>
      <c r="AC12" s="695"/>
      <c r="AD12" s="696" t="s">
        <v>138</v>
      </c>
      <c r="AE12" s="696"/>
      <c r="AF12" s="696"/>
      <c r="AG12" s="696"/>
      <c r="AH12" s="696"/>
      <c r="AI12" s="696"/>
      <c r="AJ12" s="696"/>
      <c r="AK12" s="696"/>
      <c r="AL12" s="660" t="s">
        <v>243</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26606162</v>
      </c>
      <c r="BH12" s="658"/>
      <c r="BI12" s="658"/>
      <c r="BJ12" s="658"/>
      <c r="BK12" s="658"/>
      <c r="BL12" s="658"/>
      <c r="BM12" s="658"/>
      <c r="BN12" s="659"/>
      <c r="BO12" s="695">
        <v>49.2</v>
      </c>
      <c r="BP12" s="695"/>
      <c r="BQ12" s="695"/>
      <c r="BR12" s="695"/>
      <c r="BS12" s="696" t="s">
        <v>129</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3811966</v>
      </c>
      <c r="CS12" s="658"/>
      <c r="CT12" s="658"/>
      <c r="CU12" s="658"/>
      <c r="CV12" s="658"/>
      <c r="CW12" s="658"/>
      <c r="CX12" s="658"/>
      <c r="CY12" s="659"/>
      <c r="CZ12" s="695">
        <v>2.1</v>
      </c>
      <c r="DA12" s="695"/>
      <c r="DB12" s="695"/>
      <c r="DC12" s="695"/>
      <c r="DD12" s="663">
        <v>2344973</v>
      </c>
      <c r="DE12" s="658"/>
      <c r="DF12" s="658"/>
      <c r="DG12" s="658"/>
      <c r="DH12" s="658"/>
      <c r="DI12" s="658"/>
      <c r="DJ12" s="658"/>
      <c r="DK12" s="658"/>
      <c r="DL12" s="658"/>
      <c r="DM12" s="658"/>
      <c r="DN12" s="658"/>
      <c r="DO12" s="658"/>
      <c r="DP12" s="659"/>
      <c r="DQ12" s="663">
        <v>1054537</v>
      </c>
      <c r="DR12" s="658"/>
      <c r="DS12" s="658"/>
      <c r="DT12" s="658"/>
      <c r="DU12" s="658"/>
      <c r="DV12" s="658"/>
      <c r="DW12" s="658"/>
      <c r="DX12" s="658"/>
      <c r="DY12" s="658"/>
      <c r="DZ12" s="658"/>
      <c r="EA12" s="658"/>
      <c r="EB12" s="658"/>
      <c r="EC12" s="694"/>
    </row>
    <row r="13" spans="2:143" ht="11.25" customHeight="1" x14ac:dyDescent="0.15">
      <c r="B13" s="654" t="s">
        <v>254</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129</v>
      </c>
      <c r="AA13" s="695"/>
      <c r="AB13" s="695"/>
      <c r="AC13" s="695"/>
      <c r="AD13" s="696" t="s">
        <v>129</v>
      </c>
      <c r="AE13" s="696"/>
      <c r="AF13" s="696"/>
      <c r="AG13" s="696"/>
      <c r="AH13" s="696"/>
      <c r="AI13" s="696"/>
      <c r="AJ13" s="696"/>
      <c r="AK13" s="696"/>
      <c r="AL13" s="660" t="s">
        <v>138</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24813646</v>
      </c>
      <c r="BH13" s="658"/>
      <c r="BI13" s="658"/>
      <c r="BJ13" s="658"/>
      <c r="BK13" s="658"/>
      <c r="BL13" s="658"/>
      <c r="BM13" s="658"/>
      <c r="BN13" s="659"/>
      <c r="BO13" s="695">
        <v>45.9</v>
      </c>
      <c r="BP13" s="695"/>
      <c r="BQ13" s="695"/>
      <c r="BR13" s="695"/>
      <c r="BS13" s="696" t="s">
        <v>138</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14222793</v>
      </c>
      <c r="CS13" s="658"/>
      <c r="CT13" s="658"/>
      <c r="CU13" s="658"/>
      <c r="CV13" s="658"/>
      <c r="CW13" s="658"/>
      <c r="CX13" s="658"/>
      <c r="CY13" s="659"/>
      <c r="CZ13" s="695">
        <v>8</v>
      </c>
      <c r="DA13" s="695"/>
      <c r="DB13" s="695"/>
      <c r="DC13" s="695"/>
      <c r="DD13" s="663">
        <v>9097518</v>
      </c>
      <c r="DE13" s="658"/>
      <c r="DF13" s="658"/>
      <c r="DG13" s="658"/>
      <c r="DH13" s="658"/>
      <c r="DI13" s="658"/>
      <c r="DJ13" s="658"/>
      <c r="DK13" s="658"/>
      <c r="DL13" s="658"/>
      <c r="DM13" s="658"/>
      <c r="DN13" s="658"/>
      <c r="DO13" s="658"/>
      <c r="DP13" s="659"/>
      <c r="DQ13" s="663">
        <v>4337964</v>
      </c>
      <c r="DR13" s="658"/>
      <c r="DS13" s="658"/>
      <c r="DT13" s="658"/>
      <c r="DU13" s="658"/>
      <c r="DV13" s="658"/>
      <c r="DW13" s="658"/>
      <c r="DX13" s="658"/>
      <c r="DY13" s="658"/>
      <c r="DZ13" s="658"/>
      <c r="EA13" s="658"/>
      <c r="EB13" s="658"/>
      <c r="EC13" s="694"/>
    </row>
    <row r="14" spans="2:143" ht="11.25" customHeight="1" x14ac:dyDescent="0.15">
      <c r="B14" s="654" t="s">
        <v>257</v>
      </c>
      <c r="C14" s="655"/>
      <c r="D14" s="655"/>
      <c r="E14" s="655"/>
      <c r="F14" s="655"/>
      <c r="G14" s="655"/>
      <c r="H14" s="655"/>
      <c r="I14" s="655"/>
      <c r="J14" s="655"/>
      <c r="K14" s="655"/>
      <c r="L14" s="655"/>
      <c r="M14" s="655"/>
      <c r="N14" s="655"/>
      <c r="O14" s="655"/>
      <c r="P14" s="655"/>
      <c r="Q14" s="656"/>
      <c r="R14" s="657">
        <v>489</v>
      </c>
      <c r="S14" s="658"/>
      <c r="T14" s="658"/>
      <c r="U14" s="658"/>
      <c r="V14" s="658"/>
      <c r="W14" s="658"/>
      <c r="X14" s="658"/>
      <c r="Y14" s="659"/>
      <c r="Z14" s="695">
        <v>0</v>
      </c>
      <c r="AA14" s="695"/>
      <c r="AB14" s="695"/>
      <c r="AC14" s="695"/>
      <c r="AD14" s="696">
        <v>489</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852164</v>
      </c>
      <c r="BH14" s="658"/>
      <c r="BI14" s="658"/>
      <c r="BJ14" s="658"/>
      <c r="BK14" s="658"/>
      <c r="BL14" s="658"/>
      <c r="BM14" s="658"/>
      <c r="BN14" s="659"/>
      <c r="BO14" s="695">
        <v>1.6</v>
      </c>
      <c r="BP14" s="695"/>
      <c r="BQ14" s="695"/>
      <c r="BR14" s="695"/>
      <c r="BS14" s="696" t="s">
        <v>233</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3112575</v>
      </c>
      <c r="CS14" s="658"/>
      <c r="CT14" s="658"/>
      <c r="CU14" s="658"/>
      <c r="CV14" s="658"/>
      <c r="CW14" s="658"/>
      <c r="CX14" s="658"/>
      <c r="CY14" s="659"/>
      <c r="CZ14" s="695">
        <v>1.7</v>
      </c>
      <c r="DA14" s="695"/>
      <c r="DB14" s="695"/>
      <c r="DC14" s="695"/>
      <c r="DD14" s="663">
        <v>356140</v>
      </c>
      <c r="DE14" s="658"/>
      <c r="DF14" s="658"/>
      <c r="DG14" s="658"/>
      <c r="DH14" s="658"/>
      <c r="DI14" s="658"/>
      <c r="DJ14" s="658"/>
      <c r="DK14" s="658"/>
      <c r="DL14" s="658"/>
      <c r="DM14" s="658"/>
      <c r="DN14" s="658"/>
      <c r="DO14" s="658"/>
      <c r="DP14" s="659"/>
      <c r="DQ14" s="663">
        <v>2845694</v>
      </c>
      <c r="DR14" s="658"/>
      <c r="DS14" s="658"/>
      <c r="DT14" s="658"/>
      <c r="DU14" s="658"/>
      <c r="DV14" s="658"/>
      <c r="DW14" s="658"/>
      <c r="DX14" s="658"/>
      <c r="DY14" s="658"/>
      <c r="DZ14" s="658"/>
      <c r="EA14" s="658"/>
      <c r="EB14" s="658"/>
      <c r="EC14" s="694"/>
    </row>
    <row r="15" spans="2:143" ht="11.25" customHeight="1" x14ac:dyDescent="0.15">
      <c r="B15" s="654" t="s">
        <v>260</v>
      </c>
      <c r="C15" s="655"/>
      <c r="D15" s="655"/>
      <c r="E15" s="655"/>
      <c r="F15" s="655"/>
      <c r="G15" s="655"/>
      <c r="H15" s="655"/>
      <c r="I15" s="655"/>
      <c r="J15" s="655"/>
      <c r="K15" s="655"/>
      <c r="L15" s="655"/>
      <c r="M15" s="655"/>
      <c r="N15" s="655"/>
      <c r="O15" s="655"/>
      <c r="P15" s="655"/>
      <c r="Q15" s="656"/>
      <c r="R15" s="657" t="s">
        <v>233</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138</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4565671</v>
      </c>
      <c r="BH15" s="658"/>
      <c r="BI15" s="658"/>
      <c r="BJ15" s="658"/>
      <c r="BK15" s="658"/>
      <c r="BL15" s="658"/>
      <c r="BM15" s="658"/>
      <c r="BN15" s="659"/>
      <c r="BO15" s="695">
        <v>8.4</v>
      </c>
      <c r="BP15" s="695"/>
      <c r="BQ15" s="695"/>
      <c r="BR15" s="695"/>
      <c r="BS15" s="696" t="s">
        <v>129</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16326612</v>
      </c>
      <c r="CS15" s="658"/>
      <c r="CT15" s="658"/>
      <c r="CU15" s="658"/>
      <c r="CV15" s="658"/>
      <c r="CW15" s="658"/>
      <c r="CX15" s="658"/>
      <c r="CY15" s="659"/>
      <c r="CZ15" s="695">
        <v>9.1</v>
      </c>
      <c r="DA15" s="695"/>
      <c r="DB15" s="695"/>
      <c r="DC15" s="695"/>
      <c r="DD15" s="663">
        <v>6796472</v>
      </c>
      <c r="DE15" s="658"/>
      <c r="DF15" s="658"/>
      <c r="DG15" s="658"/>
      <c r="DH15" s="658"/>
      <c r="DI15" s="658"/>
      <c r="DJ15" s="658"/>
      <c r="DK15" s="658"/>
      <c r="DL15" s="658"/>
      <c r="DM15" s="658"/>
      <c r="DN15" s="658"/>
      <c r="DO15" s="658"/>
      <c r="DP15" s="659"/>
      <c r="DQ15" s="663">
        <v>9623380</v>
      </c>
      <c r="DR15" s="658"/>
      <c r="DS15" s="658"/>
      <c r="DT15" s="658"/>
      <c r="DU15" s="658"/>
      <c r="DV15" s="658"/>
      <c r="DW15" s="658"/>
      <c r="DX15" s="658"/>
      <c r="DY15" s="658"/>
      <c r="DZ15" s="658"/>
      <c r="EA15" s="658"/>
      <c r="EB15" s="658"/>
      <c r="EC15" s="694"/>
    </row>
    <row r="16" spans="2:143" ht="11.25" customHeight="1" x14ac:dyDescent="0.15">
      <c r="B16" s="654" t="s">
        <v>263</v>
      </c>
      <c r="C16" s="655"/>
      <c r="D16" s="655"/>
      <c r="E16" s="655"/>
      <c r="F16" s="655"/>
      <c r="G16" s="655"/>
      <c r="H16" s="655"/>
      <c r="I16" s="655"/>
      <c r="J16" s="655"/>
      <c r="K16" s="655"/>
      <c r="L16" s="655"/>
      <c r="M16" s="655"/>
      <c r="N16" s="655"/>
      <c r="O16" s="655"/>
      <c r="P16" s="655"/>
      <c r="Q16" s="656"/>
      <c r="R16" s="657">
        <v>45332</v>
      </c>
      <c r="S16" s="658"/>
      <c r="T16" s="658"/>
      <c r="U16" s="658"/>
      <c r="V16" s="658"/>
      <c r="W16" s="658"/>
      <c r="X16" s="658"/>
      <c r="Y16" s="659"/>
      <c r="Z16" s="695">
        <v>0</v>
      </c>
      <c r="AA16" s="695"/>
      <c r="AB16" s="695"/>
      <c r="AC16" s="695"/>
      <c r="AD16" s="696">
        <v>45332</v>
      </c>
      <c r="AE16" s="696"/>
      <c r="AF16" s="696"/>
      <c r="AG16" s="696"/>
      <c r="AH16" s="696"/>
      <c r="AI16" s="696"/>
      <c r="AJ16" s="696"/>
      <c r="AK16" s="696"/>
      <c r="AL16" s="660">
        <v>0.1</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233</v>
      </c>
      <c r="BP16" s="695"/>
      <c r="BQ16" s="695"/>
      <c r="BR16" s="695"/>
      <c r="BS16" s="696" t="s">
        <v>129</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t="s">
        <v>243</v>
      </c>
      <c r="CS16" s="658"/>
      <c r="CT16" s="658"/>
      <c r="CU16" s="658"/>
      <c r="CV16" s="658"/>
      <c r="CW16" s="658"/>
      <c r="CX16" s="658"/>
      <c r="CY16" s="659"/>
      <c r="CZ16" s="695" t="s">
        <v>129</v>
      </c>
      <c r="DA16" s="695"/>
      <c r="DB16" s="695"/>
      <c r="DC16" s="695"/>
      <c r="DD16" s="663" t="s">
        <v>129</v>
      </c>
      <c r="DE16" s="658"/>
      <c r="DF16" s="658"/>
      <c r="DG16" s="658"/>
      <c r="DH16" s="658"/>
      <c r="DI16" s="658"/>
      <c r="DJ16" s="658"/>
      <c r="DK16" s="658"/>
      <c r="DL16" s="658"/>
      <c r="DM16" s="658"/>
      <c r="DN16" s="658"/>
      <c r="DO16" s="658"/>
      <c r="DP16" s="659"/>
      <c r="DQ16" s="663" t="s">
        <v>138</v>
      </c>
      <c r="DR16" s="658"/>
      <c r="DS16" s="658"/>
      <c r="DT16" s="658"/>
      <c r="DU16" s="658"/>
      <c r="DV16" s="658"/>
      <c r="DW16" s="658"/>
      <c r="DX16" s="658"/>
      <c r="DY16" s="658"/>
      <c r="DZ16" s="658"/>
      <c r="EA16" s="658"/>
      <c r="EB16" s="658"/>
      <c r="EC16" s="694"/>
    </row>
    <row r="17" spans="2:133" ht="11.25" customHeight="1" x14ac:dyDescent="0.15">
      <c r="B17" s="654" t="s">
        <v>266</v>
      </c>
      <c r="C17" s="655"/>
      <c r="D17" s="655"/>
      <c r="E17" s="655"/>
      <c r="F17" s="655"/>
      <c r="G17" s="655"/>
      <c r="H17" s="655"/>
      <c r="I17" s="655"/>
      <c r="J17" s="655"/>
      <c r="K17" s="655"/>
      <c r="L17" s="655"/>
      <c r="M17" s="655"/>
      <c r="N17" s="655"/>
      <c r="O17" s="655"/>
      <c r="P17" s="655"/>
      <c r="Q17" s="656"/>
      <c r="R17" s="657">
        <v>805701</v>
      </c>
      <c r="S17" s="658"/>
      <c r="T17" s="658"/>
      <c r="U17" s="658"/>
      <c r="V17" s="658"/>
      <c r="W17" s="658"/>
      <c r="X17" s="658"/>
      <c r="Y17" s="659"/>
      <c r="Z17" s="695">
        <v>0.4</v>
      </c>
      <c r="AA17" s="695"/>
      <c r="AB17" s="695"/>
      <c r="AC17" s="695"/>
      <c r="AD17" s="696">
        <v>805701</v>
      </c>
      <c r="AE17" s="696"/>
      <c r="AF17" s="696"/>
      <c r="AG17" s="696"/>
      <c r="AH17" s="696"/>
      <c r="AI17" s="696"/>
      <c r="AJ17" s="696"/>
      <c r="AK17" s="696"/>
      <c r="AL17" s="660">
        <v>1.1000000000000001</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233</v>
      </c>
      <c r="BH17" s="658"/>
      <c r="BI17" s="658"/>
      <c r="BJ17" s="658"/>
      <c r="BK17" s="658"/>
      <c r="BL17" s="658"/>
      <c r="BM17" s="658"/>
      <c r="BN17" s="659"/>
      <c r="BO17" s="695" t="s">
        <v>233</v>
      </c>
      <c r="BP17" s="695"/>
      <c r="BQ17" s="695"/>
      <c r="BR17" s="695"/>
      <c r="BS17" s="696" t="s">
        <v>138</v>
      </c>
      <c r="BT17" s="696"/>
      <c r="BU17" s="696"/>
      <c r="BV17" s="696"/>
      <c r="BW17" s="696"/>
      <c r="BX17" s="696"/>
      <c r="BY17" s="696"/>
      <c r="BZ17" s="696"/>
      <c r="CA17" s="696"/>
      <c r="CB17" s="736"/>
      <c r="CD17" s="654" t="s">
        <v>268</v>
      </c>
      <c r="CE17" s="655"/>
      <c r="CF17" s="655"/>
      <c r="CG17" s="655"/>
      <c r="CH17" s="655"/>
      <c r="CI17" s="655"/>
      <c r="CJ17" s="655"/>
      <c r="CK17" s="655"/>
      <c r="CL17" s="655"/>
      <c r="CM17" s="655"/>
      <c r="CN17" s="655"/>
      <c r="CO17" s="655"/>
      <c r="CP17" s="655"/>
      <c r="CQ17" s="656"/>
      <c r="CR17" s="657">
        <v>12959415</v>
      </c>
      <c r="CS17" s="658"/>
      <c r="CT17" s="658"/>
      <c r="CU17" s="658"/>
      <c r="CV17" s="658"/>
      <c r="CW17" s="658"/>
      <c r="CX17" s="658"/>
      <c r="CY17" s="659"/>
      <c r="CZ17" s="695">
        <v>7.3</v>
      </c>
      <c r="DA17" s="695"/>
      <c r="DB17" s="695"/>
      <c r="DC17" s="695"/>
      <c r="DD17" s="663" t="s">
        <v>129</v>
      </c>
      <c r="DE17" s="658"/>
      <c r="DF17" s="658"/>
      <c r="DG17" s="658"/>
      <c r="DH17" s="658"/>
      <c r="DI17" s="658"/>
      <c r="DJ17" s="658"/>
      <c r="DK17" s="658"/>
      <c r="DL17" s="658"/>
      <c r="DM17" s="658"/>
      <c r="DN17" s="658"/>
      <c r="DO17" s="658"/>
      <c r="DP17" s="659"/>
      <c r="DQ17" s="663">
        <v>11566271</v>
      </c>
      <c r="DR17" s="658"/>
      <c r="DS17" s="658"/>
      <c r="DT17" s="658"/>
      <c r="DU17" s="658"/>
      <c r="DV17" s="658"/>
      <c r="DW17" s="658"/>
      <c r="DX17" s="658"/>
      <c r="DY17" s="658"/>
      <c r="DZ17" s="658"/>
      <c r="EA17" s="658"/>
      <c r="EB17" s="658"/>
      <c r="EC17" s="694"/>
    </row>
    <row r="18" spans="2:133" ht="11.25" customHeight="1" x14ac:dyDescent="0.15">
      <c r="B18" s="654" t="s">
        <v>269</v>
      </c>
      <c r="C18" s="655"/>
      <c r="D18" s="655"/>
      <c r="E18" s="655"/>
      <c r="F18" s="655"/>
      <c r="G18" s="655"/>
      <c r="H18" s="655"/>
      <c r="I18" s="655"/>
      <c r="J18" s="655"/>
      <c r="K18" s="655"/>
      <c r="L18" s="655"/>
      <c r="M18" s="655"/>
      <c r="N18" s="655"/>
      <c r="O18" s="655"/>
      <c r="P18" s="655"/>
      <c r="Q18" s="656"/>
      <c r="R18" s="657">
        <v>140254</v>
      </c>
      <c r="S18" s="658"/>
      <c r="T18" s="658"/>
      <c r="U18" s="658"/>
      <c r="V18" s="658"/>
      <c r="W18" s="658"/>
      <c r="X18" s="658"/>
      <c r="Y18" s="659"/>
      <c r="Z18" s="695">
        <v>0.1</v>
      </c>
      <c r="AA18" s="695"/>
      <c r="AB18" s="695"/>
      <c r="AC18" s="695"/>
      <c r="AD18" s="696">
        <v>140254</v>
      </c>
      <c r="AE18" s="696"/>
      <c r="AF18" s="696"/>
      <c r="AG18" s="696"/>
      <c r="AH18" s="696"/>
      <c r="AI18" s="696"/>
      <c r="AJ18" s="696"/>
      <c r="AK18" s="696"/>
      <c r="AL18" s="660">
        <v>0.2</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138</v>
      </c>
      <c r="BH18" s="658"/>
      <c r="BI18" s="658"/>
      <c r="BJ18" s="658"/>
      <c r="BK18" s="658"/>
      <c r="BL18" s="658"/>
      <c r="BM18" s="658"/>
      <c r="BN18" s="659"/>
      <c r="BO18" s="695" t="s">
        <v>129</v>
      </c>
      <c r="BP18" s="695"/>
      <c r="BQ18" s="695"/>
      <c r="BR18" s="695"/>
      <c r="BS18" s="696" t="s">
        <v>129</v>
      </c>
      <c r="BT18" s="696"/>
      <c r="BU18" s="696"/>
      <c r="BV18" s="696"/>
      <c r="BW18" s="696"/>
      <c r="BX18" s="696"/>
      <c r="BY18" s="696"/>
      <c r="BZ18" s="696"/>
      <c r="CA18" s="696"/>
      <c r="CB18" s="736"/>
      <c r="CD18" s="654" t="s">
        <v>271</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129</v>
      </c>
      <c r="DA18" s="695"/>
      <c r="DB18" s="695"/>
      <c r="DC18" s="695"/>
      <c r="DD18" s="663" t="s">
        <v>233</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15">
      <c r="B19" s="654" t="s">
        <v>272</v>
      </c>
      <c r="C19" s="655"/>
      <c r="D19" s="655"/>
      <c r="E19" s="655"/>
      <c r="F19" s="655"/>
      <c r="G19" s="655"/>
      <c r="H19" s="655"/>
      <c r="I19" s="655"/>
      <c r="J19" s="655"/>
      <c r="K19" s="655"/>
      <c r="L19" s="655"/>
      <c r="M19" s="655"/>
      <c r="N19" s="655"/>
      <c r="O19" s="655"/>
      <c r="P19" s="655"/>
      <c r="Q19" s="656"/>
      <c r="R19" s="657">
        <v>140052</v>
      </c>
      <c r="S19" s="658"/>
      <c r="T19" s="658"/>
      <c r="U19" s="658"/>
      <c r="V19" s="658"/>
      <c r="W19" s="658"/>
      <c r="X19" s="658"/>
      <c r="Y19" s="659"/>
      <c r="Z19" s="695">
        <v>0.1</v>
      </c>
      <c r="AA19" s="695"/>
      <c r="AB19" s="695"/>
      <c r="AC19" s="695"/>
      <c r="AD19" s="696">
        <v>140052</v>
      </c>
      <c r="AE19" s="696"/>
      <c r="AF19" s="696"/>
      <c r="AG19" s="696"/>
      <c r="AH19" s="696"/>
      <c r="AI19" s="696"/>
      <c r="AJ19" s="696"/>
      <c r="AK19" s="696"/>
      <c r="AL19" s="660">
        <v>0.2</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v>1189440</v>
      </c>
      <c r="BH19" s="658"/>
      <c r="BI19" s="658"/>
      <c r="BJ19" s="658"/>
      <c r="BK19" s="658"/>
      <c r="BL19" s="658"/>
      <c r="BM19" s="658"/>
      <c r="BN19" s="659"/>
      <c r="BO19" s="695">
        <v>2.2000000000000002</v>
      </c>
      <c r="BP19" s="695"/>
      <c r="BQ19" s="695"/>
      <c r="BR19" s="695"/>
      <c r="BS19" s="696" t="s">
        <v>233</v>
      </c>
      <c r="BT19" s="696"/>
      <c r="BU19" s="696"/>
      <c r="BV19" s="696"/>
      <c r="BW19" s="696"/>
      <c r="BX19" s="696"/>
      <c r="BY19" s="696"/>
      <c r="BZ19" s="696"/>
      <c r="CA19" s="696"/>
      <c r="CB19" s="736"/>
      <c r="CD19" s="654" t="s">
        <v>274</v>
      </c>
      <c r="CE19" s="655"/>
      <c r="CF19" s="655"/>
      <c r="CG19" s="655"/>
      <c r="CH19" s="655"/>
      <c r="CI19" s="655"/>
      <c r="CJ19" s="655"/>
      <c r="CK19" s="655"/>
      <c r="CL19" s="655"/>
      <c r="CM19" s="655"/>
      <c r="CN19" s="655"/>
      <c r="CO19" s="655"/>
      <c r="CP19" s="655"/>
      <c r="CQ19" s="656"/>
      <c r="CR19" s="657" t="s">
        <v>138</v>
      </c>
      <c r="CS19" s="658"/>
      <c r="CT19" s="658"/>
      <c r="CU19" s="658"/>
      <c r="CV19" s="658"/>
      <c r="CW19" s="658"/>
      <c r="CX19" s="658"/>
      <c r="CY19" s="659"/>
      <c r="CZ19" s="695" t="s">
        <v>138</v>
      </c>
      <c r="DA19" s="695"/>
      <c r="DB19" s="695"/>
      <c r="DC19" s="695"/>
      <c r="DD19" s="663" t="s">
        <v>129</v>
      </c>
      <c r="DE19" s="658"/>
      <c r="DF19" s="658"/>
      <c r="DG19" s="658"/>
      <c r="DH19" s="658"/>
      <c r="DI19" s="658"/>
      <c r="DJ19" s="658"/>
      <c r="DK19" s="658"/>
      <c r="DL19" s="658"/>
      <c r="DM19" s="658"/>
      <c r="DN19" s="658"/>
      <c r="DO19" s="658"/>
      <c r="DP19" s="659"/>
      <c r="DQ19" s="663" t="s">
        <v>129</v>
      </c>
      <c r="DR19" s="658"/>
      <c r="DS19" s="658"/>
      <c r="DT19" s="658"/>
      <c r="DU19" s="658"/>
      <c r="DV19" s="658"/>
      <c r="DW19" s="658"/>
      <c r="DX19" s="658"/>
      <c r="DY19" s="658"/>
      <c r="DZ19" s="658"/>
      <c r="EA19" s="658"/>
      <c r="EB19" s="658"/>
      <c r="EC19" s="694"/>
    </row>
    <row r="20" spans="2:133" ht="11.25" customHeight="1" x14ac:dyDescent="0.15">
      <c r="B20" s="724" t="s">
        <v>275</v>
      </c>
      <c r="C20" s="725"/>
      <c r="D20" s="725"/>
      <c r="E20" s="725"/>
      <c r="F20" s="725"/>
      <c r="G20" s="725"/>
      <c r="H20" s="725"/>
      <c r="I20" s="725"/>
      <c r="J20" s="725"/>
      <c r="K20" s="725"/>
      <c r="L20" s="725"/>
      <c r="M20" s="725"/>
      <c r="N20" s="725"/>
      <c r="O20" s="725"/>
      <c r="P20" s="725"/>
      <c r="Q20" s="726"/>
      <c r="R20" s="657">
        <v>202</v>
      </c>
      <c r="S20" s="658"/>
      <c r="T20" s="658"/>
      <c r="U20" s="658"/>
      <c r="V20" s="658"/>
      <c r="W20" s="658"/>
      <c r="X20" s="658"/>
      <c r="Y20" s="659"/>
      <c r="Z20" s="695">
        <v>0</v>
      </c>
      <c r="AA20" s="695"/>
      <c r="AB20" s="695"/>
      <c r="AC20" s="695"/>
      <c r="AD20" s="696">
        <v>202</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v>1189440</v>
      </c>
      <c r="BH20" s="658"/>
      <c r="BI20" s="658"/>
      <c r="BJ20" s="658"/>
      <c r="BK20" s="658"/>
      <c r="BL20" s="658"/>
      <c r="BM20" s="658"/>
      <c r="BN20" s="659"/>
      <c r="BO20" s="695">
        <v>2.2000000000000002</v>
      </c>
      <c r="BP20" s="695"/>
      <c r="BQ20" s="695"/>
      <c r="BR20" s="695"/>
      <c r="BS20" s="696" t="s">
        <v>129</v>
      </c>
      <c r="BT20" s="696"/>
      <c r="BU20" s="696"/>
      <c r="BV20" s="696"/>
      <c r="BW20" s="696"/>
      <c r="BX20" s="696"/>
      <c r="BY20" s="696"/>
      <c r="BZ20" s="696"/>
      <c r="CA20" s="696"/>
      <c r="CB20" s="736"/>
      <c r="CD20" s="654" t="s">
        <v>277</v>
      </c>
      <c r="CE20" s="655"/>
      <c r="CF20" s="655"/>
      <c r="CG20" s="655"/>
      <c r="CH20" s="655"/>
      <c r="CI20" s="655"/>
      <c r="CJ20" s="655"/>
      <c r="CK20" s="655"/>
      <c r="CL20" s="655"/>
      <c r="CM20" s="655"/>
      <c r="CN20" s="655"/>
      <c r="CO20" s="655"/>
      <c r="CP20" s="655"/>
      <c r="CQ20" s="656"/>
      <c r="CR20" s="657">
        <v>178547046</v>
      </c>
      <c r="CS20" s="658"/>
      <c r="CT20" s="658"/>
      <c r="CU20" s="658"/>
      <c r="CV20" s="658"/>
      <c r="CW20" s="658"/>
      <c r="CX20" s="658"/>
      <c r="CY20" s="659"/>
      <c r="CZ20" s="695">
        <v>100</v>
      </c>
      <c r="DA20" s="695"/>
      <c r="DB20" s="695"/>
      <c r="DC20" s="695"/>
      <c r="DD20" s="663">
        <v>21150930</v>
      </c>
      <c r="DE20" s="658"/>
      <c r="DF20" s="658"/>
      <c r="DG20" s="658"/>
      <c r="DH20" s="658"/>
      <c r="DI20" s="658"/>
      <c r="DJ20" s="658"/>
      <c r="DK20" s="658"/>
      <c r="DL20" s="658"/>
      <c r="DM20" s="658"/>
      <c r="DN20" s="658"/>
      <c r="DO20" s="658"/>
      <c r="DP20" s="659"/>
      <c r="DQ20" s="663">
        <v>90382478</v>
      </c>
      <c r="DR20" s="658"/>
      <c r="DS20" s="658"/>
      <c r="DT20" s="658"/>
      <c r="DU20" s="658"/>
      <c r="DV20" s="658"/>
      <c r="DW20" s="658"/>
      <c r="DX20" s="658"/>
      <c r="DY20" s="658"/>
      <c r="DZ20" s="658"/>
      <c r="EA20" s="658"/>
      <c r="EB20" s="658"/>
      <c r="EC20" s="694"/>
    </row>
    <row r="21" spans="2:133" ht="11.25" customHeight="1" x14ac:dyDescent="0.15">
      <c r="B21" s="654" t="s">
        <v>278</v>
      </c>
      <c r="C21" s="655"/>
      <c r="D21" s="655"/>
      <c r="E21" s="655"/>
      <c r="F21" s="655"/>
      <c r="G21" s="655"/>
      <c r="H21" s="655"/>
      <c r="I21" s="655"/>
      <c r="J21" s="655"/>
      <c r="K21" s="655"/>
      <c r="L21" s="655"/>
      <c r="M21" s="655"/>
      <c r="N21" s="655"/>
      <c r="O21" s="655"/>
      <c r="P21" s="655"/>
      <c r="Q21" s="656"/>
      <c r="R21" s="657">
        <v>9878818</v>
      </c>
      <c r="S21" s="658"/>
      <c r="T21" s="658"/>
      <c r="U21" s="658"/>
      <c r="V21" s="658"/>
      <c r="W21" s="658"/>
      <c r="X21" s="658"/>
      <c r="Y21" s="659"/>
      <c r="Z21" s="695">
        <v>5.3</v>
      </c>
      <c r="AA21" s="695"/>
      <c r="AB21" s="695"/>
      <c r="AC21" s="695"/>
      <c r="AD21" s="696">
        <v>9089834</v>
      </c>
      <c r="AE21" s="696"/>
      <c r="AF21" s="696"/>
      <c r="AG21" s="696"/>
      <c r="AH21" s="696"/>
      <c r="AI21" s="696"/>
      <c r="AJ21" s="696"/>
      <c r="AK21" s="696"/>
      <c r="AL21" s="660">
        <v>12.3</v>
      </c>
      <c r="AM21" s="661"/>
      <c r="AN21" s="661"/>
      <c r="AO21" s="697"/>
      <c r="AP21" s="654" t="s">
        <v>279</v>
      </c>
      <c r="AQ21" s="734"/>
      <c r="AR21" s="734"/>
      <c r="AS21" s="734"/>
      <c r="AT21" s="734"/>
      <c r="AU21" s="734"/>
      <c r="AV21" s="734"/>
      <c r="AW21" s="734"/>
      <c r="AX21" s="734"/>
      <c r="AY21" s="734"/>
      <c r="AZ21" s="734"/>
      <c r="BA21" s="734"/>
      <c r="BB21" s="734"/>
      <c r="BC21" s="734"/>
      <c r="BD21" s="734"/>
      <c r="BE21" s="734"/>
      <c r="BF21" s="735"/>
      <c r="BG21" s="657">
        <v>29961</v>
      </c>
      <c r="BH21" s="658"/>
      <c r="BI21" s="658"/>
      <c r="BJ21" s="658"/>
      <c r="BK21" s="658"/>
      <c r="BL21" s="658"/>
      <c r="BM21" s="658"/>
      <c r="BN21" s="659"/>
      <c r="BO21" s="695">
        <v>0.1</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280</v>
      </c>
      <c r="C22" s="655"/>
      <c r="D22" s="655"/>
      <c r="E22" s="655"/>
      <c r="F22" s="655"/>
      <c r="G22" s="655"/>
      <c r="H22" s="655"/>
      <c r="I22" s="655"/>
      <c r="J22" s="655"/>
      <c r="K22" s="655"/>
      <c r="L22" s="655"/>
      <c r="M22" s="655"/>
      <c r="N22" s="655"/>
      <c r="O22" s="655"/>
      <c r="P22" s="655"/>
      <c r="Q22" s="656"/>
      <c r="R22" s="657">
        <v>9089834</v>
      </c>
      <c r="S22" s="658"/>
      <c r="T22" s="658"/>
      <c r="U22" s="658"/>
      <c r="V22" s="658"/>
      <c r="W22" s="658"/>
      <c r="X22" s="658"/>
      <c r="Y22" s="659"/>
      <c r="Z22" s="695">
        <v>4.9000000000000004</v>
      </c>
      <c r="AA22" s="695"/>
      <c r="AB22" s="695"/>
      <c r="AC22" s="695"/>
      <c r="AD22" s="696">
        <v>9089834</v>
      </c>
      <c r="AE22" s="696"/>
      <c r="AF22" s="696"/>
      <c r="AG22" s="696"/>
      <c r="AH22" s="696"/>
      <c r="AI22" s="696"/>
      <c r="AJ22" s="696"/>
      <c r="AK22" s="696"/>
      <c r="AL22" s="660">
        <v>12.3</v>
      </c>
      <c r="AM22" s="661"/>
      <c r="AN22" s="661"/>
      <c r="AO22" s="697"/>
      <c r="AP22" s="654" t="s">
        <v>281</v>
      </c>
      <c r="AQ22" s="734"/>
      <c r="AR22" s="734"/>
      <c r="AS22" s="734"/>
      <c r="AT22" s="734"/>
      <c r="AU22" s="734"/>
      <c r="AV22" s="734"/>
      <c r="AW22" s="734"/>
      <c r="AX22" s="734"/>
      <c r="AY22" s="734"/>
      <c r="AZ22" s="734"/>
      <c r="BA22" s="734"/>
      <c r="BB22" s="734"/>
      <c r="BC22" s="734"/>
      <c r="BD22" s="734"/>
      <c r="BE22" s="734"/>
      <c r="BF22" s="735"/>
      <c r="BG22" s="657">
        <v>1159479</v>
      </c>
      <c r="BH22" s="658"/>
      <c r="BI22" s="658"/>
      <c r="BJ22" s="658"/>
      <c r="BK22" s="658"/>
      <c r="BL22" s="658"/>
      <c r="BM22" s="658"/>
      <c r="BN22" s="659"/>
      <c r="BO22" s="695">
        <v>2.1</v>
      </c>
      <c r="BP22" s="695"/>
      <c r="BQ22" s="695"/>
      <c r="BR22" s="695"/>
      <c r="BS22" s="696" t="s">
        <v>138</v>
      </c>
      <c r="BT22" s="696"/>
      <c r="BU22" s="696"/>
      <c r="BV22" s="696"/>
      <c r="BW22" s="696"/>
      <c r="BX22" s="696"/>
      <c r="BY22" s="696"/>
      <c r="BZ22" s="696"/>
      <c r="CA22" s="696"/>
      <c r="CB22" s="736"/>
      <c r="CD22" s="709" t="s">
        <v>282</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283</v>
      </c>
      <c r="C23" s="655"/>
      <c r="D23" s="655"/>
      <c r="E23" s="655"/>
      <c r="F23" s="655"/>
      <c r="G23" s="655"/>
      <c r="H23" s="655"/>
      <c r="I23" s="655"/>
      <c r="J23" s="655"/>
      <c r="K23" s="655"/>
      <c r="L23" s="655"/>
      <c r="M23" s="655"/>
      <c r="N23" s="655"/>
      <c r="O23" s="655"/>
      <c r="P23" s="655"/>
      <c r="Q23" s="656"/>
      <c r="R23" s="657">
        <v>788869</v>
      </c>
      <c r="S23" s="658"/>
      <c r="T23" s="658"/>
      <c r="U23" s="658"/>
      <c r="V23" s="658"/>
      <c r="W23" s="658"/>
      <c r="X23" s="658"/>
      <c r="Y23" s="659"/>
      <c r="Z23" s="695">
        <v>0.4</v>
      </c>
      <c r="AA23" s="695"/>
      <c r="AB23" s="695"/>
      <c r="AC23" s="695"/>
      <c r="AD23" s="696" t="s">
        <v>129</v>
      </c>
      <c r="AE23" s="696"/>
      <c r="AF23" s="696"/>
      <c r="AG23" s="696"/>
      <c r="AH23" s="696"/>
      <c r="AI23" s="696"/>
      <c r="AJ23" s="696"/>
      <c r="AK23" s="696"/>
      <c r="AL23" s="660" t="s">
        <v>129</v>
      </c>
      <c r="AM23" s="661"/>
      <c r="AN23" s="661"/>
      <c r="AO23" s="697"/>
      <c r="AP23" s="654" t="s">
        <v>284</v>
      </c>
      <c r="AQ23" s="734"/>
      <c r="AR23" s="734"/>
      <c r="AS23" s="734"/>
      <c r="AT23" s="734"/>
      <c r="AU23" s="734"/>
      <c r="AV23" s="734"/>
      <c r="AW23" s="734"/>
      <c r="AX23" s="734"/>
      <c r="AY23" s="734"/>
      <c r="AZ23" s="734"/>
      <c r="BA23" s="734"/>
      <c r="BB23" s="734"/>
      <c r="BC23" s="734"/>
      <c r="BD23" s="734"/>
      <c r="BE23" s="734"/>
      <c r="BF23" s="735"/>
      <c r="BG23" s="657" t="s">
        <v>233</v>
      </c>
      <c r="BH23" s="658"/>
      <c r="BI23" s="658"/>
      <c r="BJ23" s="658"/>
      <c r="BK23" s="658"/>
      <c r="BL23" s="658"/>
      <c r="BM23" s="658"/>
      <c r="BN23" s="659"/>
      <c r="BO23" s="695" t="s">
        <v>233</v>
      </c>
      <c r="BP23" s="695"/>
      <c r="BQ23" s="695"/>
      <c r="BR23" s="695"/>
      <c r="BS23" s="696" t="s">
        <v>129</v>
      </c>
      <c r="BT23" s="696"/>
      <c r="BU23" s="696"/>
      <c r="BV23" s="696"/>
      <c r="BW23" s="696"/>
      <c r="BX23" s="696"/>
      <c r="BY23" s="696"/>
      <c r="BZ23" s="696"/>
      <c r="CA23" s="696"/>
      <c r="CB23" s="736"/>
      <c r="CD23" s="709" t="s">
        <v>222</v>
      </c>
      <c r="CE23" s="710"/>
      <c r="CF23" s="710"/>
      <c r="CG23" s="710"/>
      <c r="CH23" s="710"/>
      <c r="CI23" s="710"/>
      <c r="CJ23" s="710"/>
      <c r="CK23" s="710"/>
      <c r="CL23" s="710"/>
      <c r="CM23" s="710"/>
      <c r="CN23" s="710"/>
      <c r="CO23" s="710"/>
      <c r="CP23" s="710"/>
      <c r="CQ23" s="711"/>
      <c r="CR23" s="709" t="s">
        <v>285</v>
      </c>
      <c r="CS23" s="710"/>
      <c r="CT23" s="710"/>
      <c r="CU23" s="710"/>
      <c r="CV23" s="710"/>
      <c r="CW23" s="710"/>
      <c r="CX23" s="710"/>
      <c r="CY23" s="711"/>
      <c r="CZ23" s="709" t="s">
        <v>286</v>
      </c>
      <c r="DA23" s="710"/>
      <c r="DB23" s="710"/>
      <c r="DC23" s="711"/>
      <c r="DD23" s="709" t="s">
        <v>287</v>
      </c>
      <c r="DE23" s="710"/>
      <c r="DF23" s="710"/>
      <c r="DG23" s="710"/>
      <c r="DH23" s="710"/>
      <c r="DI23" s="710"/>
      <c r="DJ23" s="710"/>
      <c r="DK23" s="711"/>
      <c r="DL23" s="747" t="s">
        <v>288</v>
      </c>
      <c r="DM23" s="748"/>
      <c r="DN23" s="748"/>
      <c r="DO23" s="748"/>
      <c r="DP23" s="748"/>
      <c r="DQ23" s="748"/>
      <c r="DR23" s="748"/>
      <c r="DS23" s="748"/>
      <c r="DT23" s="748"/>
      <c r="DU23" s="748"/>
      <c r="DV23" s="749"/>
      <c r="DW23" s="709" t="s">
        <v>289</v>
      </c>
      <c r="DX23" s="710"/>
      <c r="DY23" s="710"/>
      <c r="DZ23" s="710"/>
      <c r="EA23" s="710"/>
      <c r="EB23" s="710"/>
      <c r="EC23" s="711"/>
    </row>
    <row r="24" spans="2:133" ht="11.25" customHeight="1" x14ac:dyDescent="0.15">
      <c r="B24" s="654" t="s">
        <v>290</v>
      </c>
      <c r="C24" s="655"/>
      <c r="D24" s="655"/>
      <c r="E24" s="655"/>
      <c r="F24" s="655"/>
      <c r="G24" s="655"/>
      <c r="H24" s="655"/>
      <c r="I24" s="655"/>
      <c r="J24" s="655"/>
      <c r="K24" s="655"/>
      <c r="L24" s="655"/>
      <c r="M24" s="655"/>
      <c r="N24" s="655"/>
      <c r="O24" s="655"/>
      <c r="P24" s="655"/>
      <c r="Q24" s="656"/>
      <c r="R24" s="657">
        <v>115</v>
      </c>
      <c r="S24" s="658"/>
      <c r="T24" s="658"/>
      <c r="U24" s="658"/>
      <c r="V24" s="658"/>
      <c r="W24" s="658"/>
      <c r="X24" s="658"/>
      <c r="Y24" s="659"/>
      <c r="Z24" s="695">
        <v>0</v>
      </c>
      <c r="AA24" s="695"/>
      <c r="AB24" s="695"/>
      <c r="AC24" s="695"/>
      <c r="AD24" s="696" t="s">
        <v>233</v>
      </c>
      <c r="AE24" s="696"/>
      <c r="AF24" s="696"/>
      <c r="AG24" s="696"/>
      <c r="AH24" s="696"/>
      <c r="AI24" s="696"/>
      <c r="AJ24" s="696"/>
      <c r="AK24" s="696"/>
      <c r="AL24" s="660" t="s">
        <v>129</v>
      </c>
      <c r="AM24" s="661"/>
      <c r="AN24" s="661"/>
      <c r="AO24" s="697"/>
      <c r="AP24" s="654" t="s">
        <v>291</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129</v>
      </c>
      <c r="BP24" s="695"/>
      <c r="BQ24" s="695"/>
      <c r="BR24" s="695"/>
      <c r="BS24" s="696" t="s">
        <v>129</v>
      </c>
      <c r="BT24" s="696"/>
      <c r="BU24" s="696"/>
      <c r="BV24" s="696"/>
      <c r="BW24" s="696"/>
      <c r="BX24" s="696"/>
      <c r="BY24" s="696"/>
      <c r="BZ24" s="696"/>
      <c r="CA24" s="696"/>
      <c r="CB24" s="736"/>
      <c r="CD24" s="715" t="s">
        <v>292</v>
      </c>
      <c r="CE24" s="716"/>
      <c r="CF24" s="716"/>
      <c r="CG24" s="716"/>
      <c r="CH24" s="716"/>
      <c r="CI24" s="716"/>
      <c r="CJ24" s="716"/>
      <c r="CK24" s="716"/>
      <c r="CL24" s="716"/>
      <c r="CM24" s="716"/>
      <c r="CN24" s="716"/>
      <c r="CO24" s="716"/>
      <c r="CP24" s="716"/>
      <c r="CQ24" s="717"/>
      <c r="CR24" s="712">
        <v>106670691</v>
      </c>
      <c r="CS24" s="713"/>
      <c r="CT24" s="713"/>
      <c r="CU24" s="713"/>
      <c r="CV24" s="713"/>
      <c r="CW24" s="713"/>
      <c r="CX24" s="713"/>
      <c r="CY24" s="738"/>
      <c r="CZ24" s="739">
        <v>59.7</v>
      </c>
      <c r="DA24" s="721"/>
      <c r="DB24" s="721"/>
      <c r="DC24" s="741"/>
      <c r="DD24" s="737">
        <v>50988912</v>
      </c>
      <c r="DE24" s="713"/>
      <c r="DF24" s="713"/>
      <c r="DG24" s="713"/>
      <c r="DH24" s="713"/>
      <c r="DI24" s="713"/>
      <c r="DJ24" s="713"/>
      <c r="DK24" s="738"/>
      <c r="DL24" s="737">
        <v>45392776</v>
      </c>
      <c r="DM24" s="713"/>
      <c r="DN24" s="713"/>
      <c r="DO24" s="713"/>
      <c r="DP24" s="713"/>
      <c r="DQ24" s="713"/>
      <c r="DR24" s="713"/>
      <c r="DS24" s="713"/>
      <c r="DT24" s="713"/>
      <c r="DU24" s="713"/>
      <c r="DV24" s="738"/>
      <c r="DW24" s="739">
        <v>60.4</v>
      </c>
      <c r="DX24" s="721"/>
      <c r="DY24" s="721"/>
      <c r="DZ24" s="721"/>
      <c r="EA24" s="721"/>
      <c r="EB24" s="721"/>
      <c r="EC24" s="740"/>
    </row>
    <row r="25" spans="2:133" ht="11.25" customHeight="1" x14ac:dyDescent="0.15">
      <c r="B25" s="654" t="s">
        <v>293</v>
      </c>
      <c r="C25" s="655"/>
      <c r="D25" s="655"/>
      <c r="E25" s="655"/>
      <c r="F25" s="655"/>
      <c r="G25" s="655"/>
      <c r="H25" s="655"/>
      <c r="I25" s="655"/>
      <c r="J25" s="655"/>
      <c r="K25" s="655"/>
      <c r="L25" s="655"/>
      <c r="M25" s="655"/>
      <c r="N25" s="655"/>
      <c r="O25" s="655"/>
      <c r="P25" s="655"/>
      <c r="Q25" s="656"/>
      <c r="R25" s="657">
        <v>73746949</v>
      </c>
      <c r="S25" s="658"/>
      <c r="T25" s="658"/>
      <c r="U25" s="658"/>
      <c r="V25" s="658"/>
      <c r="W25" s="658"/>
      <c r="X25" s="658"/>
      <c r="Y25" s="659"/>
      <c r="Z25" s="695">
        <v>39.4</v>
      </c>
      <c r="AA25" s="695"/>
      <c r="AB25" s="695"/>
      <c r="AC25" s="695"/>
      <c r="AD25" s="696">
        <v>72957965</v>
      </c>
      <c r="AE25" s="696"/>
      <c r="AF25" s="696"/>
      <c r="AG25" s="696"/>
      <c r="AH25" s="696"/>
      <c r="AI25" s="696"/>
      <c r="AJ25" s="696"/>
      <c r="AK25" s="696"/>
      <c r="AL25" s="660">
        <v>98.7</v>
      </c>
      <c r="AM25" s="661"/>
      <c r="AN25" s="661"/>
      <c r="AO25" s="697"/>
      <c r="AP25" s="654" t="s">
        <v>294</v>
      </c>
      <c r="AQ25" s="734"/>
      <c r="AR25" s="734"/>
      <c r="AS25" s="734"/>
      <c r="AT25" s="734"/>
      <c r="AU25" s="734"/>
      <c r="AV25" s="734"/>
      <c r="AW25" s="734"/>
      <c r="AX25" s="734"/>
      <c r="AY25" s="734"/>
      <c r="AZ25" s="734"/>
      <c r="BA25" s="734"/>
      <c r="BB25" s="734"/>
      <c r="BC25" s="734"/>
      <c r="BD25" s="734"/>
      <c r="BE25" s="734"/>
      <c r="BF25" s="735"/>
      <c r="BG25" s="657" t="s">
        <v>233</v>
      </c>
      <c r="BH25" s="658"/>
      <c r="BI25" s="658"/>
      <c r="BJ25" s="658"/>
      <c r="BK25" s="658"/>
      <c r="BL25" s="658"/>
      <c r="BM25" s="658"/>
      <c r="BN25" s="659"/>
      <c r="BO25" s="695" t="s">
        <v>233</v>
      </c>
      <c r="BP25" s="695"/>
      <c r="BQ25" s="695"/>
      <c r="BR25" s="695"/>
      <c r="BS25" s="696" t="s">
        <v>129</v>
      </c>
      <c r="BT25" s="696"/>
      <c r="BU25" s="696"/>
      <c r="BV25" s="696"/>
      <c r="BW25" s="696"/>
      <c r="BX25" s="696"/>
      <c r="BY25" s="696"/>
      <c r="BZ25" s="696"/>
      <c r="CA25" s="696"/>
      <c r="CB25" s="736"/>
      <c r="CD25" s="654" t="s">
        <v>295</v>
      </c>
      <c r="CE25" s="655"/>
      <c r="CF25" s="655"/>
      <c r="CG25" s="655"/>
      <c r="CH25" s="655"/>
      <c r="CI25" s="655"/>
      <c r="CJ25" s="655"/>
      <c r="CK25" s="655"/>
      <c r="CL25" s="655"/>
      <c r="CM25" s="655"/>
      <c r="CN25" s="655"/>
      <c r="CO25" s="655"/>
      <c r="CP25" s="655"/>
      <c r="CQ25" s="656"/>
      <c r="CR25" s="657">
        <v>20358745</v>
      </c>
      <c r="CS25" s="670"/>
      <c r="CT25" s="670"/>
      <c r="CU25" s="670"/>
      <c r="CV25" s="670"/>
      <c r="CW25" s="670"/>
      <c r="CX25" s="670"/>
      <c r="CY25" s="671"/>
      <c r="CZ25" s="660">
        <v>11.4</v>
      </c>
      <c r="DA25" s="672"/>
      <c r="DB25" s="672"/>
      <c r="DC25" s="673"/>
      <c r="DD25" s="663">
        <v>18621372</v>
      </c>
      <c r="DE25" s="670"/>
      <c r="DF25" s="670"/>
      <c r="DG25" s="670"/>
      <c r="DH25" s="670"/>
      <c r="DI25" s="670"/>
      <c r="DJ25" s="670"/>
      <c r="DK25" s="671"/>
      <c r="DL25" s="663">
        <v>17832161</v>
      </c>
      <c r="DM25" s="670"/>
      <c r="DN25" s="670"/>
      <c r="DO25" s="670"/>
      <c r="DP25" s="670"/>
      <c r="DQ25" s="670"/>
      <c r="DR25" s="670"/>
      <c r="DS25" s="670"/>
      <c r="DT25" s="670"/>
      <c r="DU25" s="670"/>
      <c r="DV25" s="671"/>
      <c r="DW25" s="660">
        <v>23.7</v>
      </c>
      <c r="DX25" s="672"/>
      <c r="DY25" s="672"/>
      <c r="DZ25" s="672"/>
      <c r="EA25" s="672"/>
      <c r="EB25" s="672"/>
      <c r="EC25" s="684"/>
    </row>
    <row r="26" spans="2:133" ht="11.25" customHeight="1" x14ac:dyDescent="0.15">
      <c r="B26" s="654" t="s">
        <v>296</v>
      </c>
      <c r="C26" s="655"/>
      <c r="D26" s="655"/>
      <c r="E26" s="655"/>
      <c r="F26" s="655"/>
      <c r="G26" s="655"/>
      <c r="H26" s="655"/>
      <c r="I26" s="655"/>
      <c r="J26" s="655"/>
      <c r="K26" s="655"/>
      <c r="L26" s="655"/>
      <c r="M26" s="655"/>
      <c r="N26" s="655"/>
      <c r="O26" s="655"/>
      <c r="P26" s="655"/>
      <c r="Q26" s="656"/>
      <c r="R26" s="657">
        <v>31334</v>
      </c>
      <c r="S26" s="658"/>
      <c r="T26" s="658"/>
      <c r="U26" s="658"/>
      <c r="V26" s="658"/>
      <c r="W26" s="658"/>
      <c r="X26" s="658"/>
      <c r="Y26" s="659"/>
      <c r="Z26" s="695">
        <v>0</v>
      </c>
      <c r="AA26" s="695"/>
      <c r="AB26" s="695"/>
      <c r="AC26" s="695"/>
      <c r="AD26" s="696">
        <v>31334</v>
      </c>
      <c r="AE26" s="696"/>
      <c r="AF26" s="696"/>
      <c r="AG26" s="696"/>
      <c r="AH26" s="696"/>
      <c r="AI26" s="696"/>
      <c r="AJ26" s="696"/>
      <c r="AK26" s="696"/>
      <c r="AL26" s="660">
        <v>0</v>
      </c>
      <c r="AM26" s="661"/>
      <c r="AN26" s="661"/>
      <c r="AO26" s="697"/>
      <c r="AP26" s="654" t="s">
        <v>297</v>
      </c>
      <c r="AQ26" s="734"/>
      <c r="AR26" s="734"/>
      <c r="AS26" s="734"/>
      <c r="AT26" s="734"/>
      <c r="AU26" s="734"/>
      <c r="AV26" s="734"/>
      <c r="AW26" s="734"/>
      <c r="AX26" s="734"/>
      <c r="AY26" s="734"/>
      <c r="AZ26" s="734"/>
      <c r="BA26" s="734"/>
      <c r="BB26" s="734"/>
      <c r="BC26" s="734"/>
      <c r="BD26" s="734"/>
      <c r="BE26" s="734"/>
      <c r="BF26" s="735"/>
      <c r="BG26" s="657" t="s">
        <v>138</v>
      </c>
      <c r="BH26" s="658"/>
      <c r="BI26" s="658"/>
      <c r="BJ26" s="658"/>
      <c r="BK26" s="658"/>
      <c r="BL26" s="658"/>
      <c r="BM26" s="658"/>
      <c r="BN26" s="659"/>
      <c r="BO26" s="695" t="s">
        <v>129</v>
      </c>
      <c r="BP26" s="695"/>
      <c r="BQ26" s="695"/>
      <c r="BR26" s="695"/>
      <c r="BS26" s="696" t="s">
        <v>129</v>
      </c>
      <c r="BT26" s="696"/>
      <c r="BU26" s="696"/>
      <c r="BV26" s="696"/>
      <c r="BW26" s="696"/>
      <c r="BX26" s="696"/>
      <c r="BY26" s="696"/>
      <c r="BZ26" s="696"/>
      <c r="CA26" s="696"/>
      <c r="CB26" s="736"/>
      <c r="CD26" s="654" t="s">
        <v>298</v>
      </c>
      <c r="CE26" s="655"/>
      <c r="CF26" s="655"/>
      <c r="CG26" s="655"/>
      <c r="CH26" s="655"/>
      <c r="CI26" s="655"/>
      <c r="CJ26" s="655"/>
      <c r="CK26" s="655"/>
      <c r="CL26" s="655"/>
      <c r="CM26" s="655"/>
      <c r="CN26" s="655"/>
      <c r="CO26" s="655"/>
      <c r="CP26" s="655"/>
      <c r="CQ26" s="656"/>
      <c r="CR26" s="657">
        <v>12010190</v>
      </c>
      <c r="CS26" s="658"/>
      <c r="CT26" s="658"/>
      <c r="CU26" s="658"/>
      <c r="CV26" s="658"/>
      <c r="CW26" s="658"/>
      <c r="CX26" s="658"/>
      <c r="CY26" s="659"/>
      <c r="CZ26" s="660">
        <v>6.7</v>
      </c>
      <c r="DA26" s="672"/>
      <c r="DB26" s="672"/>
      <c r="DC26" s="673"/>
      <c r="DD26" s="663">
        <v>11228004</v>
      </c>
      <c r="DE26" s="658"/>
      <c r="DF26" s="658"/>
      <c r="DG26" s="658"/>
      <c r="DH26" s="658"/>
      <c r="DI26" s="658"/>
      <c r="DJ26" s="658"/>
      <c r="DK26" s="659"/>
      <c r="DL26" s="663" t="s">
        <v>138</v>
      </c>
      <c r="DM26" s="658"/>
      <c r="DN26" s="658"/>
      <c r="DO26" s="658"/>
      <c r="DP26" s="658"/>
      <c r="DQ26" s="658"/>
      <c r="DR26" s="658"/>
      <c r="DS26" s="658"/>
      <c r="DT26" s="658"/>
      <c r="DU26" s="658"/>
      <c r="DV26" s="659"/>
      <c r="DW26" s="660" t="s">
        <v>233</v>
      </c>
      <c r="DX26" s="672"/>
      <c r="DY26" s="672"/>
      <c r="DZ26" s="672"/>
      <c r="EA26" s="672"/>
      <c r="EB26" s="672"/>
      <c r="EC26" s="684"/>
    </row>
    <row r="27" spans="2:133" ht="11.25" customHeight="1" x14ac:dyDescent="0.15">
      <c r="B27" s="654" t="s">
        <v>299</v>
      </c>
      <c r="C27" s="655"/>
      <c r="D27" s="655"/>
      <c r="E27" s="655"/>
      <c r="F27" s="655"/>
      <c r="G27" s="655"/>
      <c r="H27" s="655"/>
      <c r="I27" s="655"/>
      <c r="J27" s="655"/>
      <c r="K27" s="655"/>
      <c r="L27" s="655"/>
      <c r="M27" s="655"/>
      <c r="N27" s="655"/>
      <c r="O27" s="655"/>
      <c r="P27" s="655"/>
      <c r="Q27" s="656"/>
      <c r="R27" s="657">
        <v>702263</v>
      </c>
      <c r="S27" s="658"/>
      <c r="T27" s="658"/>
      <c r="U27" s="658"/>
      <c r="V27" s="658"/>
      <c r="W27" s="658"/>
      <c r="X27" s="658"/>
      <c r="Y27" s="659"/>
      <c r="Z27" s="695">
        <v>0.4</v>
      </c>
      <c r="AA27" s="695"/>
      <c r="AB27" s="695"/>
      <c r="AC27" s="695"/>
      <c r="AD27" s="696">
        <v>19</v>
      </c>
      <c r="AE27" s="696"/>
      <c r="AF27" s="696"/>
      <c r="AG27" s="696"/>
      <c r="AH27" s="696"/>
      <c r="AI27" s="696"/>
      <c r="AJ27" s="696"/>
      <c r="AK27" s="696"/>
      <c r="AL27" s="660">
        <v>0</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54048320</v>
      </c>
      <c r="BH27" s="658"/>
      <c r="BI27" s="658"/>
      <c r="BJ27" s="658"/>
      <c r="BK27" s="658"/>
      <c r="BL27" s="658"/>
      <c r="BM27" s="658"/>
      <c r="BN27" s="659"/>
      <c r="BO27" s="695">
        <v>100</v>
      </c>
      <c r="BP27" s="695"/>
      <c r="BQ27" s="695"/>
      <c r="BR27" s="695"/>
      <c r="BS27" s="696" t="s">
        <v>138</v>
      </c>
      <c r="BT27" s="696"/>
      <c r="BU27" s="696"/>
      <c r="BV27" s="696"/>
      <c r="BW27" s="696"/>
      <c r="BX27" s="696"/>
      <c r="BY27" s="696"/>
      <c r="BZ27" s="696"/>
      <c r="CA27" s="696"/>
      <c r="CB27" s="736"/>
      <c r="CD27" s="654" t="s">
        <v>301</v>
      </c>
      <c r="CE27" s="655"/>
      <c r="CF27" s="655"/>
      <c r="CG27" s="655"/>
      <c r="CH27" s="655"/>
      <c r="CI27" s="655"/>
      <c r="CJ27" s="655"/>
      <c r="CK27" s="655"/>
      <c r="CL27" s="655"/>
      <c r="CM27" s="655"/>
      <c r="CN27" s="655"/>
      <c r="CO27" s="655"/>
      <c r="CP27" s="655"/>
      <c r="CQ27" s="656"/>
      <c r="CR27" s="657">
        <v>73352531</v>
      </c>
      <c r="CS27" s="670"/>
      <c r="CT27" s="670"/>
      <c r="CU27" s="670"/>
      <c r="CV27" s="670"/>
      <c r="CW27" s="670"/>
      <c r="CX27" s="670"/>
      <c r="CY27" s="671"/>
      <c r="CZ27" s="660">
        <v>41.1</v>
      </c>
      <c r="DA27" s="672"/>
      <c r="DB27" s="672"/>
      <c r="DC27" s="673"/>
      <c r="DD27" s="663">
        <v>20801269</v>
      </c>
      <c r="DE27" s="670"/>
      <c r="DF27" s="670"/>
      <c r="DG27" s="670"/>
      <c r="DH27" s="670"/>
      <c r="DI27" s="670"/>
      <c r="DJ27" s="670"/>
      <c r="DK27" s="671"/>
      <c r="DL27" s="663">
        <v>16157587</v>
      </c>
      <c r="DM27" s="670"/>
      <c r="DN27" s="670"/>
      <c r="DO27" s="670"/>
      <c r="DP27" s="670"/>
      <c r="DQ27" s="670"/>
      <c r="DR27" s="670"/>
      <c r="DS27" s="670"/>
      <c r="DT27" s="670"/>
      <c r="DU27" s="670"/>
      <c r="DV27" s="671"/>
      <c r="DW27" s="660">
        <v>21.5</v>
      </c>
      <c r="DX27" s="672"/>
      <c r="DY27" s="672"/>
      <c r="DZ27" s="672"/>
      <c r="EA27" s="672"/>
      <c r="EB27" s="672"/>
      <c r="EC27" s="684"/>
    </row>
    <row r="28" spans="2:133" ht="11.25" customHeight="1" x14ac:dyDescent="0.15">
      <c r="B28" s="654" t="s">
        <v>302</v>
      </c>
      <c r="C28" s="655"/>
      <c r="D28" s="655"/>
      <c r="E28" s="655"/>
      <c r="F28" s="655"/>
      <c r="G28" s="655"/>
      <c r="H28" s="655"/>
      <c r="I28" s="655"/>
      <c r="J28" s="655"/>
      <c r="K28" s="655"/>
      <c r="L28" s="655"/>
      <c r="M28" s="655"/>
      <c r="N28" s="655"/>
      <c r="O28" s="655"/>
      <c r="P28" s="655"/>
      <c r="Q28" s="656"/>
      <c r="R28" s="657">
        <v>2791096</v>
      </c>
      <c r="S28" s="658"/>
      <c r="T28" s="658"/>
      <c r="U28" s="658"/>
      <c r="V28" s="658"/>
      <c r="W28" s="658"/>
      <c r="X28" s="658"/>
      <c r="Y28" s="659"/>
      <c r="Z28" s="695">
        <v>1.5</v>
      </c>
      <c r="AA28" s="695"/>
      <c r="AB28" s="695"/>
      <c r="AC28" s="695"/>
      <c r="AD28" s="696">
        <v>14579</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12959415</v>
      </c>
      <c r="CS28" s="658"/>
      <c r="CT28" s="658"/>
      <c r="CU28" s="658"/>
      <c r="CV28" s="658"/>
      <c r="CW28" s="658"/>
      <c r="CX28" s="658"/>
      <c r="CY28" s="659"/>
      <c r="CZ28" s="660">
        <v>7.3</v>
      </c>
      <c r="DA28" s="672"/>
      <c r="DB28" s="672"/>
      <c r="DC28" s="673"/>
      <c r="DD28" s="663">
        <v>11566271</v>
      </c>
      <c r="DE28" s="658"/>
      <c r="DF28" s="658"/>
      <c r="DG28" s="658"/>
      <c r="DH28" s="658"/>
      <c r="DI28" s="658"/>
      <c r="DJ28" s="658"/>
      <c r="DK28" s="659"/>
      <c r="DL28" s="663">
        <v>11403028</v>
      </c>
      <c r="DM28" s="658"/>
      <c r="DN28" s="658"/>
      <c r="DO28" s="658"/>
      <c r="DP28" s="658"/>
      <c r="DQ28" s="658"/>
      <c r="DR28" s="658"/>
      <c r="DS28" s="658"/>
      <c r="DT28" s="658"/>
      <c r="DU28" s="658"/>
      <c r="DV28" s="659"/>
      <c r="DW28" s="660">
        <v>15.2</v>
      </c>
      <c r="DX28" s="672"/>
      <c r="DY28" s="672"/>
      <c r="DZ28" s="672"/>
      <c r="EA28" s="672"/>
      <c r="EB28" s="672"/>
      <c r="EC28" s="684"/>
    </row>
    <row r="29" spans="2:133" ht="11.25" customHeight="1" x14ac:dyDescent="0.15">
      <c r="B29" s="654" t="s">
        <v>304</v>
      </c>
      <c r="C29" s="655"/>
      <c r="D29" s="655"/>
      <c r="E29" s="655"/>
      <c r="F29" s="655"/>
      <c r="G29" s="655"/>
      <c r="H29" s="655"/>
      <c r="I29" s="655"/>
      <c r="J29" s="655"/>
      <c r="K29" s="655"/>
      <c r="L29" s="655"/>
      <c r="M29" s="655"/>
      <c r="N29" s="655"/>
      <c r="O29" s="655"/>
      <c r="P29" s="655"/>
      <c r="Q29" s="656"/>
      <c r="R29" s="657">
        <v>703505</v>
      </c>
      <c r="S29" s="658"/>
      <c r="T29" s="658"/>
      <c r="U29" s="658"/>
      <c r="V29" s="658"/>
      <c r="W29" s="658"/>
      <c r="X29" s="658"/>
      <c r="Y29" s="659"/>
      <c r="Z29" s="695">
        <v>0.4</v>
      </c>
      <c r="AA29" s="695"/>
      <c r="AB29" s="695"/>
      <c r="AC29" s="695"/>
      <c r="AD29" s="696">
        <v>6544</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305</v>
      </c>
      <c r="CE29" s="677"/>
      <c r="CF29" s="654" t="s">
        <v>306</v>
      </c>
      <c r="CG29" s="655"/>
      <c r="CH29" s="655"/>
      <c r="CI29" s="655"/>
      <c r="CJ29" s="655"/>
      <c r="CK29" s="655"/>
      <c r="CL29" s="655"/>
      <c r="CM29" s="655"/>
      <c r="CN29" s="655"/>
      <c r="CO29" s="655"/>
      <c r="CP29" s="655"/>
      <c r="CQ29" s="656"/>
      <c r="CR29" s="657">
        <v>12959415</v>
      </c>
      <c r="CS29" s="670"/>
      <c r="CT29" s="670"/>
      <c r="CU29" s="670"/>
      <c r="CV29" s="670"/>
      <c r="CW29" s="670"/>
      <c r="CX29" s="670"/>
      <c r="CY29" s="671"/>
      <c r="CZ29" s="660">
        <v>7.3</v>
      </c>
      <c r="DA29" s="672"/>
      <c r="DB29" s="672"/>
      <c r="DC29" s="673"/>
      <c r="DD29" s="663">
        <v>11566271</v>
      </c>
      <c r="DE29" s="670"/>
      <c r="DF29" s="670"/>
      <c r="DG29" s="670"/>
      <c r="DH29" s="670"/>
      <c r="DI29" s="670"/>
      <c r="DJ29" s="670"/>
      <c r="DK29" s="671"/>
      <c r="DL29" s="663">
        <v>11403028</v>
      </c>
      <c r="DM29" s="670"/>
      <c r="DN29" s="670"/>
      <c r="DO29" s="670"/>
      <c r="DP29" s="670"/>
      <c r="DQ29" s="670"/>
      <c r="DR29" s="670"/>
      <c r="DS29" s="670"/>
      <c r="DT29" s="670"/>
      <c r="DU29" s="670"/>
      <c r="DV29" s="671"/>
      <c r="DW29" s="660">
        <v>15.2</v>
      </c>
      <c r="DX29" s="672"/>
      <c r="DY29" s="672"/>
      <c r="DZ29" s="672"/>
      <c r="EA29" s="672"/>
      <c r="EB29" s="672"/>
      <c r="EC29" s="684"/>
    </row>
    <row r="30" spans="2:133" ht="11.25" customHeight="1" x14ac:dyDescent="0.15">
      <c r="B30" s="654" t="s">
        <v>307</v>
      </c>
      <c r="C30" s="655"/>
      <c r="D30" s="655"/>
      <c r="E30" s="655"/>
      <c r="F30" s="655"/>
      <c r="G30" s="655"/>
      <c r="H30" s="655"/>
      <c r="I30" s="655"/>
      <c r="J30" s="655"/>
      <c r="K30" s="655"/>
      <c r="L30" s="655"/>
      <c r="M30" s="655"/>
      <c r="N30" s="655"/>
      <c r="O30" s="655"/>
      <c r="P30" s="655"/>
      <c r="Q30" s="656"/>
      <c r="R30" s="657">
        <v>62424083</v>
      </c>
      <c r="S30" s="658"/>
      <c r="T30" s="658"/>
      <c r="U30" s="658"/>
      <c r="V30" s="658"/>
      <c r="W30" s="658"/>
      <c r="X30" s="658"/>
      <c r="Y30" s="659"/>
      <c r="Z30" s="695">
        <v>33.4</v>
      </c>
      <c r="AA30" s="695"/>
      <c r="AB30" s="695"/>
      <c r="AC30" s="695"/>
      <c r="AD30" s="696" t="s">
        <v>233</v>
      </c>
      <c r="AE30" s="696"/>
      <c r="AF30" s="696"/>
      <c r="AG30" s="696"/>
      <c r="AH30" s="696"/>
      <c r="AI30" s="696"/>
      <c r="AJ30" s="696"/>
      <c r="AK30" s="696"/>
      <c r="AL30" s="660" t="s">
        <v>129</v>
      </c>
      <c r="AM30" s="661"/>
      <c r="AN30" s="661"/>
      <c r="AO30" s="697"/>
      <c r="AP30" s="709" t="s">
        <v>222</v>
      </c>
      <c r="AQ30" s="710"/>
      <c r="AR30" s="710"/>
      <c r="AS30" s="710"/>
      <c r="AT30" s="710"/>
      <c r="AU30" s="710"/>
      <c r="AV30" s="710"/>
      <c r="AW30" s="710"/>
      <c r="AX30" s="710"/>
      <c r="AY30" s="710"/>
      <c r="AZ30" s="710"/>
      <c r="BA30" s="710"/>
      <c r="BB30" s="710"/>
      <c r="BC30" s="710"/>
      <c r="BD30" s="710"/>
      <c r="BE30" s="710"/>
      <c r="BF30" s="711"/>
      <c r="BG30" s="709" t="s">
        <v>308</v>
      </c>
      <c r="BH30" s="732"/>
      <c r="BI30" s="732"/>
      <c r="BJ30" s="732"/>
      <c r="BK30" s="732"/>
      <c r="BL30" s="732"/>
      <c r="BM30" s="732"/>
      <c r="BN30" s="732"/>
      <c r="BO30" s="732"/>
      <c r="BP30" s="732"/>
      <c r="BQ30" s="733"/>
      <c r="BR30" s="709" t="s">
        <v>309</v>
      </c>
      <c r="BS30" s="732"/>
      <c r="BT30" s="732"/>
      <c r="BU30" s="732"/>
      <c r="BV30" s="732"/>
      <c r="BW30" s="732"/>
      <c r="BX30" s="732"/>
      <c r="BY30" s="732"/>
      <c r="BZ30" s="732"/>
      <c r="CA30" s="732"/>
      <c r="CB30" s="733"/>
      <c r="CD30" s="678"/>
      <c r="CE30" s="679"/>
      <c r="CF30" s="654" t="s">
        <v>310</v>
      </c>
      <c r="CG30" s="655"/>
      <c r="CH30" s="655"/>
      <c r="CI30" s="655"/>
      <c r="CJ30" s="655"/>
      <c r="CK30" s="655"/>
      <c r="CL30" s="655"/>
      <c r="CM30" s="655"/>
      <c r="CN30" s="655"/>
      <c r="CO30" s="655"/>
      <c r="CP30" s="655"/>
      <c r="CQ30" s="656"/>
      <c r="CR30" s="657">
        <v>12277900</v>
      </c>
      <c r="CS30" s="658"/>
      <c r="CT30" s="658"/>
      <c r="CU30" s="658"/>
      <c r="CV30" s="658"/>
      <c r="CW30" s="658"/>
      <c r="CX30" s="658"/>
      <c r="CY30" s="659"/>
      <c r="CZ30" s="660">
        <v>6.9</v>
      </c>
      <c r="DA30" s="672"/>
      <c r="DB30" s="672"/>
      <c r="DC30" s="673"/>
      <c r="DD30" s="663">
        <v>11028689</v>
      </c>
      <c r="DE30" s="658"/>
      <c r="DF30" s="658"/>
      <c r="DG30" s="658"/>
      <c r="DH30" s="658"/>
      <c r="DI30" s="658"/>
      <c r="DJ30" s="658"/>
      <c r="DK30" s="659"/>
      <c r="DL30" s="663">
        <v>10865446</v>
      </c>
      <c r="DM30" s="658"/>
      <c r="DN30" s="658"/>
      <c r="DO30" s="658"/>
      <c r="DP30" s="658"/>
      <c r="DQ30" s="658"/>
      <c r="DR30" s="658"/>
      <c r="DS30" s="658"/>
      <c r="DT30" s="658"/>
      <c r="DU30" s="658"/>
      <c r="DV30" s="659"/>
      <c r="DW30" s="660">
        <v>14.5</v>
      </c>
      <c r="DX30" s="672"/>
      <c r="DY30" s="672"/>
      <c r="DZ30" s="672"/>
      <c r="EA30" s="672"/>
      <c r="EB30" s="672"/>
      <c r="EC30" s="684"/>
    </row>
    <row r="31" spans="2:133" ht="11.25" customHeight="1" x14ac:dyDescent="0.15">
      <c r="B31" s="724" t="s">
        <v>311</v>
      </c>
      <c r="C31" s="725"/>
      <c r="D31" s="725"/>
      <c r="E31" s="725"/>
      <c r="F31" s="725"/>
      <c r="G31" s="725"/>
      <c r="H31" s="725"/>
      <c r="I31" s="725"/>
      <c r="J31" s="725"/>
      <c r="K31" s="725"/>
      <c r="L31" s="725"/>
      <c r="M31" s="725"/>
      <c r="N31" s="725"/>
      <c r="O31" s="725"/>
      <c r="P31" s="725"/>
      <c r="Q31" s="726"/>
      <c r="R31" s="657">
        <v>338332</v>
      </c>
      <c r="S31" s="658"/>
      <c r="T31" s="658"/>
      <c r="U31" s="658"/>
      <c r="V31" s="658"/>
      <c r="W31" s="658"/>
      <c r="X31" s="658"/>
      <c r="Y31" s="659"/>
      <c r="Z31" s="695">
        <v>0.2</v>
      </c>
      <c r="AA31" s="695"/>
      <c r="AB31" s="695"/>
      <c r="AC31" s="695"/>
      <c r="AD31" s="696">
        <v>338332</v>
      </c>
      <c r="AE31" s="696"/>
      <c r="AF31" s="696"/>
      <c r="AG31" s="696"/>
      <c r="AH31" s="696"/>
      <c r="AI31" s="696"/>
      <c r="AJ31" s="696"/>
      <c r="AK31" s="696"/>
      <c r="AL31" s="660">
        <v>0.5</v>
      </c>
      <c r="AM31" s="661"/>
      <c r="AN31" s="661"/>
      <c r="AO31" s="697"/>
      <c r="AP31" s="727" t="s">
        <v>312</v>
      </c>
      <c r="AQ31" s="728"/>
      <c r="AR31" s="728"/>
      <c r="AS31" s="728"/>
      <c r="AT31" s="729" t="s">
        <v>313</v>
      </c>
      <c r="AU31" s="201"/>
      <c r="AV31" s="201"/>
      <c r="AW31" s="201"/>
      <c r="AX31" s="715" t="s">
        <v>187</v>
      </c>
      <c r="AY31" s="716"/>
      <c r="AZ31" s="716"/>
      <c r="BA31" s="716"/>
      <c r="BB31" s="716"/>
      <c r="BC31" s="716"/>
      <c r="BD31" s="716"/>
      <c r="BE31" s="716"/>
      <c r="BF31" s="717"/>
      <c r="BG31" s="719">
        <v>99.4</v>
      </c>
      <c r="BH31" s="720"/>
      <c r="BI31" s="720"/>
      <c r="BJ31" s="720"/>
      <c r="BK31" s="720"/>
      <c r="BL31" s="720"/>
      <c r="BM31" s="721">
        <v>98.5</v>
      </c>
      <c r="BN31" s="720"/>
      <c r="BO31" s="720"/>
      <c r="BP31" s="720"/>
      <c r="BQ31" s="722"/>
      <c r="BR31" s="719">
        <v>99.5</v>
      </c>
      <c r="BS31" s="720"/>
      <c r="BT31" s="720"/>
      <c r="BU31" s="720"/>
      <c r="BV31" s="720"/>
      <c r="BW31" s="720"/>
      <c r="BX31" s="721">
        <v>98.4</v>
      </c>
      <c r="BY31" s="720"/>
      <c r="BZ31" s="720"/>
      <c r="CA31" s="720"/>
      <c r="CB31" s="722"/>
      <c r="CD31" s="678"/>
      <c r="CE31" s="679"/>
      <c r="CF31" s="654" t="s">
        <v>314</v>
      </c>
      <c r="CG31" s="655"/>
      <c r="CH31" s="655"/>
      <c r="CI31" s="655"/>
      <c r="CJ31" s="655"/>
      <c r="CK31" s="655"/>
      <c r="CL31" s="655"/>
      <c r="CM31" s="655"/>
      <c r="CN31" s="655"/>
      <c r="CO31" s="655"/>
      <c r="CP31" s="655"/>
      <c r="CQ31" s="656"/>
      <c r="CR31" s="657">
        <v>681515</v>
      </c>
      <c r="CS31" s="670"/>
      <c r="CT31" s="670"/>
      <c r="CU31" s="670"/>
      <c r="CV31" s="670"/>
      <c r="CW31" s="670"/>
      <c r="CX31" s="670"/>
      <c r="CY31" s="671"/>
      <c r="CZ31" s="660">
        <v>0.4</v>
      </c>
      <c r="DA31" s="672"/>
      <c r="DB31" s="672"/>
      <c r="DC31" s="673"/>
      <c r="DD31" s="663">
        <v>537582</v>
      </c>
      <c r="DE31" s="670"/>
      <c r="DF31" s="670"/>
      <c r="DG31" s="670"/>
      <c r="DH31" s="670"/>
      <c r="DI31" s="670"/>
      <c r="DJ31" s="670"/>
      <c r="DK31" s="671"/>
      <c r="DL31" s="663">
        <v>537582</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315</v>
      </c>
      <c r="C32" s="655"/>
      <c r="D32" s="655"/>
      <c r="E32" s="655"/>
      <c r="F32" s="655"/>
      <c r="G32" s="655"/>
      <c r="H32" s="655"/>
      <c r="I32" s="655"/>
      <c r="J32" s="655"/>
      <c r="K32" s="655"/>
      <c r="L32" s="655"/>
      <c r="M32" s="655"/>
      <c r="N32" s="655"/>
      <c r="O32" s="655"/>
      <c r="P32" s="655"/>
      <c r="Q32" s="656"/>
      <c r="R32" s="657">
        <v>16119145</v>
      </c>
      <c r="S32" s="658"/>
      <c r="T32" s="658"/>
      <c r="U32" s="658"/>
      <c r="V32" s="658"/>
      <c r="W32" s="658"/>
      <c r="X32" s="658"/>
      <c r="Y32" s="659"/>
      <c r="Z32" s="695">
        <v>8.6</v>
      </c>
      <c r="AA32" s="695"/>
      <c r="AB32" s="695"/>
      <c r="AC32" s="695"/>
      <c r="AD32" s="696" t="s">
        <v>138</v>
      </c>
      <c r="AE32" s="696"/>
      <c r="AF32" s="696"/>
      <c r="AG32" s="696"/>
      <c r="AH32" s="696"/>
      <c r="AI32" s="696"/>
      <c r="AJ32" s="696"/>
      <c r="AK32" s="696"/>
      <c r="AL32" s="660" t="s">
        <v>129</v>
      </c>
      <c r="AM32" s="661"/>
      <c r="AN32" s="661"/>
      <c r="AO32" s="697"/>
      <c r="AP32" s="698"/>
      <c r="AQ32" s="699"/>
      <c r="AR32" s="699"/>
      <c r="AS32" s="699"/>
      <c r="AT32" s="730"/>
      <c r="AU32" s="197" t="s">
        <v>316</v>
      </c>
      <c r="AX32" s="654" t="s">
        <v>317</v>
      </c>
      <c r="AY32" s="655"/>
      <c r="AZ32" s="655"/>
      <c r="BA32" s="655"/>
      <c r="BB32" s="655"/>
      <c r="BC32" s="655"/>
      <c r="BD32" s="655"/>
      <c r="BE32" s="655"/>
      <c r="BF32" s="656"/>
      <c r="BG32" s="723">
        <v>99.3</v>
      </c>
      <c r="BH32" s="670"/>
      <c r="BI32" s="670"/>
      <c r="BJ32" s="670"/>
      <c r="BK32" s="670"/>
      <c r="BL32" s="670"/>
      <c r="BM32" s="661">
        <v>97.7</v>
      </c>
      <c r="BN32" s="670"/>
      <c r="BO32" s="670"/>
      <c r="BP32" s="670"/>
      <c r="BQ32" s="693"/>
      <c r="BR32" s="723">
        <v>99.6</v>
      </c>
      <c r="BS32" s="670"/>
      <c r="BT32" s="670"/>
      <c r="BU32" s="670"/>
      <c r="BV32" s="670"/>
      <c r="BW32" s="670"/>
      <c r="BX32" s="661">
        <v>97.8</v>
      </c>
      <c r="BY32" s="670"/>
      <c r="BZ32" s="670"/>
      <c r="CA32" s="670"/>
      <c r="CB32" s="693"/>
      <c r="CD32" s="680"/>
      <c r="CE32" s="681"/>
      <c r="CF32" s="654" t="s">
        <v>318</v>
      </c>
      <c r="CG32" s="655"/>
      <c r="CH32" s="655"/>
      <c r="CI32" s="655"/>
      <c r="CJ32" s="655"/>
      <c r="CK32" s="655"/>
      <c r="CL32" s="655"/>
      <c r="CM32" s="655"/>
      <c r="CN32" s="655"/>
      <c r="CO32" s="655"/>
      <c r="CP32" s="655"/>
      <c r="CQ32" s="656"/>
      <c r="CR32" s="657" t="s">
        <v>129</v>
      </c>
      <c r="CS32" s="658"/>
      <c r="CT32" s="658"/>
      <c r="CU32" s="658"/>
      <c r="CV32" s="658"/>
      <c r="CW32" s="658"/>
      <c r="CX32" s="658"/>
      <c r="CY32" s="659"/>
      <c r="CZ32" s="660" t="s">
        <v>233</v>
      </c>
      <c r="DA32" s="672"/>
      <c r="DB32" s="672"/>
      <c r="DC32" s="673"/>
      <c r="DD32" s="663" t="s">
        <v>129</v>
      </c>
      <c r="DE32" s="658"/>
      <c r="DF32" s="658"/>
      <c r="DG32" s="658"/>
      <c r="DH32" s="658"/>
      <c r="DI32" s="658"/>
      <c r="DJ32" s="658"/>
      <c r="DK32" s="659"/>
      <c r="DL32" s="663" t="s">
        <v>129</v>
      </c>
      <c r="DM32" s="658"/>
      <c r="DN32" s="658"/>
      <c r="DO32" s="658"/>
      <c r="DP32" s="658"/>
      <c r="DQ32" s="658"/>
      <c r="DR32" s="658"/>
      <c r="DS32" s="658"/>
      <c r="DT32" s="658"/>
      <c r="DU32" s="658"/>
      <c r="DV32" s="659"/>
      <c r="DW32" s="660" t="s">
        <v>129</v>
      </c>
      <c r="DX32" s="672"/>
      <c r="DY32" s="672"/>
      <c r="DZ32" s="672"/>
      <c r="EA32" s="672"/>
      <c r="EB32" s="672"/>
      <c r="EC32" s="684"/>
    </row>
    <row r="33" spans="2:133" ht="11.25" customHeight="1" x14ac:dyDescent="0.15">
      <c r="B33" s="654" t="s">
        <v>319</v>
      </c>
      <c r="C33" s="655"/>
      <c r="D33" s="655"/>
      <c r="E33" s="655"/>
      <c r="F33" s="655"/>
      <c r="G33" s="655"/>
      <c r="H33" s="655"/>
      <c r="I33" s="655"/>
      <c r="J33" s="655"/>
      <c r="K33" s="655"/>
      <c r="L33" s="655"/>
      <c r="M33" s="655"/>
      <c r="N33" s="655"/>
      <c r="O33" s="655"/>
      <c r="P33" s="655"/>
      <c r="Q33" s="656"/>
      <c r="R33" s="657">
        <v>765051</v>
      </c>
      <c r="S33" s="658"/>
      <c r="T33" s="658"/>
      <c r="U33" s="658"/>
      <c r="V33" s="658"/>
      <c r="W33" s="658"/>
      <c r="X33" s="658"/>
      <c r="Y33" s="659"/>
      <c r="Z33" s="695">
        <v>0.4</v>
      </c>
      <c r="AA33" s="695"/>
      <c r="AB33" s="695"/>
      <c r="AC33" s="695"/>
      <c r="AD33" s="696">
        <v>426063</v>
      </c>
      <c r="AE33" s="696"/>
      <c r="AF33" s="696"/>
      <c r="AG33" s="696"/>
      <c r="AH33" s="696"/>
      <c r="AI33" s="696"/>
      <c r="AJ33" s="696"/>
      <c r="AK33" s="696"/>
      <c r="AL33" s="660">
        <v>0.6</v>
      </c>
      <c r="AM33" s="661"/>
      <c r="AN33" s="661"/>
      <c r="AO33" s="697"/>
      <c r="AP33" s="700"/>
      <c r="AQ33" s="701"/>
      <c r="AR33" s="701"/>
      <c r="AS33" s="701"/>
      <c r="AT33" s="731"/>
      <c r="AU33" s="202"/>
      <c r="AV33" s="202"/>
      <c r="AW33" s="202"/>
      <c r="AX33" s="638" t="s">
        <v>320</v>
      </c>
      <c r="AY33" s="639"/>
      <c r="AZ33" s="639"/>
      <c r="BA33" s="639"/>
      <c r="BB33" s="639"/>
      <c r="BC33" s="639"/>
      <c r="BD33" s="639"/>
      <c r="BE33" s="639"/>
      <c r="BF33" s="640"/>
      <c r="BG33" s="718">
        <v>99.5</v>
      </c>
      <c r="BH33" s="642"/>
      <c r="BI33" s="642"/>
      <c r="BJ33" s="642"/>
      <c r="BK33" s="642"/>
      <c r="BL33" s="642"/>
      <c r="BM33" s="688">
        <v>98.9</v>
      </c>
      <c r="BN33" s="642"/>
      <c r="BO33" s="642"/>
      <c r="BP33" s="642"/>
      <c r="BQ33" s="705"/>
      <c r="BR33" s="718">
        <v>99.4</v>
      </c>
      <c r="BS33" s="642"/>
      <c r="BT33" s="642"/>
      <c r="BU33" s="642"/>
      <c r="BV33" s="642"/>
      <c r="BW33" s="642"/>
      <c r="BX33" s="688">
        <v>98.8</v>
      </c>
      <c r="BY33" s="642"/>
      <c r="BZ33" s="642"/>
      <c r="CA33" s="642"/>
      <c r="CB33" s="705"/>
      <c r="CD33" s="654" t="s">
        <v>321</v>
      </c>
      <c r="CE33" s="655"/>
      <c r="CF33" s="655"/>
      <c r="CG33" s="655"/>
      <c r="CH33" s="655"/>
      <c r="CI33" s="655"/>
      <c r="CJ33" s="655"/>
      <c r="CK33" s="655"/>
      <c r="CL33" s="655"/>
      <c r="CM33" s="655"/>
      <c r="CN33" s="655"/>
      <c r="CO33" s="655"/>
      <c r="CP33" s="655"/>
      <c r="CQ33" s="656"/>
      <c r="CR33" s="657">
        <v>50725425</v>
      </c>
      <c r="CS33" s="670"/>
      <c r="CT33" s="670"/>
      <c r="CU33" s="670"/>
      <c r="CV33" s="670"/>
      <c r="CW33" s="670"/>
      <c r="CX33" s="670"/>
      <c r="CY33" s="671"/>
      <c r="CZ33" s="660">
        <v>28.4</v>
      </c>
      <c r="DA33" s="672"/>
      <c r="DB33" s="672"/>
      <c r="DC33" s="673"/>
      <c r="DD33" s="663">
        <v>36849739</v>
      </c>
      <c r="DE33" s="670"/>
      <c r="DF33" s="670"/>
      <c r="DG33" s="670"/>
      <c r="DH33" s="670"/>
      <c r="DI33" s="670"/>
      <c r="DJ33" s="670"/>
      <c r="DK33" s="671"/>
      <c r="DL33" s="663">
        <v>22501077</v>
      </c>
      <c r="DM33" s="670"/>
      <c r="DN33" s="670"/>
      <c r="DO33" s="670"/>
      <c r="DP33" s="670"/>
      <c r="DQ33" s="670"/>
      <c r="DR33" s="670"/>
      <c r="DS33" s="670"/>
      <c r="DT33" s="670"/>
      <c r="DU33" s="670"/>
      <c r="DV33" s="671"/>
      <c r="DW33" s="660">
        <v>30</v>
      </c>
      <c r="DX33" s="672"/>
      <c r="DY33" s="672"/>
      <c r="DZ33" s="672"/>
      <c r="EA33" s="672"/>
      <c r="EB33" s="672"/>
      <c r="EC33" s="684"/>
    </row>
    <row r="34" spans="2:133" ht="11.25" customHeight="1" x14ac:dyDescent="0.15">
      <c r="B34" s="654" t="s">
        <v>322</v>
      </c>
      <c r="C34" s="655"/>
      <c r="D34" s="655"/>
      <c r="E34" s="655"/>
      <c r="F34" s="655"/>
      <c r="G34" s="655"/>
      <c r="H34" s="655"/>
      <c r="I34" s="655"/>
      <c r="J34" s="655"/>
      <c r="K34" s="655"/>
      <c r="L34" s="655"/>
      <c r="M34" s="655"/>
      <c r="N34" s="655"/>
      <c r="O34" s="655"/>
      <c r="P34" s="655"/>
      <c r="Q34" s="656"/>
      <c r="R34" s="657">
        <v>553798</v>
      </c>
      <c r="S34" s="658"/>
      <c r="T34" s="658"/>
      <c r="U34" s="658"/>
      <c r="V34" s="658"/>
      <c r="W34" s="658"/>
      <c r="X34" s="658"/>
      <c r="Y34" s="659"/>
      <c r="Z34" s="695">
        <v>0.3</v>
      </c>
      <c r="AA34" s="695"/>
      <c r="AB34" s="695"/>
      <c r="AC34" s="695"/>
      <c r="AD34" s="696" t="s">
        <v>233</v>
      </c>
      <c r="AE34" s="696"/>
      <c r="AF34" s="696"/>
      <c r="AG34" s="696"/>
      <c r="AH34" s="696"/>
      <c r="AI34" s="696"/>
      <c r="AJ34" s="696"/>
      <c r="AK34" s="696"/>
      <c r="AL34" s="660" t="s">
        <v>129</v>
      </c>
      <c r="AM34" s="661"/>
      <c r="AN34" s="661"/>
      <c r="AO34" s="697"/>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54" t="s">
        <v>323</v>
      </c>
      <c r="CE34" s="655"/>
      <c r="CF34" s="655"/>
      <c r="CG34" s="655"/>
      <c r="CH34" s="655"/>
      <c r="CI34" s="655"/>
      <c r="CJ34" s="655"/>
      <c r="CK34" s="655"/>
      <c r="CL34" s="655"/>
      <c r="CM34" s="655"/>
      <c r="CN34" s="655"/>
      <c r="CO34" s="655"/>
      <c r="CP34" s="655"/>
      <c r="CQ34" s="656"/>
      <c r="CR34" s="657">
        <v>16083964</v>
      </c>
      <c r="CS34" s="658"/>
      <c r="CT34" s="658"/>
      <c r="CU34" s="658"/>
      <c r="CV34" s="658"/>
      <c r="CW34" s="658"/>
      <c r="CX34" s="658"/>
      <c r="CY34" s="659"/>
      <c r="CZ34" s="660">
        <v>9</v>
      </c>
      <c r="DA34" s="672"/>
      <c r="DB34" s="672"/>
      <c r="DC34" s="673"/>
      <c r="DD34" s="663">
        <v>12113308</v>
      </c>
      <c r="DE34" s="658"/>
      <c r="DF34" s="658"/>
      <c r="DG34" s="658"/>
      <c r="DH34" s="658"/>
      <c r="DI34" s="658"/>
      <c r="DJ34" s="658"/>
      <c r="DK34" s="659"/>
      <c r="DL34" s="663">
        <v>10416390</v>
      </c>
      <c r="DM34" s="658"/>
      <c r="DN34" s="658"/>
      <c r="DO34" s="658"/>
      <c r="DP34" s="658"/>
      <c r="DQ34" s="658"/>
      <c r="DR34" s="658"/>
      <c r="DS34" s="658"/>
      <c r="DT34" s="658"/>
      <c r="DU34" s="658"/>
      <c r="DV34" s="659"/>
      <c r="DW34" s="660">
        <v>13.9</v>
      </c>
      <c r="DX34" s="672"/>
      <c r="DY34" s="672"/>
      <c r="DZ34" s="672"/>
      <c r="EA34" s="672"/>
      <c r="EB34" s="672"/>
      <c r="EC34" s="684"/>
    </row>
    <row r="35" spans="2:133" ht="11.25" customHeight="1" x14ac:dyDescent="0.15">
      <c r="B35" s="654" t="s">
        <v>324</v>
      </c>
      <c r="C35" s="655"/>
      <c r="D35" s="655"/>
      <c r="E35" s="655"/>
      <c r="F35" s="655"/>
      <c r="G35" s="655"/>
      <c r="H35" s="655"/>
      <c r="I35" s="655"/>
      <c r="J35" s="655"/>
      <c r="K35" s="655"/>
      <c r="L35" s="655"/>
      <c r="M35" s="655"/>
      <c r="N35" s="655"/>
      <c r="O35" s="655"/>
      <c r="P35" s="655"/>
      <c r="Q35" s="656"/>
      <c r="R35" s="657">
        <v>7023958</v>
      </c>
      <c r="S35" s="658"/>
      <c r="T35" s="658"/>
      <c r="U35" s="658"/>
      <c r="V35" s="658"/>
      <c r="W35" s="658"/>
      <c r="X35" s="658"/>
      <c r="Y35" s="659"/>
      <c r="Z35" s="695">
        <v>3.8</v>
      </c>
      <c r="AA35" s="695"/>
      <c r="AB35" s="695"/>
      <c r="AC35" s="695"/>
      <c r="AD35" s="696" t="s">
        <v>129</v>
      </c>
      <c r="AE35" s="696"/>
      <c r="AF35" s="696"/>
      <c r="AG35" s="696"/>
      <c r="AH35" s="696"/>
      <c r="AI35" s="696"/>
      <c r="AJ35" s="696"/>
      <c r="AK35" s="696"/>
      <c r="AL35" s="660" t="s">
        <v>129</v>
      </c>
      <c r="AM35" s="661"/>
      <c r="AN35" s="661"/>
      <c r="AO35" s="697"/>
      <c r="AP35" s="205"/>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1280112</v>
      </c>
      <c r="CS35" s="670"/>
      <c r="CT35" s="670"/>
      <c r="CU35" s="670"/>
      <c r="CV35" s="670"/>
      <c r="CW35" s="670"/>
      <c r="CX35" s="670"/>
      <c r="CY35" s="671"/>
      <c r="CZ35" s="660">
        <v>0.7</v>
      </c>
      <c r="DA35" s="672"/>
      <c r="DB35" s="672"/>
      <c r="DC35" s="673"/>
      <c r="DD35" s="663">
        <v>443205</v>
      </c>
      <c r="DE35" s="670"/>
      <c r="DF35" s="670"/>
      <c r="DG35" s="670"/>
      <c r="DH35" s="670"/>
      <c r="DI35" s="670"/>
      <c r="DJ35" s="670"/>
      <c r="DK35" s="671"/>
      <c r="DL35" s="663">
        <v>421917</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328</v>
      </c>
      <c r="C36" s="655"/>
      <c r="D36" s="655"/>
      <c r="E36" s="655"/>
      <c r="F36" s="655"/>
      <c r="G36" s="655"/>
      <c r="H36" s="655"/>
      <c r="I36" s="655"/>
      <c r="J36" s="655"/>
      <c r="K36" s="655"/>
      <c r="L36" s="655"/>
      <c r="M36" s="655"/>
      <c r="N36" s="655"/>
      <c r="O36" s="655"/>
      <c r="P36" s="655"/>
      <c r="Q36" s="656"/>
      <c r="R36" s="657">
        <v>11397210</v>
      </c>
      <c r="S36" s="658"/>
      <c r="T36" s="658"/>
      <c r="U36" s="658"/>
      <c r="V36" s="658"/>
      <c r="W36" s="658"/>
      <c r="X36" s="658"/>
      <c r="Y36" s="659"/>
      <c r="Z36" s="695">
        <v>6.1</v>
      </c>
      <c r="AA36" s="695"/>
      <c r="AB36" s="695"/>
      <c r="AC36" s="695"/>
      <c r="AD36" s="696" t="s">
        <v>243</v>
      </c>
      <c r="AE36" s="696"/>
      <c r="AF36" s="696"/>
      <c r="AG36" s="696"/>
      <c r="AH36" s="696"/>
      <c r="AI36" s="696"/>
      <c r="AJ36" s="696"/>
      <c r="AK36" s="696"/>
      <c r="AL36" s="660" t="s">
        <v>129</v>
      </c>
      <c r="AM36" s="661"/>
      <c r="AN36" s="661"/>
      <c r="AO36" s="697"/>
      <c r="AP36" s="205"/>
      <c r="AQ36" s="706" t="s">
        <v>329</v>
      </c>
      <c r="AR36" s="707"/>
      <c r="AS36" s="707"/>
      <c r="AT36" s="707"/>
      <c r="AU36" s="707"/>
      <c r="AV36" s="707"/>
      <c r="AW36" s="707"/>
      <c r="AX36" s="707"/>
      <c r="AY36" s="708"/>
      <c r="AZ36" s="712">
        <v>14040384</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95990</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11001004</v>
      </c>
      <c r="CS36" s="658"/>
      <c r="CT36" s="658"/>
      <c r="CU36" s="658"/>
      <c r="CV36" s="658"/>
      <c r="CW36" s="658"/>
      <c r="CX36" s="658"/>
      <c r="CY36" s="659"/>
      <c r="CZ36" s="660">
        <v>6.2</v>
      </c>
      <c r="DA36" s="672"/>
      <c r="DB36" s="672"/>
      <c r="DC36" s="673"/>
      <c r="DD36" s="663">
        <v>7244814</v>
      </c>
      <c r="DE36" s="658"/>
      <c r="DF36" s="658"/>
      <c r="DG36" s="658"/>
      <c r="DH36" s="658"/>
      <c r="DI36" s="658"/>
      <c r="DJ36" s="658"/>
      <c r="DK36" s="659"/>
      <c r="DL36" s="663">
        <v>3033365</v>
      </c>
      <c r="DM36" s="658"/>
      <c r="DN36" s="658"/>
      <c r="DO36" s="658"/>
      <c r="DP36" s="658"/>
      <c r="DQ36" s="658"/>
      <c r="DR36" s="658"/>
      <c r="DS36" s="658"/>
      <c r="DT36" s="658"/>
      <c r="DU36" s="658"/>
      <c r="DV36" s="659"/>
      <c r="DW36" s="660">
        <v>4</v>
      </c>
      <c r="DX36" s="672"/>
      <c r="DY36" s="672"/>
      <c r="DZ36" s="672"/>
      <c r="EA36" s="672"/>
      <c r="EB36" s="672"/>
      <c r="EC36" s="684"/>
    </row>
    <row r="37" spans="2:133" ht="11.25" customHeight="1" x14ac:dyDescent="0.15">
      <c r="B37" s="654" t="s">
        <v>332</v>
      </c>
      <c r="C37" s="655"/>
      <c r="D37" s="655"/>
      <c r="E37" s="655"/>
      <c r="F37" s="655"/>
      <c r="G37" s="655"/>
      <c r="H37" s="655"/>
      <c r="I37" s="655"/>
      <c r="J37" s="655"/>
      <c r="K37" s="655"/>
      <c r="L37" s="655"/>
      <c r="M37" s="655"/>
      <c r="N37" s="655"/>
      <c r="O37" s="655"/>
      <c r="P37" s="655"/>
      <c r="Q37" s="656"/>
      <c r="R37" s="657">
        <v>2153802</v>
      </c>
      <c r="S37" s="658"/>
      <c r="T37" s="658"/>
      <c r="U37" s="658"/>
      <c r="V37" s="658"/>
      <c r="W37" s="658"/>
      <c r="X37" s="658"/>
      <c r="Y37" s="659"/>
      <c r="Z37" s="695">
        <v>1.2</v>
      </c>
      <c r="AA37" s="695"/>
      <c r="AB37" s="695"/>
      <c r="AC37" s="695"/>
      <c r="AD37" s="696">
        <v>132818</v>
      </c>
      <c r="AE37" s="696"/>
      <c r="AF37" s="696"/>
      <c r="AG37" s="696"/>
      <c r="AH37" s="696"/>
      <c r="AI37" s="696"/>
      <c r="AJ37" s="696"/>
      <c r="AK37" s="696"/>
      <c r="AL37" s="660">
        <v>0.2</v>
      </c>
      <c r="AM37" s="661"/>
      <c r="AN37" s="661"/>
      <c r="AO37" s="697"/>
      <c r="AQ37" s="690" t="s">
        <v>333</v>
      </c>
      <c r="AR37" s="691"/>
      <c r="AS37" s="691"/>
      <c r="AT37" s="691"/>
      <c r="AU37" s="691"/>
      <c r="AV37" s="691"/>
      <c r="AW37" s="691"/>
      <c r="AX37" s="691"/>
      <c r="AY37" s="692"/>
      <c r="AZ37" s="657">
        <v>944245</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-1571599</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1704504</v>
      </c>
      <c r="CS37" s="670"/>
      <c r="CT37" s="670"/>
      <c r="CU37" s="670"/>
      <c r="CV37" s="670"/>
      <c r="CW37" s="670"/>
      <c r="CX37" s="670"/>
      <c r="CY37" s="671"/>
      <c r="CZ37" s="660">
        <v>1</v>
      </c>
      <c r="DA37" s="672"/>
      <c r="DB37" s="672"/>
      <c r="DC37" s="673"/>
      <c r="DD37" s="663">
        <v>1573390</v>
      </c>
      <c r="DE37" s="670"/>
      <c r="DF37" s="670"/>
      <c r="DG37" s="670"/>
      <c r="DH37" s="670"/>
      <c r="DI37" s="670"/>
      <c r="DJ37" s="670"/>
      <c r="DK37" s="671"/>
      <c r="DL37" s="663">
        <v>1540401</v>
      </c>
      <c r="DM37" s="670"/>
      <c r="DN37" s="670"/>
      <c r="DO37" s="670"/>
      <c r="DP37" s="670"/>
      <c r="DQ37" s="670"/>
      <c r="DR37" s="670"/>
      <c r="DS37" s="670"/>
      <c r="DT37" s="670"/>
      <c r="DU37" s="670"/>
      <c r="DV37" s="671"/>
      <c r="DW37" s="660">
        <v>2.1</v>
      </c>
      <c r="DX37" s="672"/>
      <c r="DY37" s="672"/>
      <c r="DZ37" s="672"/>
      <c r="EA37" s="672"/>
      <c r="EB37" s="672"/>
      <c r="EC37" s="684"/>
    </row>
    <row r="38" spans="2:133" ht="11.25" customHeight="1" x14ac:dyDescent="0.15">
      <c r="B38" s="654" t="s">
        <v>336</v>
      </c>
      <c r="C38" s="655"/>
      <c r="D38" s="655"/>
      <c r="E38" s="655"/>
      <c r="F38" s="655"/>
      <c r="G38" s="655"/>
      <c r="H38" s="655"/>
      <c r="I38" s="655"/>
      <c r="J38" s="655"/>
      <c r="K38" s="655"/>
      <c r="L38" s="655"/>
      <c r="M38" s="655"/>
      <c r="N38" s="655"/>
      <c r="O38" s="655"/>
      <c r="P38" s="655"/>
      <c r="Q38" s="656"/>
      <c r="R38" s="657">
        <v>8318300</v>
      </c>
      <c r="S38" s="658"/>
      <c r="T38" s="658"/>
      <c r="U38" s="658"/>
      <c r="V38" s="658"/>
      <c r="W38" s="658"/>
      <c r="X38" s="658"/>
      <c r="Y38" s="659"/>
      <c r="Z38" s="695">
        <v>4.4000000000000004</v>
      </c>
      <c r="AA38" s="695"/>
      <c r="AB38" s="695"/>
      <c r="AC38" s="695"/>
      <c r="AD38" s="696" t="s">
        <v>129</v>
      </c>
      <c r="AE38" s="696"/>
      <c r="AF38" s="696"/>
      <c r="AG38" s="696"/>
      <c r="AH38" s="696"/>
      <c r="AI38" s="696"/>
      <c r="AJ38" s="696"/>
      <c r="AK38" s="696"/>
      <c r="AL38" s="660" t="s">
        <v>138</v>
      </c>
      <c r="AM38" s="661"/>
      <c r="AN38" s="661"/>
      <c r="AO38" s="697"/>
      <c r="AQ38" s="690" t="s">
        <v>337</v>
      </c>
      <c r="AR38" s="691"/>
      <c r="AS38" s="691"/>
      <c r="AT38" s="691"/>
      <c r="AU38" s="691"/>
      <c r="AV38" s="691"/>
      <c r="AW38" s="691"/>
      <c r="AX38" s="691"/>
      <c r="AY38" s="692"/>
      <c r="AZ38" s="657">
        <v>301350</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48283</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12794789</v>
      </c>
      <c r="CS38" s="658"/>
      <c r="CT38" s="658"/>
      <c r="CU38" s="658"/>
      <c r="CV38" s="658"/>
      <c r="CW38" s="658"/>
      <c r="CX38" s="658"/>
      <c r="CY38" s="659"/>
      <c r="CZ38" s="660">
        <v>7.2</v>
      </c>
      <c r="DA38" s="672"/>
      <c r="DB38" s="672"/>
      <c r="DC38" s="673"/>
      <c r="DD38" s="663">
        <v>10365160</v>
      </c>
      <c r="DE38" s="658"/>
      <c r="DF38" s="658"/>
      <c r="DG38" s="658"/>
      <c r="DH38" s="658"/>
      <c r="DI38" s="658"/>
      <c r="DJ38" s="658"/>
      <c r="DK38" s="659"/>
      <c r="DL38" s="663">
        <v>8596316</v>
      </c>
      <c r="DM38" s="658"/>
      <c r="DN38" s="658"/>
      <c r="DO38" s="658"/>
      <c r="DP38" s="658"/>
      <c r="DQ38" s="658"/>
      <c r="DR38" s="658"/>
      <c r="DS38" s="658"/>
      <c r="DT38" s="658"/>
      <c r="DU38" s="658"/>
      <c r="DV38" s="659"/>
      <c r="DW38" s="660">
        <v>11.4</v>
      </c>
      <c r="DX38" s="672"/>
      <c r="DY38" s="672"/>
      <c r="DZ38" s="672"/>
      <c r="EA38" s="672"/>
      <c r="EB38" s="672"/>
      <c r="EC38" s="684"/>
    </row>
    <row r="39" spans="2:133" ht="11.25" customHeight="1" x14ac:dyDescent="0.15">
      <c r="B39" s="654" t="s">
        <v>340</v>
      </c>
      <c r="C39" s="655"/>
      <c r="D39" s="655"/>
      <c r="E39" s="655"/>
      <c r="F39" s="655"/>
      <c r="G39" s="655"/>
      <c r="H39" s="655"/>
      <c r="I39" s="655"/>
      <c r="J39" s="655"/>
      <c r="K39" s="655"/>
      <c r="L39" s="655"/>
      <c r="M39" s="655"/>
      <c r="N39" s="655"/>
      <c r="O39" s="655"/>
      <c r="P39" s="655"/>
      <c r="Q39" s="656"/>
      <c r="R39" s="657" t="s">
        <v>233</v>
      </c>
      <c r="S39" s="658"/>
      <c r="T39" s="658"/>
      <c r="U39" s="658"/>
      <c r="V39" s="658"/>
      <c r="W39" s="658"/>
      <c r="X39" s="658"/>
      <c r="Y39" s="659"/>
      <c r="Z39" s="695" t="s">
        <v>243</v>
      </c>
      <c r="AA39" s="695"/>
      <c r="AB39" s="695"/>
      <c r="AC39" s="695"/>
      <c r="AD39" s="696" t="s">
        <v>233</v>
      </c>
      <c r="AE39" s="696"/>
      <c r="AF39" s="696"/>
      <c r="AG39" s="696"/>
      <c r="AH39" s="696"/>
      <c r="AI39" s="696"/>
      <c r="AJ39" s="696"/>
      <c r="AK39" s="696"/>
      <c r="AL39" s="660" t="s">
        <v>129</v>
      </c>
      <c r="AM39" s="661"/>
      <c r="AN39" s="661"/>
      <c r="AO39" s="697"/>
      <c r="AQ39" s="690" t="s">
        <v>341</v>
      </c>
      <c r="AR39" s="691"/>
      <c r="AS39" s="691"/>
      <c r="AT39" s="691"/>
      <c r="AU39" s="691"/>
      <c r="AV39" s="691"/>
      <c r="AW39" s="691"/>
      <c r="AX39" s="691"/>
      <c r="AY39" s="692"/>
      <c r="AZ39" s="657" t="s">
        <v>243</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73200</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7535962</v>
      </c>
      <c r="CS39" s="670"/>
      <c r="CT39" s="670"/>
      <c r="CU39" s="670"/>
      <c r="CV39" s="670"/>
      <c r="CW39" s="670"/>
      <c r="CX39" s="670"/>
      <c r="CY39" s="671"/>
      <c r="CZ39" s="660">
        <v>4.2</v>
      </c>
      <c r="DA39" s="672"/>
      <c r="DB39" s="672"/>
      <c r="DC39" s="673"/>
      <c r="DD39" s="663">
        <v>6650163</v>
      </c>
      <c r="DE39" s="670"/>
      <c r="DF39" s="670"/>
      <c r="DG39" s="670"/>
      <c r="DH39" s="670"/>
      <c r="DI39" s="670"/>
      <c r="DJ39" s="670"/>
      <c r="DK39" s="671"/>
      <c r="DL39" s="663" t="s">
        <v>233</v>
      </c>
      <c r="DM39" s="670"/>
      <c r="DN39" s="670"/>
      <c r="DO39" s="670"/>
      <c r="DP39" s="670"/>
      <c r="DQ39" s="670"/>
      <c r="DR39" s="670"/>
      <c r="DS39" s="670"/>
      <c r="DT39" s="670"/>
      <c r="DU39" s="670"/>
      <c r="DV39" s="671"/>
      <c r="DW39" s="660" t="s">
        <v>138</v>
      </c>
      <c r="DX39" s="672"/>
      <c r="DY39" s="672"/>
      <c r="DZ39" s="672"/>
      <c r="EA39" s="672"/>
      <c r="EB39" s="672"/>
      <c r="EC39" s="684"/>
    </row>
    <row r="40" spans="2:133" ht="11.25" customHeight="1" x14ac:dyDescent="0.15">
      <c r="B40" s="654" t="s">
        <v>344</v>
      </c>
      <c r="C40" s="655"/>
      <c r="D40" s="655"/>
      <c r="E40" s="655"/>
      <c r="F40" s="655"/>
      <c r="G40" s="655"/>
      <c r="H40" s="655"/>
      <c r="I40" s="655"/>
      <c r="J40" s="655"/>
      <c r="K40" s="655"/>
      <c r="L40" s="655"/>
      <c r="M40" s="655"/>
      <c r="N40" s="655"/>
      <c r="O40" s="655"/>
      <c r="P40" s="655"/>
      <c r="Q40" s="656"/>
      <c r="R40" s="657">
        <v>1200000</v>
      </c>
      <c r="S40" s="658"/>
      <c r="T40" s="658"/>
      <c r="U40" s="658"/>
      <c r="V40" s="658"/>
      <c r="W40" s="658"/>
      <c r="X40" s="658"/>
      <c r="Y40" s="659"/>
      <c r="Z40" s="695">
        <v>0.6</v>
      </c>
      <c r="AA40" s="695"/>
      <c r="AB40" s="695"/>
      <c r="AC40" s="695"/>
      <c r="AD40" s="696" t="s">
        <v>233</v>
      </c>
      <c r="AE40" s="696"/>
      <c r="AF40" s="696"/>
      <c r="AG40" s="696"/>
      <c r="AH40" s="696"/>
      <c r="AI40" s="696"/>
      <c r="AJ40" s="696"/>
      <c r="AK40" s="696"/>
      <c r="AL40" s="660" t="s">
        <v>129</v>
      </c>
      <c r="AM40" s="661"/>
      <c r="AN40" s="661"/>
      <c r="AO40" s="697"/>
      <c r="AQ40" s="690" t="s">
        <v>345</v>
      </c>
      <c r="AR40" s="691"/>
      <c r="AS40" s="691"/>
      <c r="AT40" s="691"/>
      <c r="AU40" s="691"/>
      <c r="AV40" s="691"/>
      <c r="AW40" s="691"/>
      <c r="AX40" s="691"/>
      <c r="AY40" s="692"/>
      <c r="AZ40" s="657" t="s">
        <v>129</v>
      </c>
      <c r="BA40" s="658"/>
      <c r="BB40" s="658"/>
      <c r="BC40" s="658"/>
      <c r="BD40" s="670"/>
      <c r="BE40" s="670"/>
      <c r="BF40" s="693"/>
      <c r="BG40" s="698" t="s">
        <v>346</v>
      </c>
      <c r="BH40" s="699"/>
      <c r="BI40" s="699"/>
      <c r="BJ40" s="699"/>
      <c r="BK40" s="699"/>
      <c r="BL40" s="206"/>
      <c r="BM40" s="655" t="s">
        <v>347</v>
      </c>
      <c r="BN40" s="655"/>
      <c r="BO40" s="655"/>
      <c r="BP40" s="655"/>
      <c r="BQ40" s="655"/>
      <c r="BR40" s="655"/>
      <c r="BS40" s="655"/>
      <c r="BT40" s="655"/>
      <c r="BU40" s="656"/>
      <c r="BV40" s="657">
        <v>89</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2029594</v>
      </c>
      <c r="CS40" s="658"/>
      <c r="CT40" s="658"/>
      <c r="CU40" s="658"/>
      <c r="CV40" s="658"/>
      <c r="CW40" s="658"/>
      <c r="CX40" s="658"/>
      <c r="CY40" s="659"/>
      <c r="CZ40" s="660">
        <v>1.1000000000000001</v>
      </c>
      <c r="DA40" s="672"/>
      <c r="DB40" s="672"/>
      <c r="DC40" s="673"/>
      <c r="DD40" s="663">
        <v>33089</v>
      </c>
      <c r="DE40" s="658"/>
      <c r="DF40" s="658"/>
      <c r="DG40" s="658"/>
      <c r="DH40" s="658"/>
      <c r="DI40" s="658"/>
      <c r="DJ40" s="658"/>
      <c r="DK40" s="659"/>
      <c r="DL40" s="663">
        <v>33089</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349</v>
      </c>
      <c r="C41" s="639"/>
      <c r="D41" s="639"/>
      <c r="E41" s="639"/>
      <c r="F41" s="639"/>
      <c r="G41" s="639"/>
      <c r="H41" s="639"/>
      <c r="I41" s="639"/>
      <c r="J41" s="639"/>
      <c r="K41" s="639"/>
      <c r="L41" s="639"/>
      <c r="M41" s="639"/>
      <c r="N41" s="639"/>
      <c r="O41" s="639"/>
      <c r="P41" s="639"/>
      <c r="Q41" s="640"/>
      <c r="R41" s="641">
        <v>187068826</v>
      </c>
      <c r="S41" s="682"/>
      <c r="T41" s="682"/>
      <c r="U41" s="682"/>
      <c r="V41" s="682"/>
      <c r="W41" s="682"/>
      <c r="X41" s="682"/>
      <c r="Y41" s="685"/>
      <c r="Z41" s="686">
        <v>100</v>
      </c>
      <c r="AA41" s="686"/>
      <c r="AB41" s="686"/>
      <c r="AC41" s="686"/>
      <c r="AD41" s="687">
        <v>73907654</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4488414</v>
      </c>
      <c r="BA41" s="658"/>
      <c r="BB41" s="658"/>
      <c r="BC41" s="658"/>
      <c r="BD41" s="670"/>
      <c r="BE41" s="670"/>
      <c r="BF41" s="693"/>
      <c r="BG41" s="698"/>
      <c r="BH41" s="699"/>
      <c r="BI41" s="699"/>
      <c r="BJ41" s="699"/>
      <c r="BK41" s="699"/>
      <c r="BL41" s="206"/>
      <c r="BM41" s="655" t="s">
        <v>351</v>
      </c>
      <c r="BN41" s="655"/>
      <c r="BO41" s="655"/>
      <c r="BP41" s="655"/>
      <c r="BQ41" s="655"/>
      <c r="BR41" s="655"/>
      <c r="BS41" s="655"/>
      <c r="BT41" s="655"/>
      <c r="BU41" s="656"/>
      <c r="BV41" s="657" t="s">
        <v>129</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129</v>
      </c>
      <c r="CS41" s="670"/>
      <c r="CT41" s="670"/>
      <c r="CU41" s="670"/>
      <c r="CV41" s="670"/>
      <c r="CW41" s="670"/>
      <c r="CX41" s="670"/>
      <c r="CY41" s="671"/>
      <c r="CZ41" s="660" t="s">
        <v>243</v>
      </c>
      <c r="DA41" s="672"/>
      <c r="DB41" s="672"/>
      <c r="DC41" s="673"/>
      <c r="DD41" s="663" t="s">
        <v>129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353</v>
      </c>
      <c r="AR42" s="703"/>
      <c r="AS42" s="703"/>
      <c r="AT42" s="703"/>
      <c r="AU42" s="703"/>
      <c r="AV42" s="703"/>
      <c r="AW42" s="703"/>
      <c r="AX42" s="703"/>
      <c r="AY42" s="704"/>
      <c r="AZ42" s="641">
        <v>8306375</v>
      </c>
      <c r="BA42" s="682"/>
      <c r="BB42" s="682"/>
      <c r="BC42" s="682"/>
      <c r="BD42" s="642"/>
      <c r="BE42" s="642"/>
      <c r="BF42" s="705"/>
      <c r="BG42" s="700"/>
      <c r="BH42" s="701"/>
      <c r="BI42" s="701"/>
      <c r="BJ42" s="701"/>
      <c r="BK42" s="701"/>
      <c r="BL42" s="207"/>
      <c r="BM42" s="639" t="s">
        <v>354</v>
      </c>
      <c r="BN42" s="639"/>
      <c r="BO42" s="639"/>
      <c r="BP42" s="639"/>
      <c r="BQ42" s="639"/>
      <c r="BR42" s="639"/>
      <c r="BS42" s="639"/>
      <c r="BT42" s="639"/>
      <c r="BU42" s="640"/>
      <c r="BV42" s="641">
        <v>337</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21150930</v>
      </c>
      <c r="CS42" s="670"/>
      <c r="CT42" s="670"/>
      <c r="CU42" s="670"/>
      <c r="CV42" s="670"/>
      <c r="CW42" s="670"/>
      <c r="CX42" s="670"/>
      <c r="CY42" s="671"/>
      <c r="CZ42" s="660">
        <v>11.8</v>
      </c>
      <c r="DA42" s="672"/>
      <c r="DB42" s="672"/>
      <c r="DC42" s="673"/>
      <c r="DD42" s="663">
        <v>2543827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197" t="s">
        <v>356</v>
      </c>
      <c r="CD43" s="654" t="s">
        <v>357</v>
      </c>
      <c r="CE43" s="655"/>
      <c r="CF43" s="655"/>
      <c r="CG43" s="655"/>
      <c r="CH43" s="655"/>
      <c r="CI43" s="655"/>
      <c r="CJ43" s="655"/>
      <c r="CK43" s="655"/>
      <c r="CL43" s="655"/>
      <c r="CM43" s="655"/>
      <c r="CN43" s="655"/>
      <c r="CO43" s="655"/>
      <c r="CP43" s="655"/>
      <c r="CQ43" s="656"/>
      <c r="CR43" s="657">
        <v>35614</v>
      </c>
      <c r="CS43" s="670"/>
      <c r="CT43" s="670"/>
      <c r="CU43" s="670"/>
      <c r="CV43" s="670"/>
      <c r="CW43" s="670"/>
      <c r="CX43" s="670"/>
      <c r="CY43" s="671"/>
      <c r="CZ43" s="660">
        <v>0</v>
      </c>
      <c r="DA43" s="672"/>
      <c r="DB43" s="672"/>
      <c r="DC43" s="673"/>
      <c r="DD43" s="663">
        <v>28461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359</v>
      </c>
      <c r="CG44" s="655"/>
      <c r="CH44" s="655"/>
      <c r="CI44" s="655"/>
      <c r="CJ44" s="655"/>
      <c r="CK44" s="655"/>
      <c r="CL44" s="655"/>
      <c r="CM44" s="655"/>
      <c r="CN44" s="655"/>
      <c r="CO44" s="655"/>
      <c r="CP44" s="655"/>
      <c r="CQ44" s="656"/>
      <c r="CR44" s="657">
        <v>21150930</v>
      </c>
      <c r="CS44" s="658"/>
      <c r="CT44" s="658"/>
      <c r="CU44" s="658"/>
      <c r="CV44" s="658"/>
      <c r="CW44" s="658"/>
      <c r="CX44" s="658"/>
      <c r="CY44" s="659"/>
      <c r="CZ44" s="660">
        <v>11.8</v>
      </c>
      <c r="DA44" s="661"/>
      <c r="DB44" s="661"/>
      <c r="DC44" s="662"/>
      <c r="DD44" s="663">
        <v>2543827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16357919</v>
      </c>
      <c r="CS45" s="670"/>
      <c r="CT45" s="670"/>
      <c r="CU45" s="670"/>
      <c r="CV45" s="670"/>
      <c r="CW45" s="670"/>
      <c r="CX45" s="670"/>
      <c r="CY45" s="671"/>
      <c r="CZ45" s="660">
        <v>9.1999999999999993</v>
      </c>
      <c r="DA45" s="672"/>
      <c r="DB45" s="672"/>
      <c r="DC45" s="673"/>
      <c r="DD45" s="663">
        <v>524535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08"/>
      <c r="CD46" s="678"/>
      <c r="CE46" s="679"/>
      <c r="CF46" s="654" t="s">
        <v>362</v>
      </c>
      <c r="CG46" s="655"/>
      <c r="CH46" s="655"/>
      <c r="CI46" s="655"/>
      <c r="CJ46" s="655"/>
      <c r="CK46" s="655"/>
      <c r="CL46" s="655"/>
      <c r="CM46" s="655"/>
      <c r="CN46" s="655"/>
      <c r="CO46" s="655"/>
      <c r="CP46" s="655"/>
      <c r="CQ46" s="656"/>
      <c r="CR46" s="657">
        <v>4793011</v>
      </c>
      <c r="CS46" s="658"/>
      <c r="CT46" s="658"/>
      <c r="CU46" s="658"/>
      <c r="CV46" s="658"/>
      <c r="CW46" s="658"/>
      <c r="CX46" s="658"/>
      <c r="CY46" s="659"/>
      <c r="CZ46" s="660">
        <v>2.7</v>
      </c>
      <c r="DA46" s="661"/>
      <c r="DB46" s="661"/>
      <c r="DC46" s="662"/>
      <c r="DD46" s="663">
        <v>2019292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08"/>
      <c r="CD47" s="678"/>
      <c r="CE47" s="679"/>
      <c r="CF47" s="654" t="s">
        <v>363</v>
      </c>
      <c r="CG47" s="655"/>
      <c r="CH47" s="655"/>
      <c r="CI47" s="655"/>
      <c r="CJ47" s="655"/>
      <c r="CK47" s="655"/>
      <c r="CL47" s="655"/>
      <c r="CM47" s="655"/>
      <c r="CN47" s="655"/>
      <c r="CO47" s="655"/>
      <c r="CP47" s="655"/>
      <c r="CQ47" s="656"/>
      <c r="CR47" s="657" t="s">
        <v>129</v>
      </c>
      <c r="CS47" s="670"/>
      <c r="CT47" s="670"/>
      <c r="CU47" s="670"/>
      <c r="CV47" s="670"/>
      <c r="CW47" s="670"/>
      <c r="CX47" s="670"/>
      <c r="CY47" s="671"/>
      <c r="CZ47" s="660" t="s">
        <v>129</v>
      </c>
      <c r="DA47" s="672"/>
      <c r="DB47" s="672"/>
      <c r="DC47" s="673"/>
      <c r="DD47" s="663" t="s">
        <v>138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08"/>
      <c r="CD48" s="680"/>
      <c r="CE48" s="681"/>
      <c r="CF48" s="654" t="s">
        <v>364</v>
      </c>
      <c r="CG48" s="655"/>
      <c r="CH48" s="655"/>
      <c r="CI48" s="655"/>
      <c r="CJ48" s="655"/>
      <c r="CK48" s="655"/>
      <c r="CL48" s="655"/>
      <c r="CM48" s="655"/>
      <c r="CN48" s="655"/>
      <c r="CO48" s="655"/>
      <c r="CP48" s="655"/>
      <c r="CQ48" s="656"/>
      <c r="CR48" s="657" t="s">
        <v>138</v>
      </c>
      <c r="CS48" s="658"/>
      <c r="CT48" s="658"/>
      <c r="CU48" s="658"/>
      <c r="CV48" s="658"/>
      <c r="CW48" s="658"/>
      <c r="CX48" s="658"/>
      <c r="CY48" s="659"/>
      <c r="CZ48" s="660" t="s">
        <v>243</v>
      </c>
      <c r="DA48" s="661"/>
      <c r="DB48" s="661"/>
      <c r="DC48" s="662"/>
      <c r="DD48" s="663" t="s">
        <v>243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08"/>
      <c r="CD49" s="638" t="s">
        <v>365</v>
      </c>
      <c r="CE49" s="639"/>
      <c r="CF49" s="639"/>
      <c r="CG49" s="639"/>
      <c r="CH49" s="639"/>
      <c r="CI49" s="639"/>
      <c r="CJ49" s="639"/>
      <c r="CK49" s="639"/>
      <c r="CL49" s="639"/>
      <c r="CM49" s="639"/>
      <c r="CN49" s="639"/>
      <c r="CO49" s="639"/>
      <c r="CP49" s="639"/>
      <c r="CQ49" s="640"/>
      <c r="CR49" s="641">
        <v>178547046</v>
      </c>
      <c r="CS49" s="642"/>
      <c r="CT49" s="642"/>
      <c r="CU49" s="642"/>
      <c r="CV49" s="642"/>
      <c r="CW49" s="642"/>
      <c r="CX49" s="642"/>
      <c r="CY49" s="643"/>
      <c r="CZ49" s="644">
        <v>100</v>
      </c>
      <c r="DA49" s="645"/>
      <c r="DB49" s="645"/>
      <c r="DC49" s="646"/>
      <c r="DD49" s="647">
        <v>90382478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ZVQC6W52lICfvBN0Q8QWQWNJwatng2DREB0j126m3IOePhLSiRsosatZOjSNTyGtkNSx7LHvPv8XkE80QuZ2A==" saltValue="Nb6IDgIQOmIYSrOKfMTg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4" customWidth="1"/>
    <col min="131" max="131" width="1.625" style="214" customWidth="1"/>
    <col min="132" max="16384" width="9" style="214" hidden="1"/>
  </cols>
  <sheetData>
    <row r="1" spans="1:131" ht="11.25" customHeight="1" thickBot="1" x14ac:dyDescent="0.2">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x14ac:dyDescent="0.2">
      <c r="A2" s="1117" t="s">
        <v>366</v>
      </c>
      <c r="B2" s="1117"/>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7"/>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1118" t="s">
        <v>367</v>
      </c>
      <c r="DK2" s="1119"/>
      <c r="DL2" s="1119"/>
      <c r="DM2" s="1119"/>
      <c r="DN2" s="1119"/>
      <c r="DO2" s="1120"/>
      <c r="DP2" s="211"/>
      <c r="DQ2" s="1118" t="s">
        <v>368</v>
      </c>
      <c r="DR2" s="1119"/>
      <c r="DS2" s="1119"/>
      <c r="DT2" s="1119"/>
      <c r="DU2" s="1119"/>
      <c r="DV2" s="1119"/>
      <c r="DW2" s="1119"/>
      <c r="DX2" s="1119"/>
      <c r="DY2" s="1119"/>
      <c r="DZ2" s="1120"/>
      <c r="EA2" s="213"/>
    </row>
    <row r="3" spans="1:131" ht="11.25" customHeight="1" x14ac:dyDescent="0.15">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x14ac:dyDescent="0.2">
      <c r="A4" s="1089" t="s">
        <v>369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15"/>
      <c r="BA4" s="215"/>
      <c r="BB4" s="215"/>
      <c r="BC4" s="215"/>
      <c r="BD4" s="215"/>
      <c r="BE4" s="216"/>
      <c r="BF4" s="216"/>
      <c r="BG4" s="216"/>
      <c r="BH4" s="216"/>
      <c r="BI4" s="216"/>
      <c r="BJ4" s="216"/>
      <c r="BK4" s="216"/>
      <c r="BL4" s="216"/>
      <c r="BM4" s="216"/>
      <c r="BN4" s="216"/>
      <c r="BO4" s="216"/>
      <c r="BP4" s="216"/>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17"/>
    </row>
    <row r="5" spans="1:131" s="218" customFormat="1" ht="26.25" customHeight="1" x14ac:dyDescent="0.15">
      <c r="A5" s="1026" t="s">
        <v>371</v>
      </c>
      <c r="B5" s="1027"/>
      <c r="C5" s="1027"/>
      <c r="D5" s="1027"/>
      <c r="E5" s="1027"/>
      <c r="F5" s="1027"/>
      <c r="G5" s="1027"/>
      <c r="H5" s="1027"/>
      <c r="I5" s="1027"/>
      <c r="J5" s="1027"/>
      <c r="K5" s="1027"/>
      <c r="L5" s="1027"/>
      <c r="M5" s="1027"/>
      <c r="N5" s="1027"/>
      <c r="O5" s="1027"/>
      <c r="P5" s="1028"/>
      <c r="Q5" s="1032" t="s">
        <v>372</v>
      </c>
      <c r="R5" s="1033"/>
      <c r="S5" s="1033"/>
      <c r="T5" s="1033"/>
      <c r="U5" s="1034"/>
      <c r="V5" s="1032" t="s">
        <v>373</v>
      </c>
      <c r="W5" s="1033"/>
      <c r="X5" s="1033"/>
      <c r="Y5" s="1033"/>
      <c r="Z5" s="1034"/>
      <c r="AA5" s="1032" t="s">
        <v>374</v>
      </c>
      <c r="AB5" s="1033"/>
      <c r="AC5" s="1033"/>
      <c r="AD5" s="1033"/>
      <c r="AE5" s="1033"/>
      <c r="AF5" s="1121" t="s">
        <v>375</v>
      </c>
      <c r="AG5" s="1033"/>
      <c r="AH5" s="1033"/>
      <c r="AI5" s="1033"/>
      <c r="AJ5" s="1046"/>
      <c r="AK5" s="1033" t="s">
        <v>376</v>
      </c>
      <c r="AL5" s="1033"/>
      <c r="AM5" s="1033"/>
      <c r="AN5" s="1033"/>
      <c r="AO5" s="1034"/>
      <c r="AP5" s="1032" t="s">
        <v>377</v>
      </c>
      <c r="AQ5" s="1033"/>
      <c r="AR5" s="1033"/>
      <c r="AS5" s="1033"/>
      <c r="AT5" s="1034"/>
      <c r="AU5" s="1032" t="s">
        <v>378</v>
      </c>
      <c r="AV5" s="1033"/>
      <c r="AW5" s="1033"/>
      <c r="AX5" s="1033"/>
      <c r="AY5" s="1046"/>
      <c r="AZ5" s="215"/>
      <c r="BA5" s="215"/>
      <c r="BB5" s="215"/>
      <c r="BC5" s="215"/>
      <c r="BD5" s="215"/>
      <c r="BE5" s="216"/>
      <c r="BF5" s="216"/>
      <c r="BG5" s="216"/>
      <c r="BH5" s="216"/>
      <c r="BI5" s="216"/>
      <c r="BJ5" s="216"/>
      <c r="BK5" s="216"/>
      <c r="BL5" s="216"/>
      <c r="BM5" s="216"/>
      <c r="BN5" s="216"/>
      <c r="BO5" s="216"/>
      <c r="BP5" s="216"/>
      <c r="BQ5" s="1026" t="s">
        <v>379</v>
      </c>
      <c r="BR5" s="1027"/>
      <c r="BS5" s="1027"/>
      <c r="BT5" s="1027"/>
      <c r="BU5" s="1027"/>
      <c r="BV5" s="1027"/>
      <c r="BW5" s="1027"/>
      <c r="BX5" s="1027"/>
      <c r="BY5" s="1027"/>
      <c r="BZ5" s="1027"/>
      <c r="CA5" s="1027"/>
      <c r="CB5" s="1027"/>
      <c r="CC5" s="1027"/>
      <c r="CD5" s="1027"/>
      <c r="CE5" s="1027"/>
      <c r="CF5" s="1027"/>
      <c r="CG5" s="1028"/>
      <c r="CH5" s="1032" t="s">
        <v>380</v>
      </c>
      <c r="CI5" s="1033"/>
      <c r="CJ5" s="1033"/>
      <c r="CK5" s="1033"/>
      <c r="CL5" s="1034"/>
      <c r="CM5" s="1032" t="s">
        <v>381</v>
      </c>
      <c r="CN5" s="1033"/>
      <c r="CO5" s="1033"/>
      <c r="CP5" s="1033"/>
      <c r="CQ5" s="1034"/>
      <c r="CR5" s="1032" t="s">
        <v>382</v>
      </c>
      <c r="CS5" s="1033"/>
      <c r="CT5" s="1033"/>
      <c r="CU5" s="1033"/>
      <c r="CV5" s="1034"/>
      <c r="CW5" s="1032" t="s">
        <v>383</v>
      </c>
      <c r="CX5" s="1033"/>
      <c r="CY5" s="1033"/>
      <c r="CZ5" s="1033"/>
      <c r="DA5" s="1034"/>
      <c r="DB5" s="1032" t="s">
        <v>384</v>
      </c>
      <c r="DC5" s="1033"/>
      <c r="DD5" s="1033"/>
      <c r="DE5" s="1033"/>
      <c r="DF5" s="1034"/>
      <c r="DG5" s="1111" t="s">
        <v>385</v>
      </c>
      <c r="DH5" s="1112"/>
      <c r="DI5" s="1112"/>
      <c r="DJ5" s="1112"/>
      <c r="DK5" s="1113"/>
      <c r="DL5" s="1111" t="s">
        <v>386</v>
      </c>
      <c r="DM5" s="1112"/>
      <c r="DN5" s="1112"/>
      <c r="DO5" s="1112"/>
      <c r="DP5" s="1113"/>
      <c r="DQ5" s="1032" t="s">
        <v>387</v>
      </c>
      <c r="DR5" s="1033"/>
      <c r="DS5" s="1033"/>
      <c r="DT5" s="1033"/>
      <c r="DU5" s="1034"/>
      <c r="DV5" s="1032" t="s">
        <v>378</v>
      </c>
      <c r="DW5" s="1033"/>
      <c r="DX5" s="1033"/>
      <c r="DY5" s="1033"/>
      <c r="DZ5" s="1046"/>
      <c r="EA5" s="217"/>
    </row>
    <row r="6" spans="1:131" s="218"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22"/>
      <c r="AG6" s="1036"/>
      <c r="AH6" s="1036"/>
      <c r="AI6" s="1036"/>
      <c r="AJ6" s="1047"/>
      <c r="AK6" s="1036"/>
      <c r="AL6" s="1036"/>
      <c r="AM6" s="1036"/>
      <c r="AN6" s="1036"/>
      <c r="AO6" s="1037"/>
      <c r="AP6" s="1035"/>
      <c r="AQ6" s="1036"/>
      <c r="AR6" s="1036"/>
      <c r="AS6" s="1036"/>
      <c r="AT6" s="1037"/>
      <c r="AU6" s="1035"/>
      <c r="AV6" s="1036"/>
      <c r="AW6" s="1036"/>
      <c r="AX6" s="1036"/>
      <c r="AY6" s="1047"/>
      <c r="AZ6" s="215"/>
      <c r="BA6" s="215"/>
      <c r="BB6" s="215"/>
      <c r="BC6" s="215"/>
      <c r="BD6" s="215"/>
      <c r="BE6" s="216"/>
      <c r="BF6" s="216"/>
      <c r="BG6" s="216"/>
      <c r="BH6" s="216"/>
      <c r="BI6" s="216"/>
      <c r="BJ6" s="216"/>
      <c r="BK6" s="216"/>
      <c r="BL6" s="216"/>
      <c r="BM6" s="216"/>
      <c r="BN6" s="216"/>
      <c r="BO6" s="216"/>
      <c r="BP6" s="216"/>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14"/>
      <c r="DH6" s="1115"/>
      <c r="DI6" s="1115"/>
      <c r="DJ6" s="1115"/>
      <c r="DK6" s="1116"/>
      <c r="DL6" s="1114"/>
      <c r="DM6" s="1115"/>
      <c r="DN6" s="1115"/>
      <c r="DO6" s="1115"/>
      <c r="DP6" s="1116"/>
      <c r="DQ6" s="1035"/>
      <c r="DR6" s="1036"/>
      <c r="DS6" s="1036"/>
      <c r="DT6" s="1036"/>
      <c r="DU6" s="1037"/>
      <c r="DV6" s="1035"/>
      <c r="DW6" s="1036"/>
      <c r="DX6" s="1036"/>
      <c r="DY6" s="1036"/>
      <c r="DZ6" s="1047"/>
      <c r="EA6" s="217"/>
    </row>
    <row r="7" spans="1:131" s="218" customFormat="1" ht="26.25" customHeight="1" thickTop="1" x14ac:dyDescent="0.15">
      <c r="A7" s="219">
        <v>1</v>
      </c>
      <c r="B7" s="1077" t="s">
        <v>388</v>
      </c>
      <c r="C7" s="1078"/>
      <c r="D7" s="1078"/>
      <c r="E7" s="1078"/>
      <c r="F7" s="1078"/>
      <c r="G7" s="1078"/>
      <c r="H7" s="1078"/>
      <c r="I7" s="1078"/>
      <c r="J7" s="1078"/>
      <c r="K7" s="1078"/>
      <c r="L7" s="1078"/>
      <c r="M7" s="1078"/>
      <c r="N7" s="1078"/>
      <c r="O7" s="1078"/>
      <c r="P7" s="1079"/>
      <c r="Q7" s="1152">
        <v>187996</v>
      </c>
      <c r="R7" s="1153"/>
      <c r="S7" s="1153"/>
      <c r="T7" s="1153"/>
      <c r="U7" s="1153"/>
      <c r="V7" s="1153">
        <v>179528</v>
      </c>
      <c r="W7" s="1153"/>
      <c r="X7" s="1153"/>
      <c r="Y7" s="1153"/>
      <c r="Z7" s="1153"/>
      <c r="AA7" s="1153">
        <v>8467</v>
      </c>
      <c r="AB7" s="1153"/>
      <c r="AC7" s="1153"/>
      <c r="AD7" s="1153"/>
      <c r="AE7" s="1154"/>
      <c r="AF7" s="1141">
        <v>7522</v>
      </c>
      <c r="AG7" s="1142"/>
      <c r="AH7" s="1142"/>
      <c r="AI7" s="1142"/>
      <c r="AJ7" s="1143"/>
      <c r="AK7" s="1139">
        <v>7009</v>
      </c>
      <c r="AL7" s="1140"/>
      <c r="AM7" s="1140"/>
      <c r="AN7" s="1140"/>
      <c r="AO7" s="1140"/>
      <c r="AP7" s="1140">
        <v>124440</v>
      </c>
      <c r="AQ7" s="1140"/>
      <c r="AR7" s="1140"/>
      <c r="AS7" s="1140"/>
      <c r="AT7" s="1140"/>
      <c r="AU7" s="1109"/>
      <c r="AV7" s="1109"/>
      <c r="AW7" s="1109"/>
      <c r="AX7" s="1109"/>
      <c r="AY7" s="1110"/>
      <c r="AZ7" s="215"/>
      <c r="BA7" s="215"/>
      <c r="BB7" s="215"/>
      <c r="BC7" s="215"/>
      <c r="BD7" s="215"/>
      <c r="BE7" s="216"/>
      <c r="BF7" s="216"/>
      <c r="BG7" s="216"/>
      <c r="BH7" s="216"/>
      <c r="BI7" s="216"/>
      <c r="BJ7" s="216"/>
      <c r="BK7" s="216"/>
      <c r="BL7" s="216"/>
      <c r="BM7" s="216"/>
      <c r="BN7" s="216"/>
      <c r="BO7" s="216"/>
      <c r="BP7" s="216"/>
      <c r="BQ7" s="219">
        <v>1</v>
      </c>
      <c r="BR7" s="220"/>
      <c r="BS7" s="1106" t="s">
        <v>588</v>
      </c>
      <c r="BT7" s="1107"/>
      <c r="BU7" s="1107"/>
      <c r="BV7" s="1107"/>
      <c r="BW7" s="1107"/>
      <c r="BX7" s="1107"/>
      <c r="BY7" s="1107"/>
      <c r="BZ7" s="1107"/>
      <c r="CA7" s="1107"/>
      <c r="CB7" s="1107"/>
      <c r="CC7" s="1107"/>
      <c r="CD7" s="1107"/>
      <c r="CE7" s="1107"/>
      <c r="CF7" s="1107"/>
      <c r="CG7" s="1158"/>
      <c r="CH7" s="1149">
        <v>-269</v>
      </c>
      <c r="CI7" s="1150"/>
      <c r="CJ7" s="1150"/>
      <c r="CK7" s="1150"/>
      <c r="CL7" s="1151"/>
      <c r="CM7" s="1149">
        <v>516</v>
      </c>
      <c r="CN7" s="1150"/>
      <c r="CO7" s="1150"/>
      <c r="CP7" s="1150"/>
      <c r="CQ7" s="1151"/>
      <c r="CR7" s="1149">
        <v>600</v>
      </c>
      <c r="CS7" s="1150"/>
      <c r="CT7" s="1150"/>
      <c r="CU7" s="1150"/>
      <c r="CV7" s="1151"/>
      <c r="CW7" s="1149" t="s">
        <v>516</v>
      </c>
      <c r="CX7" s="1150"/>
      <c r="CY7" s="1150"/>
      <c r="CZ7" s="1150"/>
      <c r="DA7" s="1151"/>
      <c r="DB7" s="1149" t="s">
        <v>516</v>
      </c>
      <c r="DC7" s="1150"/>
      <c r="DD7" s="1150"/>
      <c r="DE7" s="1150"/>
      <c r="DF7" s="1151"/>
      <c r="DG7" s="1149" t="s">
        <v>516</v>
      </c>
      <c r="DH7" s="1150"/>
      <c r="DI7" s="1150"/>
      <c r="DJ7" s="1150"/>
      <c r="DK7" s="1151"/>
      <c r="DL7" s="1149" t="s">
        <v>516</v>
      </c>
      <c r="DM7" s="1150"/>
      <c r="DN7" s="1150"/>
      <c r="DO7" s="1150"/>
      <c r="DP7" s="1151"/>
      <c r="DQ7" s="1149" t="s">
        <v>516</v>
      </c>
      <c r="DR7" s="1150"/>
      <c r="DS7" s="1150"/>
      <c r="DT7" s="1150"/>
      <c r="DU7" s="1151"/>
      <c r="DV7" s="1106"/>
      <c r="DW7" s="1107"/>
      <c r="DX7" s="1107"/>
      <c r="DY7" s="1107"/>
      <c r="DZ7" s="1108"/>
      <c r="EA7" s="217"/>
    </row>
    <row r="8" spans="1:131" s="218" customFormat="1" ht="26.25" customHeight="1" x14ac:dyDescent="0.15">
      <c r="A8" s="221">
        <v>2</v>
      </c>
      <c r="B8" s="1063" t="s">
        <v>389</v>
      </c>
      <c r="C8" s="1064"/>
      <c r="D8" s="1064"/>
      <c r="E8" s="1064"/>
      <c r="F8" s="1064"/>
      <c r="G8" s="1064"/>
      <c r="H8" s="1064"/>
      <c r="I8" s="1064"/>
      <c r="J8" s="1064"/>
      <c r="K8" s="1064"/>
      <c r="L8" s="1064"/>
      <c r="M8" s="1064"/>
      <c r="N8" s="1064"/>
      <c r="O8" s="1064"/>
      <c r="P8" s="1065"/>
      <c r="Q8" s="1071">
        <v>11</v>
      </c>
      <c r="R8" s="1072"/>
      <c r="S8" s="1072"/>
      <c r="T8" s="1072"/>
      <c r="U8" s="1072"/>
      <c r="V8" s="1072">
        <v>9</v>
      </c>
      <c r="W8" s="1072"/>
      <c r="X8" s="1072"/>
      <c r="Y8" s="1072"/>
      <c r="Z8" s="1072"/>
      <c r="AA8" s="1072">
        <v>2</v>
      </c>
      <c r="AB8" s="1072"/>
      <c r="AC8" s="1072"/>
      <c r="AD8" s="1072"/>
      <c r="AE8" s="1073"/>
      <c r="AF8" s="1068">
        <v>2</v>
      </c>
      <c r="AG8" s="1069"/>
      <c r="AH8" s="1069"/>
      <c r="AI8" s="1069"/>
      <c r="AJ8" s="1070"/>
      <c r="AK8" s="1103">
        <v>4</v>
      </c>
      <c r="AL8" s="1105"/>
      <c r="AM8" s="1105"/>
      <c r="AN8" s="1105"/>
      <c r="AO8" s="1105"/>
      <c r="AP8" s="1105">
        <v>0</v>
      </c>
      <c r="AQ8" s="1105"/>
      <c r="AR8" s="1105"/>
      <c r="AS8" s="1105"/>
      <c r="AT8" s="1105"/>
      <c r="AU8" s="1098"/>
      <c r="AV8" s="1098"/>
      <c r="AW8" s="1098"/>
      <c r="AX8" s="1098"/>
      <c r="AY8" s="1099"/>
      <c r="AZ8" s="215"/>
      <c r="BA8" s="215"/>
      <c r="BB8" s="215"/>
      <c r="BC8" s="215"/>
      <c r="BD8" s="215"/>
      <c r="BE8" s="216"/>
      <c r="BF8" s="216"/>
      <c r="BG8" s="216"/>
      <c r="BH8" s="216"/>
      <c r="BI8" s="216"/>
      <c r="BJ8" s="216"/>
      <c r="BK8" s="216"/>
      <c r="BL8" s="216"/>
      <c r="BM8" s="216"/>
      <c r="BN8" s="216"/>
      <c r="BO8" s="216"/>
      <c r="BP8" s="216"/>
      <c r="BQ8" s="221">
        <v>2</v>
      </c>
      <c r="BR8" s="222"/>
      <c r="BS8" s="1023" t="s">
        <v>589</v>
      </c>
      <c r="BT8" s="1024"/>
      <c r="BU8" s="1024"/>
      <c r="BV8" s="1024"/>
      <c r="BW8" s="1024"/>
      <c r="BX8" s="1024"/>
      <c r="BY8" s="1024"/>
      <c r="BZ8" s="1024"/>
      <c r="CA8" s="1024"/>
      <c r="CB8" s="1024"/>
      <c r="CC8" s="1024"/>
      <c r="CD8" s="1024"/>
      <c r="CE8" s="1024"/>
      <c r="CF8" s="1024"/>
      <c r="CG8" s="1045"/>
      <c r="CH8" s="1020">
        <v>1</v>
      </c>
      <c r="CI8" s="1021"/>
      <c r="CJ8" s="1021"/>
      <c r="CK8" s="1021"/>
      <c r="CL8" s="1022"/>
      <c r="CM8" s="1020">
        <v>496</v>
      </c>
      <c r="CN8" s="1021"/>
      <c r="CO8" s="1021"/>
      <c r="CP8" s="1021"/>
      <c r="CQ8" s="1022"/>
      <c r="CR8" s="1020">
        <v>10</v>
      </c>
      <c r="CS8" s="1021"/>
      <c r="CT8" s="1021"/>
      <c r="CU8" s="1021"/>
      <c r="CV8" s="1022"/>
      <c r="CW8" s="1020" t="s">
        <v>516</v>
      </c>
      <c r="CX8" s="1021"/>
      <c r="CY8" s="1021"/>
      <c r="CZ8" s="1021"/>
      <c r="DA8" s="1022"/>
      <c r="DB8" s="1020" t="s">
        <v>516</v>
      </c>
      <c r="DC8" s="1021"/>
      <c r="DD8" s="1021"/>
      <c r="DE8" s="1021"/>
      <c r="DF8" s="1022"/>
      <c r="DG8" s="1020" t="s">
        <v>516</v>
      </c>
      <c r="DH8" s="1021"/>
      <c r="DI8" s="1021"/>
      <c r="DJ8" s="1021"/>
      <c r="DK8" s="1022"/>
      <c r="DL8" s="1020" t="s">
        <v>516</v>
      </c>
      <c r="DM8" s="1021"/>
      <c r="DN8" s="1021"/>
      <c r="DO8" s="1021"/>
      <c r="DP8" s="1022"/>
      <c r="DQ8" s="1020" t="s">
        <v>516</v>
      </c>
      <c r="DR8" s="1021"/>
      <c r="DS8" s="1021"/>
      <c r="DT8" s="1021"/>
      <c r="DU8" s="1022"/>
      <c r="DV8" s="1023"/>
      <c r="DW8" s="1024"/>
      <c r="DX8" s="1024"/>
      <c r="DY8" s="1024"/>
      <c r="DZ8" s="1025"/>
      <c r="EA8" s="217"/>
    </row>
    <row r="9" spans="1:131" s="218" customFormat="1" ht="26.25" customHeight="1" x14ac:dyDescent="0.15">
      <c r="A9" s="221">
        <v>3</v>
      </c>
      <c r="B9" s="1063" t="s">
        <v>390</v>
      </c>
      <c r="C9" s="1064"/>
      <c r="D9" s="1064"/>
      <c r="E9" s="1064"/>
      <c r="F9" s="1064"/>
      <c r="G9" s="1064"/>
      <c r="H9" s="1064"/>
      <c r="I9" s="1064"/>
      <c r="J9" s="1064"/>
      <c r="K9" s="1064"/>
      <c r="L9" s="1064"/>
      <c r="M9" s="1064"/>
      <c r="N9" s="1064"/>
      <c r="O9" s="1064"/>
      <c r="P9" s="1065"/>
      <c r="Q9" s="1071">
        <v>352</v>
      </c>
      <c r="R9" s="1072"/>
      <c r="S9" s="1072"/>
      <c r="T9" s="1072"/>
      <c r="U9" s="1072"/>
      <c r="V9" s="1072">
        <v>352</v>
      </c>
      <c r="W9" s="1072"/>
      <c r="X9" s="1072"/>
      <c r="Y9" s="1072"/>
      <c r="Z9" s="1072"/>
      <c r="AA9" s="1072">
        <v>0</v>
      </c>
      <c r="AB9" s="1072"/>
      <c r="AC9" s="1072"/>
      <c r="AD9" s="1072"/>
      <c r="AE9" s="1073"/>
      <c r="AF9" s="1068">
        <v>0</v>
      </c>
      <c r="AG9" s="1069"/>
      <c r="AH9" s="1069"/>
      <c r="AI9" s="1069"/>
      <c r="AJ9" s="1070"/>
      <c r="AK9" s="1103">
        <v>352</v>
      </c>
      <c r="AL9" s="1105"/>
      <c r="AM9" s="1105"/>
      <c r="AN9" s="1105"/>
      <c r="AO9" s="1105"/>
      <c r="AP9" s="1105">
        <v>3343</v>
      </c>
      <c r="AQ9" s="1105"/>
      <c r="AR9" s="1105"/>
      <c r="AS9" s="1105"/>
      <c r="AT9" s="1105"/>
      <c r="AU9" s="1098"/>
      <c r="AV9" s="1098"/>
      <c r="AW9" s="1098"/>
      <c r="AX9" s="1098"/>
      <c r="AY9" s="1099"/>
      <c r="AZ9" s="215"/>
      <c r="BA9" s="215"/>
      <c r="BB9" s="215"/>
      <c r="BC9" s="215"/>
      <c r="BD9" s="215"/>
      <c r="BE9" s="216"/>
      <c r="BF9" s="216"/>
      <c r="BG9" s="216"/>
      <c r="BH9" s="216"/>
      <c r="BI9" s="216"/>
      <c r="BJ9" s="216"/>
      <c r="BK9" s="216"/>
      <c r="BL9" s="216"/>
      <c r="BM9" s="216"/>
      <c r="BN9" s="216"/>
      <c r="BO9" s="216"/>
      <c r="BP9" s="216"/>
      <c r="BQ9" s="221">
        <v>3</v>
      </c>
      <c r="BR9" s="222"/>
      <c r="BS9" s="1023" t="s">
        <v>590</v>
      </c>
      <c r="BT9" s="1024"/>
      <c r="BU9" s="1024"/>
      <c r="BV9" s="1024"/>
      <c r="BW9" s="1024"/>
      <c r="BX9" s="1024"/>
      <c r="BY9" s="1024"/>
      <c r="BZ9" s="1024"/>
      <c r="CA9" s="1024"/>
      <c r="CB9" s="1024"/>
      <c r="CC9" s="1024"/>
      <c r="CD9" s="1024"/>
      <c r="CE9" s="1024"/>
      <c r="CF9" s="1024"/>
      <c r="CG9" s="1045"/>
      <c r="CH9" s="1020">
        <v>556</v>
      </c>
      <c r="CI9" s="1021"/>
      <c r="CJ9" s="1021"/>
      <c r="CK9" s="1021"/>
      <c r="CL9" s="1022"/>
      <c r="CM9" s="1020">
        <v>11003</v>
      </c>
      <c r="CN9" s="1021"/>
      <c r="CO9" s="1021"/>
      <c r="CP9" s="1021"/>
      <c r="CQ9" s="1022"/>
      <c r="CR9" s="1020">
        <v>1299</v>
      </c>
      <c r="CS9" s="1021"/>
      <c r="CT9" s="1021"/>
      <c r="CU9" s="1021"/>
      <c r="CV9" s="1022"/>
      <c r="CW9" s="1020">
        <v>216</v>
      </c>
      <c r="CX9" s="1021"/>
      <c r="CY9" s="1021"/>
      <c r="CZ9" s="1021"/>
      <c r="DA9" s="1022"/>
      <c r="DB9" s="1020">
        <v>4930</v>
      </c>
      <c r="DC9" s="1021"/>
      <c r="DD9" s="1021"/>
      <c r="DE9" s="1021"/>
      <c r="DF9" s="1022"/>
      <c r="DG9" s="1020" t="s">
        <v>516</v>
      </c>
      <c r="DH9" s="1021"/>
      <c r="DI9" s="1021"/>
      <c r="DJ9" s="1021"/>
      <c r="DK9" s="1022"/>
      <c r="DL9" s="1020" t="s">
        <v>516</v>
      </c>
      <c r="DM9" s="1021"/>
      <c r="DN9" s="1021"/>
      <c r="DO9" s="1021"/>
      <c r="DP9" s="1022"/>
      <c r="DQ9" s="1020" t="s">
        <v>516</v>
      </c>
      <c r="DR9" s="1021"/>
      <c r="DS9" s="1021"/>
      <c r="DT9" s="1021"/>
      <c r="DU9" s="1022"/>
      <c r="DV9" s="1023"/>
      <c r="DW9" s="1024"/>
      <c r="DX9" s="1024"/>
      <c r="DY9" s="1024"/>
      <c r="DZ9" s="1025"/>
      <c r="EA9" s="217"/>
    </row>
    <row r="10" spans="1:131" s="218" customFormat="1" ht="26.25" customHeight="1" x14ac:dyDescent="0.15">
      <c r="A10" s="221">
        <v>4</v>
      </c>
      <c r="B10" s="1063" t="s">
        <v>391</v>
      </c>
      <c r="C10" s="1064"/>
      <c r="D10" s="1064"/>
      <c r="E10" s="1064"/>
      <c r="F10" s="1064"/>
      <c r="G10" s="1064"/>
      <c r="H10" s="1064"/>
      <c r="I10" s="1064"/>
      <c r="J10" s="1064"/>
      <c r="K10" s="1064"/>
      <c r="L10" s="1064"/>
      <c r="M10" s="1064"/>
      <c r="N10" s="1064"/>
      <c r="O10" s="1064"/>
      <c r="P10" s="1065"/>
      <c r="Q10" s="1071">
        <v>272</v>
      </c>
      <c r="R10" s="1072"/>
      <c r="S10" s="1072"/>
      <c r="T10" s="1072"/>
      <c r="U10" s="1072"/>
      <c r="V10" s="1072">
        <v>272</v>
      </c>
      <c r="W10" s="1072"/>
      <c r="X10" s="1072"/>
      <c r="Y10" s="1072"/>
      <c r="Z10" s="1072"/>
      <c r="AA10" s="1072" t="s">
        <v>516</v>
      </c>
      <c r="AB10" s="1072"/>
      <c r="AC10" s="1072"/>
      <c r="AD10" s="1072"/>
      <c r="AE10" s="1073"/>
      <c r="AF10" s="1068" t="s">
        <v>392</v>
      </c>
      <c r="AG10" s="1069"/>
      <c r="AH10" s="1069"/>
      <c r="AI10" s="1069"/>
      <c r="AJ10" s="1070"/>
      <c r="AK10" s="1103" t="s">
        <v>516</v>
      </c>
      <c r="AL10" s="1105"/>
      <c r="AM10" s="1105"/>
      <c r="AN10" s="1105"/>
      <c r="AO10" s="1105"/>
      <c r="AP10" s="1105">
        <v>4930</v>
      </c>
      <c r="AQ10" s="1105"/>
      <c r="AR10" s="1105"/>
      <c r="AS10" s="1105"/>
      <c r="AT10" s="1105"/>
      <c r="AU10" s="1098"/>
      <c r="AV10" s="1098"/>
      <c r="AW10" s="1098"/>
      <c r="AX10" s="1098"/>
      <c r="AY10" s="1099"/>
      <c r="AZ10" s="215"/>
      <c r="BA10" s="215"/>
      <c r="BB10" s="215"/>
      <c r="BC10" s="215"/>
      <c r="BD10" s="215"/>
      <c r="BE10" s="216"/>
      <c r="BF10" s="216"/>
      <c r="BG10" s="216"/>
      <c r="BH10" s="216"/>
      <c r="BI10" s="216"/>
      <c r="BJ10" s="216"/>
      <c r="BK10" s="216"/>
      <c r="BL10" s="216"/>
      <c r="BM10" s="216"/>
      <c r="BN10" s="216"/>
      <c r="BO10" s="216"/>
      <c r="BP10" s="216"/>
      <c r="BQ10" s="221">
        <v>4</v>
      </c>
      <c r="BR10" s="222"/>
      <c r="BS10" s="1023" t="s">
        <v>591</v>
      </c>
      <c r="BT10" s="1024"/>
      <c r="BU10" s="1024"/>
      <c r="BV10" s="1024"/>
      <c r="BW10" s="1024"/>
      <c r="BX10" s="1024"/>
      <c r="BY10" s="1024"/>
      <c r="BZ10" s="1024"/>
      <c r="CA10" s="1024"/>
      <c r="CB10" s="1024"/>
      <c r="CC10" s="1024"/>
      <c r="CD10" s="1024"/>
      <c r="CE10" s="1024"/>
      <c r="CF10" s="1024"/>
      <c r="CG10" s="1045"/>
      <c r="CH10" s="1020">
        <v>-288</v>
      </c>
      <c r="CI10" s="1021"/>
      <c r="CJ10" s="1021"/>
      <c r="CK10" s="1021"/>
      <c r="CL10" s="1022"/>
      <c r="CM10" s="1020">
        <v>-1494</v>
      </c>
      <c r="CN10" s="1021"/>
      <c r="CO10" s="1021"/>
      <c r="CP10" s="1021"/>
      <c r="CQ10" s="1022"/>
      <c r="CR10" s="1020">
        <v>4614</v>
      </c>
      <c r="CS10" s="1021"/>
      <c r="CT10" s="1021"/>
      <c r="CU10" s="1021"/>
      <c r="CV10" s="1022"/>
      <c r="CW10" s="1020">
        <v>2326</v>
      </c>
      <c r="CX10" s="1021"/>
      <c r="CY10" s="1021"/>
      <c r="CZ10" s="1021"/>
      <c r="DA10" s="1022"/>
      <c r="DB10" s="1020">
        <v>6646</v>
      </c>
      <c r="DC10" s="1021"/>
      <c r="DD10" s="1021"/>
      <c r="DE10" s="1021"/>
      <c r="DF10" s="1022"/>
      <c r="DG10" s="1020" t="s">
        <v>516</v>
      </c>
      <c r="DH10" s="1021"/>
      <c r="DI10" s="1021"/>
      <c r="DJ10" s="1021"/>
      <c r="DK10" s="1022"/>
      <c r="DL10" s="1020" t="s">
        <v>516</v>
      </c>
      <c r="DM10" s="1021"/>
      <c r="DN10" s="1021"/>
      <c r="DO10" s="1021"/>
      <c r="DP10" s="1022"/>
      <c r="DQ10" s="1020" t="s">
        <v>516</v>
      </c>
      <c r="DR10" s="1021"/>
      <c r="DS10" s="1021"/>
      <c r="DT10" s="1021"/>
      <c r="DU10" s="1022"/>
      <c r="DV10" s="1023"/>
      <c r="DW10" s="1024"/>
      <c r="DX10" s="1024"/>
      <c r="DY10" s="1024"/>
      <c r="DZ10" s="1025"/>
      <c r="EA10" s="217"/>
    </row>
    <row r="11" spans="1:131" s="218" customFormat="1" ht="26.25" customHeight="1" x14ac:dyDescent="0.15">
      <c r="A11" s="221">
        <v>5</v>
      </c>
      <c r="B11" s="1063" t="s">
        <v>393</v>
      </c>
      <c r="C11" s="1064"/>
      <c r="D11" s="1064"/>
      <c r="E11" s="1064"/>
      <c r="F11" s="1064"/>
      <c r="G11" s="1064"/>
      <c r="H11" s="1064"/>
      <c r="I11" s="1064"/>
      <c r="J11" s="1064"/>
      <c r="K11" s="1064"/>
      <c r="L11" s="1064"/>
      <c r="M11" s="1064"/>
      <c r="N11" s="1064"/>
      <c r="O11" s="1064"/>
      <c r="P11" s="1065"/>
      <c r="Q11" s="1071">
        <v>118</v>
      </c>
      <c r="R11" s="1072"/>
      <c r="S11" s="1072"/>
      <c r="T11" s="1072"/>
      <c r="U11" s="1072"/>
      <c r="V11" s="1072">
        <v>65</v>
      </c>
      <c r="W11" s="1072"/>
      <c r="X11" s="1072"/>
      <c r="Y11" s="1072"/>
      <c r="Z11" s="1072"/>
      <c r="AA11" s="1072">
        <v>52</v>
      </c>
      <c r="AB11" s="1072"/>
      <c r="AC11" s="1072"/>
      <c r="AD11" s="1072"/>
      <c r="AE11" s="1073"/>
      <c r="AF11" s="1068">
        <v>1</v>
      </c>
      <c r="AG11" s="1069"/>
      <c r="AH11" s="1069"/>
      <c r="AI11" s="1069"/>
      <c r="AJ11" s="1070"/>
      <c r="AK11" s="1103">
        <v>12</v>
      </c>
      <c r="AL11" s="1105"/>
      <c r="AM11" s="1105"/>
      <c r="AN11" s="1105"/>
      <c r="AO11" s="1105"/>
      <c r="AP11" s="1105">
        <v>461</v>
      </c>
      <c r="AQ11" s="1105"/>
      <c r="AR11" s="1105"/>
      <c r="AS11" s="1105"/>
      <c r="AT11" s="1105"/>
      <c r="AU11" s="1098"/>
      <c r="AV11" s="1098"/>
      <c r="AW11" s="1098"/>
      <c r="AX11" s="1098"/>
      <c r="AY11" s="1099"/>
      <c r="AZ11" s="215"/>
      <c r="BA11" s="215"/>
      <c r="BB11" s="215"/>
      <c r="BC11" s="215"/>
      <c r="BD11" s="215"/>
      <c r="BE11" s="216"/>
      <c r="BF11" s="216"/>
      <c r="BG11" s="216"/>
      <c r="BH11" s="216"/>
      <c r="BI11" s="216"/>
      <c r="BJ11" s="216"/>
      <c r="BK11" s="216"/>
      <c r="BL11" s="216"/>
      <c r="BM11" s="216"/>
      <c r="BN11" s="216"/>
      <c r="BO11" s="216"/>
      <c r="BP11" s="216"/>
      <c r="BQ11" s="221">
        <v>5</v>
      </c>
      <c r="BR11" s="222"/>
      <c r="BS11" s="1023"/>
      <c r="BT11" s="1024"/>
      <c r="BU11" s="1024"/>
      <c r="BV11" s="1024"/>
      <c r="BW11" s="1024"/>
      <c r="BX11" s="1024"/>
      <c r="BY11" s="1024"/>
      <c r="BZ11" s="1024"/>
      <c r="CA11" s="1024"/>
      <c r="CB11" s="1024"/>
      <c r="CC11" s="1024"/>
      <c r="CD11" s="1024"/>
      <c r="CE11" s="1024"/>
      <c r="CF11" s="1024"/>
      <c r="CG11" s="1045"/>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17"/>
    </row>
    <row r="12" spans="1:131" s="218" customFormat="1" ht="26.25" customHeight="1" x14ac:dyDescent="0.15">
      <c r="A12" s="221">
        <v>6</v>
      </c>
      <c r="B12" s="1063"/>
      <c r="C12" s="1064"/>
      <c r="D12" s="1064"/>
      <c r="E12" s="1064"/>
      <c r="F12" s="1064"/>
      <c r="G12" s="1064"/>
      <c r="H12" s="1064"/>
      <c r="I12" s="1064"/>
      <c r="J12" s="1064"/>
      <c r="K12" s="1064"/>
      <c r="L12" s="1064"/>
      <c r="M12" s="1064"/>
      <c r="N12" s="1064"/>
      <c r="O12" s="1064"/>
      <c r="P12" s="1065"/>
      <c r="Q12" s="1100"/>
      <c r="R12" s="1069"/>
      <c r="S12" s="1069"/>
      <c r="T12" s="1069"/>
      <c r="U12" s="1101"/>
      <c r="V12" s="1073"/>
      <c r="W12" s="1069"/>
      <c r="X12" s="1069"/>
      <c r="Y12" s="1069"/>
      <c r="Z12" s="1101"/>
      <c r="AA12" s="1073"/>
      <c r="AB12" s="1069"/>
      <c r="AC12" s="1069"/>
      <c r="AD12" s="1069"/>
      <c r="AE12" s="1070"/>
      <c r="AF12" s="1068"/>
      <c r="AG12" s="1069"/>
      <c r="AH12" s="1069"/>
      <c r="AI12" s="1069"/>
      <c r="AJ12" s="1070"/>
      <c r="AK12" s="1102"/>
      <c r="AL12" s="1021"/>
      <c r="AM12" s="1021"/>
      <c r="AN12" s="1021"/>
      <c r="AO12" s="1103"/>
      <c r="AP12" s="1104"/>
      <c r="AQ12" s="1021"/>
      <c r="AR12" s="1021"/>
      <c r="AS12" s="1021"/>
      <c r="AT12" s="1103"/>
      <c r="AU12" s="1098"/>
      <c r="AV12" s="1098"/>
      <c r="AW12" s="1098"/>
      <c r="AX12" s="1098"/>
      <c r="AY12" s="1099"/>
      <c r="AZ12" s="215"/>
      <c r="BA12" s="215"/>
      <c r="BB12" s="215"/>
      <c r="BC12" s="215"/>
      <c r="BD12" s="215"/>
      <c r="BE12" s="216"/>
      <c r="BF12" s="216"/>
      <c r="BG12" s="216"/>
      <c r="BH12" s="216"/>
      <c r="BI12" s="216"/>
      <c r="BJ12" s="216"/>
      <c r="BK12" s="216"/>
      <c r="BL12" s="216"/>
      <c r="BM12" s="216"/>
      <c r="BN12" s="216"/>
      <c r="BO12" s="216"/>
      <c r="BP12" s="216"/>
      <c r="BQ12" s="221">
        <v>6</v>
      </c>
      <c r="BR12" s="222"/>
      <c r="BS12" s="1023"/>
      <c r="BT12" s="1024"/>
      <c r="BU12" s="1024"/>
      <c r="BV12" s="1024"/>
      <c r="BW12" s="1024"/>
      <c r="BX12" s="1024"/>
      <c r="BY12" s="1024"/>
      <c r="BZ12" s="1024"/>
      <c r="CA12" s="1024"/>
      <c r="CB12" s="1024"/>
      <c r="CC12" s="1024"/>
      <c r="CD12" s="1024"/>
      <c r="CE12" s="1024"/>
      <c r="CF12" s="1024"/>
      <c r="CG12" s="1045"/>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17"/>
    </row>
    <row r="13" spans="1:131" s="218" customFormat="1" ht="26.25" customHeight="1" x14ac:dyDescent="0.15">
      <c r="A13" s="221">
        <v>7</v>
      </c>
      <c r="B13" s="1063"/>
      <c r="C13" s="1064"/>
      <c r="D13" s="1064"/>
      <c r="E13" s="1064"/>
      <c r="F13" s="1064"/>
      <c r="G13" s="1064"/>
      <c r="H13" s="1064"/>
      <c r="I13" s="1064"/>
      <c r="J13" s="1064"/>
      <c r="K13" s="1064"/>
      <c r="L13" s="1064"/>
      <c r="M13" s="1064"/>
      <c r="N13" s="1064"/>
      <c r="O13" s="1064"/>
      <c r="P13" s="1065"/>
      <c r="Q13" s="1100"/>
      <c r="R13" s="1069"/>
      <c r="S13" s="1069"/>
      <c r="T13" s="1069"/>
      <c r="U13" s="1101"/>
      <c r="V13" s="1073"/>
      <c r="W13" s="1069"/>
      <c r="X13" s="1069"/>
      <c r="Y13" s="1069"/>
      <c r="Z13" s="1101"/>
      <c r="AA13" s="1073"/>
      <c r="AB13" s="1069"/>
      <c r="AC13" s="1069"/>
      <c r="AD13" s="1069"/>
      <c r="AE13" s="1070"/>
      <c r="AF13" s="1068"/>
      <c r="AG13" s="1069"/>
      <c r="AH13" s="1069"/>
      <c r="AI13" s="1069"/>
      <c r="AJ13" s="1070"/>
      <c r="AK13" s="1102"/>
      <c r="AL13" s="1021"/>
      <c r="AM13" s="1021"/>
      <c r="AN13" s="1021"/>
      <c r="AO13" s="1103"/>
      <c r="AP13" s="1104"/>
      <c r="AQ13" s="1021"/>
      <c r="AR13" s="1021"/>
      <c r="AS13" s="1021"/>
      <c r="AT13" s="1103"/>
      <c r="AU13" s="1098"/>
      <c r="AV13" s="1098"/>
      <c r="AW13" s="1098"/>
      <c r="AX13" s="1098"/>
      <c r="AY13" s="1099"/>
      <c r="AZ13" s="215"/>
      <c r="BA13" s="215"/>
      <c r="BB13" s="215"/>
      <c r="BC13" s="215"/>
      <c r="BD13" s="215"/>
      <c r="BE13" s="216"/>
      <c r="BF13" s="216"/>
      <c r="BG13" s="216"/>
      <c r="BH13" s="216"/>
      <c r="BI13" s="216"/>
      <c r="BJ13" s="216"/>
      <c r="BK13" s="216"/>
      <c r="BL13" s="216"/>
      <c r="BM13" s="216"/>
      <c r="BN13" s="216"/>
      <c r="BO13" s="216"/>
      <c r="BP13" s="216"/>
      <c r="BQ13" s="221">
        <v>7</v>
      </c>
      <c r="BR13" s="222"/>
      <c r="BS13" s="1023"/>
      <c r="BT13" s="1024"/>
      <c r="BU13" s="1024"/>
      <c r="BV13" s="1024"/>
      <c r="BW13" s="1024"/>
      <c r="BX13" s="1024"/>
      <c r="BY13" s="1024"/>
      <c r="BZ13" s="1024"/>
      <c r="CA13" s="1024"/>
      <c r="CB13" s="1024"/>
      <c r="CC13" s="1024"/>
      <c r="CD13" s="1024"/>
      <c r="CE13" s="1024"/>
      <c r="CF13" s="1024"/>
      <c r="CG13" s="1045"/>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17"/>
    </row>
    <row r="14" spans="1:131" s="218" customFormat="1" ht="26.25" customHeight="1" x14ac:dyDescent="0.15">
      <c r="A14" s="221">
        <v>8</v>
      </c>
      <c r="B14" s="1063"/>
      <c r="C14" s="1064"/>
      <c r="D14" s="1064"/>
      <c r="E14" s="1064"/>
      <c r="F14" s="1064"/>
      <c r="G14" s="1064"/>
      <c r="H14" s="1064"/>
      <c r="I14" s="1064"/>
      <c r="J14" s="1064"/>
      <c r="K14" s="1064"/>
      <c r="L14" s="1064"/>
      <c r="M14" s="1064"/>
      <c r="N14" s="1064"/>
      <c r="O14" s="1064"/>
      <c r="P14" s="1065"/>
      <c r="Q14" s="1100"/>
      <c r="R14" s="1069"/>
      <c r="S14" s="1069"/>
      <c r="T14" s="1069"/>
      <c r="U14" s="1101"/>
      <c r="V14" s="1073"/>
      <c r="W14" s="1069"/>
      <c r="X14" s="1069"/>
      <c r="Y14" s="1069"/>
      <c r="Z14" s="1101"/>
      <c r="AA14" s="1073"/>
      <c r="AB14" s="1069"/>
      <c r="AC14" s="1069"/>
      <c r="AD14" s="1069"/>
      <c r="AE14" s="1070"/>
      <c r="AF14" s="1068"/>
      <c r="AG14" s="1069"/>
      <c r="AH14" s="1069"/>
      <c r="AI14" s="1069"/>
      <c r="AJ14" s="1070"/>
      <c r="AK14" s="1102"/>
      <c r="AL14" s="1021"/>
      <c r="AM14" s="1021"/>
      <c r="AN14" s="1021"/>
      <c r="AO14" s="1103"/>
      <c r="AP14" s="1104"/>
      <c r="AQ14" s="1021"/>
      <c r="AR14" s="1021"/>
      <c r="AS14" s="1021"/>
      <c r="AT14" s="1103"/>
      <c r="AU14" s="1098"/>
      <c r="AV14" s="1098"/>
      <c r="AW14" s="1098"/>
      <c r="AX14" s="1098"/>
      <c r="AY14" s="1099"/>
      <c r="AZ14" s="215"/>
      <c r="BA14" s="215"/>
      <c r="BB14" s="215"/>
      <c r="BC14" s="215"/>
      <c r="BD14" s="215"/>
      <c r="BE14" s="216"/>
      <c r="BF14" s="216"/>
      <c r="BG14" s="216"/>
      <c r="BH14" s="216"/>
      <c r="BI14" s="216"/>
      <c r="BJ14" s="216"/>
      <c r="BK14" s="216"/>
      <c r="BL14" s="216"/>
      <c r="BM14" s="216"/>
      <c r="BN14" s="216"/>
      <c r="BO14" s="216"/>
      <c r="BP14" s="216"/>
      <c r="BQ14" s="221">
        <v>8</v>
      </c>
      <c r="BR14" s="222"/>
      <c r="BS14" s="1023"/>
      <c r="BT14" s="1024"/>
      <c r="BU14" s="1024"/>
      <c r="BV14" s="1024"/>
      <c r="BW14" s="1024"/>
      <c r="BX14" s="1024"/>
      <c r="BY14" s="1024"/>
      <c r="BZ14" s="1024"/>
      <c r="CA14" s="1024"/>
      <c r="CB14" s="1024"/>
      <c r="CC14" s="1024"/>
      <c r="CD14" s="1024"/>
      <c r="CE14" s="1024"/>
      <c r="CF14" s="1024"/>
      <c r="CG14" s="1045"/>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17"/>
    </row>
    <row r="15" spans="1:131" s="218" customFormat="1" ht="26.25" customHeight="1" x14ac:dyDescent="0.15">
      <c r="A15" s="221">
        <v>9</v>
      </c>
      <c r="B15" s="1063"/>
      <c r="C15" s="1064"/>
      <c r="D15" s="1064"/>
      <c r="E15" s="1064"/>
      <c r="F15" s="1064"/>
      <c r="G15" s="1064"/>
      <c r="H15" s="1064"/>
      <c r="I15" s="1064"/>
      <c r="J15" s="1064"/>
      <c r="K15" s="1064"/>
      <c r="L15" s="1064"/>
      <c r="M15" s="1064"/>
      <c r="N15" s="1064"/>
      <c r="O15" s="1064"/>
      <c r="P15" s="1065"/>
      <c r="Q15" s="1100"/>
      <c r="R15" s="1069"/>
      <c r="S15" s="1069"/>
      <c r="T15" s="1069"/>
      <c r="U15" s="1101"/>
      <c r="V15" s="1073"/>
      <c r="W15" s="1069"/>
      <c r="X15" s="1069"/>
      <c r="Y15" s="1069"/>
      <c r="Z15" s="1101"/>
      <c r="AA15" s="1073"/>
      <c r="AB15" s="1069"/>
      <c r="AC15" s="1069"/>
      <c r="AD15" s="1069"/>
      <c r="AE15" s="1070"/>
      <c r="AF15" s="1068"/>
      <c r="AG15" s="1069"/>
      <c r="AH15" s="1069"/>
      <c r="AI15" s="1069"/>
      <c r="AJ15" s="1070"/>
      <c r="AK15" s="1102"/>
      <c r="AL15" s="1021"/>
      <c r="AM15" s="1021"/>
      <c r="AN15" s="1021"/>
      <c r="AO15" s="1103"/>
      <c r="AP15" s="1104"/>
      <c r="AQ15" s="1021"/>
      <c r="AR15" s="1021"/>
      <c r="AS15" s="1021"/>
      <c r="AT15" s="1103"/>
      <c r="AU15" s="1098"/>
      <c r="AV15" s="1098"/>
      <c r="AW15" s="1098"/>
      <c r="AX15" s="1098"/>
      <c r="AY15" s="1099"/>
      <c r="AZ15" s="215"/>
      <c r="BA15" s="215"/>
      <c r="BB15" s="215"/>
      <c r="BC15" s="215"/>
      <c r="BD15" s="215"/>
      <c r="BE15" s="216"/>
      <c r="BF15" s="216"/>
      <c r="BG15" s="216"/>
      <c r="BH15" s="216"/>
      <c r="BI15" s="216"/>
      <c r="BJ15" s="216"/>
      <c r="BK15" s="216"/>
      <c r="BL15" s="216"/>
      <c r="BM15" s="216"/>
      <c r="BN15" s="216"/>
      <c r="BO15" s="216"/>
      <c r="BP15" s="216"/>
      <c r="BQ15" s="221">
        <v>9</v>
      </c>
      <c r="BR15" s="222"/>
      <c r="BS15" s="1023"/>
      <c r="BT15" s="1024"/>
      <c r="BU15" s="1024"/>
      <c r="BV15" s="1024"/>
      <c r="BW15" s="1024"/>
      <c r="BX15" s="1024"/>
      <c r="BY15" s="1024"/>
      <c r="BZ15" s="1024"/>
      <c r="CA15" s="1024"/>
      <c r="CB15" s="1024"/>
      <c r="CC15" s="1024"/>
      <c r="CD15" s="1024"/>
      <c r="CE15" s="1024"/>
      <c r="CF15" s="1024"/>
      <c r="CG15" s="1045"/>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17"/>
    </row>
    <row r="16" spans="1:131" s="218" customFormat="1" ht="26.25" customHeight="1" x14ac:dyDescent="0.15">
      <c r="A16" s="221">
        <v>10</v>
      </c>
      <c r="B16" s="1063"/>
      <c r="C16" s="1064"/>
      <c r="D16" s="1064"/>
      <c r="E16" s="1064"/>
      <c r="F16" s="1064"/>
      <c r="G16" s="1064"/>
      <c r="H16" s="1064"/>
      <c r="I16" s="1064"/>
      <c r="J16" s="1064"/>
      <c r="K16" s="1064"/>
      <c r="L16" s="1064"/>
      <c r="M16" s="1064"/>
      <c r="N16" s="1064"/>
      <c r="O16" s="1064"/>
      <c r="P16" s="1065"/>
      <c r="Q16" s="1100"/>
      <c r="R16" s="1069"/>
      <c r="S16" s="1069"/>
      <c r="T16" s="1069"/>
      <c r="U16" s="1101"/>
      <c r="V16" s="1073"/>
      <c r="W16" s="1069"/>
      <c r="X16" s="1069"/>
      <c r="Y16" s="1069"/>
      <c r="Z16" s="1101"/>
      <c r="AA16" s="1073"/>
      <c r="AB16" s="1069"/>
      <c r="AC16" s="1069"/>
      <c r="AD16" s="1069"/>
      <c r="AE16" s="1070"/>
      <c r="AF16" s="1068"/>
      <c r="AG16" s="1069"/>
      <c r="AH16" s="1069"/>
      <c r="AI16" s="1069"/>
      <c r="AJ16" s="1070"/>
      <c r="AK16" s="1102"/>
      <c r="AL16" s="1021"/>
      <c r="AM16" s="1021"/>
      <c r="AN16" s="1021"/>
      <c r="AO16" s="1103"/>
      <c r="AP16" s="1104"/>
      <c r="AQ16" s="1021"/>
      <c r="AR16" s="1021"/>
      <c r="AS16" s="1021"/>
      <c r="AT16" s="1103"/>
      <c r="AU16" s="1098"/>
      <c r="AV16" s="1098"/>
      <c r="AW16" s="1098"/>
      <c r="AX16" s="1098"/>
      <c r="AY16" s="1099"/>
      <c r="AZ16" s="215"/>
      <c r="BA16" s="215"/>
      <c r="BB16" s="215"/>
      <c r="BC16" s="215"/>
      <c r="BD16" s="215"/>
      <c r="BE16" s="216"/>
      <c r="BF16" s="216"/>
      <c r="BG16" s="216"/>
      <c r="BH16" s="216"/>
      <c r="BI16" s="216"/>
      <c r="BJ16" s="216"/>
      <c r="BK16" s="216"/>
      <c r="BL16" s="216"/>
      <c r="BM16" s="216"/>
      <c r="BN16" s="216"/>
      <c r="BO16" s="216"/>
      <c r="BP16" s="216"/>
      <c r="BQ16" s="221">
        <v>10</v>
      </c>
      <c r="BR16" s="222"/>
      <c r="BS16" s="1023"/>
      <c r="BT16" s="1024"/>
      <c r="BU16" s="1024"/>
      <c r="BV16" s="1024"/>
      <c r="BW16" s="1024"/>
      <c r="BX16" s="1024"/>
      <c r="BY16" s="1024"/>
      <c r="BZ16" s="1024"/>
      <c r="CA16" s="1024"/>
      <c r="CB16" s="1024"/>
      <c r="CC16" s="1024"/>
      <c r="CD16" s="1024"/>
      <c r="CE16" s="1024"/>
      <c r="CF16" s="1024"/>
      <c r="CG16" s="1045"/>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17"/>
    </row>
    <row r="17" spans="1:131" s="218" customFormat="1" ht="26.25" customHeight="1" x14ac:dyDescent="0.15">
      <c r="A17" s="221">
        <v>11</v>
      </c>
      <c r="B17" s="1063"/>
      <c r="C17" s="1064"/>
      <c r="D17" s="1064"/>
      <c r="E17" s="1064"/>
      <c r="F17" s="1064"/>
      <c r="G17" s="1064"/>
      <c r="H17" s="1064"/>
      <c r="I17" s="1064"/>
      <c r="J17" s="1064"/>
      <c r="K17" s="1064"/>
      <c r="L17" s="1064"/>
      <c r="M17" s="1064"/>
      <c r="N17" s="1064"/>
      <c r="O17" s="1064"/>
      <c r="P17" s="1065"/>
      <c r="Q17" s="1100"/>
      <c r="R17" s="1069"/>
      <c r="S17" s="1069"/>
      <c r="T17" s="1069"/>
      <c r="U17" s="1101"/>
      <c r="V17" s="1073"/>
      <c r="W17" s="1069"/>
      <c r="X17" s="1069"/>
      <c r="Y17" s="1069"/>
      <c r="Z17" s="1101"/>
      <c r="AA17" s="1073"/>
      <c r="AB17" s="1069"/>
      <c r="AC17" s="1069"/>
      <c r="AD17" s="1069"/>
      <c r="AE17" s="1070"/>
      <c r="AF17" s="1068"/>
      <c r="AG17" s="1069"/>
      <c r="AH17" s="1069"/>
      <c r="AI17" s="1069"/>
      <c r="AJ17" s="1070"/>
      <c r="AK17" s="1102"/>
      <c r="AL17" s="1021"/>
      <c r="AM17" s="1021"/>
      <c r="AN17" s="1021"/>
      <c r="AO17" s="1103"/>
      <c r="AP17" s="1104"/>
      <c r="AQ17" s="1021"/>
      <c r="AR17" s="1021"/>
      <c r="AS17" s="1021"/>
      <c r="AT17" s="1103"/>
      <c r="AU17" s="1098"/>
      <c r="AV17" s="1098"/>
      <c r="AW17" s="1098"/>
      <c r="AX17" s="1098"/>
      <c r="AY17" s="1099"/>
      <c r="AZ17" s="215"/>
      <c r="BA17" s="215"/>
      <c r="BB17" s="215"/>
      <c r="BC17" s="215"/>
      <c r="BD17" s="215"/>
      <c r="BE17" s="216"/>
      <c r="BF17" s="216"/>
      <c r="BG17" s="216"/>
      <c r="BH17" s="216"/>
      <c r="BI17" s="216"/>
      <c r="BJ17" s="216"/>
      <c r="BK17" s="216"/>
      <c r="BL17" s="216"/>
      <c r="BM17" s="216"/>
      <c r="BN17" s="216"/>
      <c r="BO17" s="216"/>
      <c r="BP17" s="216"/>
      <c r="BQ17" s="221">
        <v>11</v>
      </c>
      <c r="BR17" s="222"/>
      <c r="BS17" s="1023"/>
      <c r="BT17" s="1024"/>
      <c r="BU17" s="1024"/>
      <c r="BV17" s="1024"/>
      <c r="BW17" s="1024"/>
      <c r="BX17" s="1024"/>
      <c r="BY17" s="1024"/>
      <c r="BZ17" s="1024"/>
      <c r="CA17" s="1024"/>
      <c r="CB17" s="1024"/>
      <c r="CC17" s="1024"/>
      <c r="CD17" s="1024"/>
      <c r="CE17" s="1024"/>
      <c r="CF17" s="1024"/>
      <c r="CG17" s="1045"/>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17"/>
    </row>
    <row r="18" spans="1:131" s="218" customFormat="1" ht="26.25" customHeight="1" x14ac:dyDescent="0.15">
      <c r="A18" s="221">
        <v>12</v>
      </c>
      <c r="B18" s="1063"/>
      <c r="C18" s="1064"/>
      <c r="D18" s="1064"/>
      <c r="E18" s="1064"/>
      <c r="F18" s="1064"/>
      <c r="G18" s="1064"/>
      <c r="H18" s="1064"/>
      <c r="I18" s="1064"/>
      <c r="J18" s="1064"/>
      <c r="K18" s="1064"/>
      <c r="L18" s="1064"/>
      <c r="M18" s="1064"/>
      <c r="N18" s="1064"/>
      <c r="O18" s="1064"/>
      <c r="P18" s="1065"/>
      <c r="Q18" s="1100"/>
      <c r="R18" s="1069"/>
      <c r="S18" s="1069"/>
      <c r="T18" s="1069"/>
      <c r="U18" s="1101"/>
      <c r="V18" s="1073"/>
      <c r="W18" s="1069"/>
      <c r="X18" s="1069"/>
      <c r="Y18" s="1069"/>
      <c r="Z18" s="1101"/>
      <c r="AA18" s="1073"/>
      <c r="AB18" s="1069"/>
      <c r="AC18" s="1069"/>
      <c r="AD18" s="1069"/>
      <c r="AE18" s="1070"/>
      <c r="AF18" s="1068"/>
      <c r="AG18" s="1069"/>
      <c r="AH18" s="1069"/>
      <c r="AI18" s="1069"/>
      <c r="AJ18" s="1070"/>
      <c r="AK18" s="1102"/>
      <c r="AL18" s="1021"/>
      <c r="AM18" s="1021"/>
      <c r="AN18" s="1021"/>
      <c r="AO18" s="1103"/>
      <c r="AP18" s="1104"/>
      <c r="AQ18" s="1021"/>
      <c r="AR18" s="1021"/>
      <c r="AS18" s="1021"/>
      <c r="AT18" s="1103"/>
      <c r="AU18" s="1098"/>
      <c r="AV18" s="1098"/>
      <c r="AW18" s="1098"/>
      <c r="AX18" s="1098"/>
      <c r="AY18" s="1099"/>
      <c r="AZ18" s="215"/>
      <c r="BA18" s="215"/>
      <c r="BB18" s="215"/>
      <c r="BC18" s="215"/>
      <c r="BD18" s="215"/>
      <c r="BE18" s="216"/>
      <c r="BF18" s="216"/>
      <c r="BG18" s="216"/>
      <c r="BH18" s="216"/>
      <c r="BI18" s="216"/>
      <c r="BJ18" s="216"/>
      <c r="BK18" s="216"/>
      <c r="BL18" s="216"/>
      <c r="BM18" s="216"/>
      <c r="BN18" s="216"/>
      <c r="BO18" s="216"/>
      <c r="BP18" s="216"/>
      <c r="BQ18" s="221">
        <v>12</v>
      </c>
      <c r="BR18" s="222"/>
      <c r="BS18" s="1023"/>
      <c r="BT18" s="1024"/>
      <c r="BU18" s="1024"/>
      <c r="BV18" s="1024"/>
      <c r="BW18" s="1024"/>
      <c r="BX18" s="1024"/>
      <c r="BY18" s="1024"/>
      <c r="BZ18" s="1024"/>
      <c r="CA18" s="1024"/>
      <c r="CB18" s="1024"/>
      <c r="CC18" s="1024"/>
      <c r="CD18" s="1024"/>
      <c r="CE18" s="1024"/>
      <c r="CF18" s="1024"/>
      <c r="CG18" s="1045"/>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17"/>
    </row>
    <row r="19" spans="1:131" s="218" customFormat="1" ht="26.25" customHeight="1" x14ac:dyDescent="0.15">
      <c r="A19" s="221">
        <v>13</v>
      </c>
      <c r="B19" s="1063"/>
      <c r="C19" s="1064"/>
      <c r="D19" s="1064"/>
      <c r="E19" s="1064"/>
      <c r="F19" s="1064"/>
      <c r="G19" s="1064"/>
      <c r="H19" s="1064"/>
      <c r="I19" s="1064"/>
      <c r="J19" s="1064"/>
      <c r="K19" s="1064"/>
      <c r="L19" s="1064"/>
      <c r="M19" s="1064"/>
      <c r="N19" s="1064"/>
      <c r="O19" s="1064"/>
      <c r="P19" s="1065"/>
      <c r="Q19" s="1100"/>
      <c r="R19" s="1069"/>
      <c r="S19" s="1069"/>
      <c r="T19" s="1069"/>
      <c r="U19" s="1101"/>
      <c r="V19" s="1073"/>
      <c r="W19" s="1069"/>
      <c r="X19" s="1069"/>
      <c r="Y19" s="1069"/>
      <c r="Z19" s="1101"/>
      <c r="AA19" s="1073"/>
      <c r="AB19" s="1069"/>
      <c r="AC19" s="1069"/>
      <c r="AD19" s="1069"/>
      <c r="AE19" s="1070"/>
      <c r="AF19" s="1068"/>
      <c r="AG19" s="1069"/>
      <c r="AH19" s="1069"/>
      <c r="AI19" s="1069"/>
      <c r="AJ19" s="1070"/>
      <c r="AK19" s="1102"/>
      <c r="AL19" s="1021"/>
      <c r="AM19" s="1021"/>
      <c r="AN19" s="1021"/>
      <c r="AO19" s="1103"/>
      <c r="AP19" s="1104"/>
      <c r="AQ19" s="1021"/>
      <c r="AR19" s="1021"/>
      <c r="AS19" s="1021"/>
      <c r="AT19" s="1103"/>
      <c r="AU19" s="1098"/>
      <c r="AV19" s="1098"/>
      <c r="AW19" s="1098"/>
      <c r="AX19" s="1098"/>
      <c r="AY19" s="1099"/>
      <c r="AZ19" s="215"/>
      <c r="BA19" s="215"/>
      <c r="BB19" s="215"/>
      <c r="BC19" s="215"/>
      <c r="BD19" s="215"/>
      <c r="BE19" s="216"/>
      <c r="BF19" s="216"/>
      <c r="BG19" s="216"/>
      <c r="BH19" s="216"/>
      <c r="BI19" s="216"/>
      <c r="BJ19" s="216"/>
      <c r="BK19" s="216"/>
      <c r="BL19" s="216"/>
      <c r="BM19" s="216"/>
      <c r="BN19" s="216"/>
      <c r="BO19" s="216"/>
      <c r="BP19" s="216"/>
      <c r="BQ19" s="221">
        <v>13</v>
      </c>
      <c r="BR19" s="222"/>
      <c r="BS19" s="1023"/>
      <c r="BT19" s="1024"/>
      <c r="BU19" s="1024"/>
      <c r="BV19" s="1024"/>
      <c r="BW19" s="1024"/>
      <c r="BX19" s="1024"/>
      <c r="BY19" s="1024"/>
      <c r="BZ19" s="1024"/>
      <c r="CA19" s="1024"/>
      <c r="CB19" s="1024"/>
      <c r="CC19" s="1024"/>
      <c r="CD19" s="1024"/>
      <c r="CE19" s="1024"/>
      <c r="CF19" s="1024"/>
      <c r="CG19" s="1045"/>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17"/>
    </row>
    <row r="20" spans="1:131" s="218" customFormat="1" ht="26.25" customHeight="1" x14ac:dyDescent="0.15">
      <c r="A20" s="221">
        <v>14</v>
      </c>
      <c r="B20" s="1063"/>
      <c r="C20" s="1064"/>
      <c r="D20" s="1064"/>
      <c r="E20" s="1064"/>
      <c r="F20" s="1064"/>
      <c r="G20" s="1064"/>
      <c r="H20" s="1064"/>
      <c r="I20" s="1064"/>
      <c r="J20" s="1064"/>
      <c r="K20" s="1064"/>
      <c r="L20" s="1064"/>
      <c r="M20" s="1064"/>
      <c r="N20" s="1064"/>
      <c r="O20" s="1064"/>
      <c r="P20" s="1065"/>
      <c r="Q20" s="1100"/>
      <c r="R20" s="1069"/>
      <c r="S20" s="1069"/>
      <c r="T20" s="1069"/>
      <c r="U20" s="1101"/>
      <c r="V20" s="1073"/>
      <c r="W20" s="1069"/>
      <c r="X20" s="1069"/>
      <c r="Y20" s="1069"/>
      <c r="Z20" s="1101"/>
      <c r="AA20" s="1073"/>
      <c r="AB20" s="1069"/>
      <c r="AC20" s="1069"/>
      <c r="AD20" s="1069"/>
      <c r="AE20" s="1070"/>
      <c r="AF20" s="1068"/>
      <c r="AG20" s="1069"/>
      <c r="AH20" s="1069"/>
      <c r="AI20" s="1069"/>
      <c r="AJ20" s="1070"/>
      <c r="AK20" s="1102"/>
      <c r="AL20" s="1021"/>
      <c r="AM20" s="1021"/>
      <c r="AN20" s="1021"/>
      <c r="AO20" s="1103"/>
      <c r="AP20" s="1104"/>
      <c r="AQ20" s="1021"/>
      <c r="AR20" s="1021"/>
      <c r="AS20" s="1021"/>
      <c r="AT20" s="1103"/>
      <c r="AU20" s="1098"/>
      <c r="AV20" s="1098"/>
      <c r="AW20" s="1098"/>
      <c r="AX20" s="1098"/>
      <c r="AY20" s="1099"/>
      <c r="AZ20" s="215"/>
      <c r="BA20" s="215"/>
      <c r="BB20" s="215"/>
      <c r="BC20" s="215"/>
      <c r="BD20" s="215"/>
      <c r="BE20" s="216"/>
      <c r="BF20" s="216"/>
      <c r="BG20" s="216"/>
      <c r="BH20" s="216"/>
      <c r="BI20" s="216"/>
      <c r="BJ20" s="216"/>
      <c r="BK20" s="216"/>
      <c r="BL20" s="216"/>
      <c r="BM20" s="216"/>
      <c r="BN20" s="216"/>
      <c r="BO20" s="216"/>
      <c r="BP20" s="216"/>
      <c r="BQ20" s="221">
        <v>14</v>
      </c>
      <c r="BR20" s="222"/>
      <c r="BS20" s="1023"/>
      <c r="BT20" s="1024"/>
      <c r="BU20" s="1024"/>
      <c r="BV20" s="1024"/>
      <c r="BW20" s="1024"/>
      <c r="BX20" s="1024"/>
      <c r="BY20" s="1024"/>
      <c r="BZ20" s="1024"/>
      <c r="CA20" s="1024"/>
      <c r="CB20" s="1024"/>
      <c r="CC20" s="1024"/>
      <c r="CD20" s="1024"/>
      <c r="CE20" s="1024"/>
      <c r="CF20" s="1024"/>
      <c r="CG20" s="1045"/>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17"/>
    </row>
    <row r="21" spans="1:131" s="218" customFormat="1" ht="26.25" customHeight="1" thickBot="1" x14ac:dyDescent="0.2">
      <c r="A21" s="221">
        <v>15</v>
      </c>
      <c r="B21" s="1063"/>
      <c r="C21" s="1064"/>
      <c r="D21" s="1064"/>
      <c r="E21" s="1064"/>
      <c r="F21" s="1064"/>
      <c r="G21" s="1064"/>
      <c r="H21" s="1064"/>
      <c r="I21" s="1064"/>
      <c r="J21" s="1064"/>
      <c r="K21" s="1064"/>
      <c r="L21" s="1064"/>
      <c r="M21" s="1064"/>
      <c r="N21" s="1064"/>
      <c r="O21" s="1064"/>
      <c r="P21" s="1065"/>
      <c r="Q21" s="1100"/>
      <c r="R21" s="1069"/>
      <c r="S21" s="1069"/>
      <c r="T21" s="1069"/>
      <c r="U21" s="1101"/>
      <c r="V21" s="1073"/>
      <c r="W21" s="1069"/>
      <c r="X21" s="1069"/>
      <c r="Y21" s="1069"/>
      <c r="Z21" s="1101"/>
      <c r="AA21" s="1073"/>
      <c r="AB21" s="1069"/>
      <c r="AC21" s="1069"/>
      <c r="AD21" s="1069"/>
      <c r="AE21" s="1070"/>
      <c r="AF21" s="1068"/>
      <c r="AG21" s="1069"/>
      <c r="AH21" s="1069"/>
      <c r="AI21" s="1069"/>
      <c r="AJ21" s="1070"/>
      <c r="AK21" s="1102"/>
      <c r="AL21" s="1021"/>
      <c r="AM21" s="1021"/>
      <c r="AN21" s="1021"/>
      <c r="AO21" s="1103"/>
      <c r="AP21" s="1104"/>
      <c r="AQ21" s="1021"/>
      <c r="AR21" s="1021"/>
      <c r="AS21" s="1021"/>
      <c r="AT21" s="1103"/>
      <c r="AU21" s="1098"/>
      <c r="AV21" s="1098"/>
      <c r="AW21" s="1098"/>
      <c r="AX21" s="1098"/>
      <c r="AY21" s="1099"/>
      <c r="AZ21" s="215"/>
      <c r="BA21" s="215"/>
      <c r="BB21" s="215"/>
      <c r="BC21" s="215"/>
      <c r="BD21" s="215"/>
      <c r="BE21" s="216"/>
      <c r="BF21" s="216"/>
      <c r="BG21" s="216"/>
      <c r="BH21" s="216"/>
      <c r="BI21" s="216"/>
      <c r="BJ21" s="216"/>
      <c r="BK21" s="216"/>
      <c r="BL21" s="216"/>
      <c r="BM21" s="216"/>
      <c r="BN21" s="216"/>
      <c r="BO21" s="216"/>
      <c r="BP21" s="216"/>
      <c r="BQ21" s="221">
        <v>15</v>
      </c>
      <c r="BR21" s="222"/>
      <c r="BS21" s="1023"/>
      <c r="BT21" s="1024"/>
      <c r="BU21" s="1024"/>
      <c r="BV21" s="1024"/>
      <c r="BW21" s="1024"/>
      <c r="BX21" s="1024"/>
      <c r="BY21" s="1024"/>
      <c r="BZ21" s="1024"/>
      <c r="CA21" s="1024"/>
      <c r="CB21" s="1024"/>
      <c r="CC21" s="1024"/>
      <c r="CD21" s="1024"/>
      <c r="CE21" s="1024"/>
      <c r="CF21" s="1024"/>
      <c r="CG21" s="1045"/>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17"/>
    </row>
    <row r="22" spans="1:131" s="218" customFormat="1" ht="26.25" customHeight="1" x14ac:dyDescent="0.15">
      <c r="A22" s="221">
        <v>16</v>
      </c>
      <c r="B22" s="1063"/>
      <c r="C22" s="1064"/>
      <c r="D22" s="1064"/>
      <c r="E22" s="1064"/>
      <c r="F22" s="1064"/>
      <c r="G22" s="1064"/>
      <c r="H22" s="1064"/>
      <c r="I22" s="1064"/>
      <c r="J22" s="1064"/>
      <c r="K22" s="1064"/>
      <c r="L22" s="1064"/>
      <c r="M22" s="1064"/>
      <c r="N22" s="1064"/>
      <c r="O22" s="1064"/>
      <c r="P22" s="1065"/>
      <c r="Q22" s="1129"/>
      <c r="R22" s="1130"/>
      <c r="S22" s="1130"/>
      <c r="T22" s="1130"/>
      <c r="U22" s="1131"/>
      <c r="V22" s="1132"/>
      <c r="W22" s="1130"/>
      <c r="X22" s="1130"/>
      <c r="Y22" s="1130"/>
      <c r="Z22" s="1131"/>
      <c r="AA22" s="1132"/>
      <c r="AB22" s="1130"/>
      <c r="AC22" s="1130"/>
      <c r="AD22" s="1130"/>
      <c r="AE22" s="1133"/>
      <c r="AF22" s="1134"/>
      <c r="AG22" s="1130"/>
      <c r="AH22" s="1130"/>
      <c r="AI22" s="1130"/>
      <c r="AJ22" s="1133"/>
      <c r="AK22" s="1135"/>
      <c r="AL22" s="1136"/>
      <c r="AM22" s="1136"/>
      <c r="AN22" s="1136"/>
      <c r="AO22" s="1137"/>
      <c r="AP22" s="1138"/>
      <c r="AQ22" s="1136"/>
      <c r="AR22" s="1136"/>
      <c r="AS22" s="1136"/>
      <c r="AT22" s="1137"/>
      <c r="AU22" s="1096"/>
      <c r="AV22" s="1096"/>
      <c r="AW22" s="1096"/>
      <c r="AX22" s="1096"/>
      <c r="AY22" s="1097"/>
      <c r="AZ22" s="1061" t="s">
        <v>394</v>
      </c>
      <c r="BA22" s="1061"/>
      <c r="BB22" s="1061"/>
      <c r="BC22" s="1061"/>
      <c r="BD22" s="1062"/>
      <c r="BE22" s="216"/>
      <c r="BF22" s="216"/>
      <c r="BG22" s="216"/>
      <c r="BH22" s="216"/>
      <c r="BI22" s="216"/>
      <c r="BJ22" s="216"/>
      <c r="BK22" s="216"/>
      <c r="BL22" s="216"/>
      <c r="BM22" s="216"/>
      <c r="BN22" s="216"/>
      <c r="BO22" s="216"/>
      <c r="BP22" s="216"/>
      <c r="BQ22" s="221">
        <v>16</v>
      </c>
      <c r="BR22" s="222"/>
      <c r="BS22" s="1023"/>
      <c r="BT22" s="1024"/>
      <c r="BU22" s="1024"/>
      <c r="BV22" s="1024"/>
      <c r="BW22" s="1024"/>
      <c r="BX22" s="1024"/>
      <c r="BY22" s="1024"/>
      <c r="BZ22" s="1024"/>
      <c r="CA22" s="1024"/>
      <c r="CB22" s="1024"/>
      <c r="CC22" s="1024"/>
      <c r="CD22" s="1024"/>
      <c r="CE22" s="1024"/>
      <c r="CF22" s="1024"/>
      <c r="CG22" s="1045"/>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17"/>
    </row>
    <row r="23" spans="1:131" s="218" customFormat="1" ht="26.25" customHeight="1" thickBot="1" x14ac:dyDescent="0.2">
      <c r="A23" s="223" t="s">
        <v>395</v>
      </c>
      <c r="B23" s="973" t="s">
        <v>396</v>
      </c>
      <c r="C23" s="974"/>
      <c r="D23" s="974"/>
      <c r="E23" s="974"/>
      <c r="F23" s="974"/>
      <c r="G23" s="974"/>
      <c r="H23" s="974"/>
      <c r="I23" s="974"/>
      <c r="J23" s="974"/>
      <c r="K23" s="974"/>
      <c r="L23" s="974"/>
      <c r="M23" s="974"/>
      <c r="N23" s="974"/>
      <c r="O23" s="974"/>
      <c r="P23" s="984"/>
      <c r="Q23" s="1125">
        <v>188749</v>
      </c>
      <c r="R23" s="1094"/>
      <c r="S23" s="1094"/>
      <c r="T23" s="1094"/>
      <c r="U23" s="1124"/>
      <c r="V23" s="1123">
        <v>180226</v>
      </c>
      <c r="W23" s="1094"/>
      <c r="X23" s="1094"/>
      <c r="Y23" s="1094"/>
      <c r="Z23" s="1124"/>
      <c r="AA23" s="1123">
        <v>8521</v>
      </c>
      <c r="AB23" s="1094"/>
      <c r="AC23" s="1094"/>
      <c r="AD23" s="1094"/>
      <c r="AE23" s="1095"/>
      <c r="AF23" s="1093">
        <v>7525</v>
      </c>
      <c r="AG23" s="1094"/>
      <c r="AH23" s="1094"/>
      <c r="AI23" s="1094"/>
      <c r="AJ23" s="1095"/>
      <c r="AK23" s="1126"/>
      <c r="AL23" s="1127"/>
      <c r="AM23" s="1127"/>
      <c r="AN23" s="1127"/>
      <c r="AO23" s="1128"/>
      <c r="AP23" s="1123">
        <v>133174</v>
      </c>
      <c r="AQ23" s="1094"/>
      <c r="AR23" s="1094"/>
      <c r="AS23" s="1094"/>
      <c r="AT23" s="1124"/>
      <c r="AU23" s="1091"/>
      <c r="AV23" s="1091"/>
      <c r="AW23" s="1091"/>
      <c r="AX23" s="1091"/>
      <c r="AY23" s="1092"/>
      <c r="AZ23" s="1093" t="s">
        <v>392</v>
      </c>
      <c r="BA23" s="1094"/>
      <c r="BB23" s="1094"/>
      <c r="BC23" s="1094"/>
      <c r="BD23" s="1095"/>
      <c r="BE23" s="216"/>
      <c r="BF23" s="216"/>
      <c r="BG23" s="216"/>
      <c r="BH23" s="216"/>
      <c r="BI23" s="216"/>
      <c r="BJ23" s="216"/>
      <c r="BK23" s="216"/>
      <c r="BL23" s="216"/>
      <c r="BM23" s="216"/>
      <c r="BN23" s="216"/>
      <c r="BO23" s="216"/>
      <c r="BP23" s="216"/>
      <c r="BQ23" s="221">
        <v>17</v>
      </c>
      <c r="BR23" s="222"/>
      <c r="BS23" s="1023"/>
      <c r="BT23" s="1024"/>
      <c r="BU23" s="1024"/>
      <c r="BV23" s="1024"/>
      <c r="BW23" s="1024"/>
      <c r="BX23" s="1024"/>
      <c r="BY23" s="1024"/>
      <c r="BZ23" s="1024"/>
      <c r="CA23" s="1024"/>
      <c r="CB23" s="1024"/>
      <c r="CC23" s="1024"/>
      <c r="CD23" s="1024"/>
      <c r="CE23" s="1024"/>
      <c r="CF23" s="1024"/>
      <c r="CG23" s="1045"/>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17"/>
    </row>
    <row r="24" spans="1:131" s="218" customFormat="1" ht="26.25" customHeight="1" x14ac:dyDescent="0.15">
      <c r="A24" s="1090" t="s">
        <v>397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15"/>
      <c r="BA24" s="215"/>
      <c r="BB24" s="215"/>
      <c r="BC24" s="215"/>
      <c r="BD24" s="215"/>
      <c r="BE24" s="216"/>
      <c r="BF24" s="216"/>
      <c r="BG24" s="216"/>
      <c r="BH24" s="216"/>
      <c r="BI24" s="216"/>
      <c r="BJ24" s="216"/>
      <c r="BK24" s="216"/>
      <c r="BL24" s="216"/>
      <c r="BM24" s="216"/>
      <c r="BN24" s="216"/>
      <c r="BO24" s="216"/>
      <c r="BP24" s="216"/>
      <c r="BQ24" s="221">
        <v>18</v>
      </c>
      <c r="BR24" s="222"/>
      <c r="BS24" s="1023"/>
      <c r="BT24" s="1024"/>
      <c r="BU24" s="1024"/>
      <c r="BV24" s="1024"/>
      <c r="BW24" s="1024"/>
      <c r="BX24" s="1024"/>
      <c r="BY24" s="1024"/>
      <c r="BZ24" s="1024"/>
      <c r="CA24" s="1024"/>
      <c r="CB24" s="1024"/>
      <c r="CC24" s="1024"/>
      <c r="CD24" s="1024"/>
      <c r="CE24" s="1024"/>
      <c r="CF24" s="1024"/>
      <c r="CG24" s="1045"/>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17"/>
    </row>
    <row r="25" spans="1:131" ht="26.25" customHeight="1" thickBot="1" x14ac:dyDescent="0.2">
      <c r="A25" s="1089" t="s">
        <v>398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15"/>
      <c r="BK25" s="215"/>
      <c r="BL25" s="215"/>
      <c r="BM25" s="215"/>
      <c r="BN25" s="215"/>
      <c r="BO25" s="224"/>
      <c r="BP25" s="224"/>
      <c r="BQ25" s="221">
        <v>19</v>
      </c>
      <c r="BR25" s="222"/>
      <c r="BS25" s="1023"/>
      <c r="BT25" s="1024"/>
      <c r="BU25" s="1024"/>
      <c r="BV25" s="1024"/>
      <c r="BW25" s="1024"/>
      <c r="BX25" s="1024"/>
      <c r="BY25" s="1024"/>
      <c r="BZ25" s="1024"/>
      <c r="CA25" s="1024"/>
      <c r="CB25" s="1024"/>
      <c r="CC25" s="1024"/>
      <c r="CD25" s="1024"/>
      <c r="CE25" s="1024"/>
      <c r="CF25" s="1024"/>
      <c r="CG25" s="1045"/>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13"/>
    </row>
    <row r="26" spans="1:131" ht="26.25" customHeight="1" x14ac:dyDescent="0.15">
      <c r="A26" s="1026" t="s">
        <v>371</v>
      </c>
      <c r="B26" s="1027"/>
      <c r="C26" s="1027"/>
      <c r="D26" s="1027"/>
      <c r="E26" s="1027"/>
      <c r="F26" s="1027"/>
      <c r="G26" s="1027"/>
      <c r="H26" s="1027"/>
      <c r="I26" s="1027"/>
      <c r="J26" s="1027"/>
      <c r="K26" s="1027"/>
      <c r="L26" s="1027"/>
      <c r="M26" s="1027"/>
      <c r="N26" s="1027"/>
      <c r="O26" s="1027"/>
      <c r="P26" s="1028"/>
      <c r="Q26" s="1032" t="s">
        <v>399</v>
      </c>
      <c r="R26" s="1033"/>
      <c r="S26" s="1033"/>
      <c r="T26" s="1033"/>
      <c r="U26" s="1034"/>
      <c r="V26" s="1032" t="s">
        <v>400</v>
      </c>
      <c r="W26" s="1033"/>
      <c r="X26" s="1033"/>
      <c r="Y26" s="1033"/>
      <c r="Z26" s="1034"/>
      <c r="AA26" s="1032" t="s">
        <v>401</v>
      </c>
      <c r="AB26" s="1033"/>
      <c r="AC26" s="1033"/>
      <c r="AD26" s="1033"/>
      <c r="AE26" s="1033"/>
      <c r="AF26" s="1085" t="s">
        <v>402</v>
      </c>
      <c r="AG26" s="1039"/>
      <c r="AH26" s="1039"/>
      <c r="AI26" s="1039"/>
      <c r="AJ26" s="1086"/>
      <c r="AK26" s="1033" t="s">
        <v>403</v>
      </c>
      <c r="AL26" s="1033"/>
      <c r="AM26" s="1033"/>
      <c r="AN26" s="1033"/>
      <c r="AO26" s="1034"/>
      <c r="AP26" s="1032" t="s">
        <v>404</v>
      </c>
      <c r="AQ26" s="1033"/>
      <c r="AR26" s="1033"/>
      <c r="AS26" s="1033"/>
      <c r="AT26" s="1034"/>
      <c r="AU26" s="1032" t="s">
        <v>405</v>
      </c>
      <c r="AV26" s="1033"/>
      <c r="AW26" s="1033"/>
      <c r="AX26" s="1033"/>
      <c r="AY26" s="1034"/>
      <c r="AZ26" s="1032" t="s">
        <v>406</v>
      </c>
      <c r="BA26" s="1033"/>
      <c r="BB26" s="1033"/>
      <c r="BC26" s="1033"/>
      <c r="BD26" s="1034"/>
      <c r="BE26" s="1032" t="s">
        <v>378</v>
      </c>
      <c r="BF26" s="1033"/>
      <c r="BG26" s="1033"/>
      <c r="BH26" s="1033"/>
      <c r="BI26" s="1046"/>
      <c r="BJ26" s="215"/>
      <c r="BK26" s="215"/>
      <c r="BL26" s="215"/>
      <c r="BM26" s="215"/>
      <c r="BN26" s="215"/>
      <c r="BO26" s="224"/>
      <c r="BP26" s="224"/>
      <c r="BQ26" s="221">
        <v>20</v>
      </c>
      <c r="BR26" s="222"/>
      <c r="BS26" s="1023"/>
      <c r="BT26" s="1024"/>
      <c r="BU26" s="1024"/>
      <c r="BV26" s="1024"/>
      <c r="BW26" s="1024"/>
      <c r="BX26" s="1024"/>
      <c r="BY26" s="1024"/>
      <c r="BZ26" s="1024"/>
      <c r="CA26" s="1024"/>
      <c r="CB26" s="1024"/>
      <c r="CC26" s="1024"/>
      <c r="CD26" s="1024"/>
      <c r="CE26" s="1024"/>
      <c r="CF26" s="1024"/>
      <c r="CG26" s="1045"/>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13"/>
    </row>
    <row r="27" spans="1:13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87"/>
      <c r="AG27" s="1042"/>
      <c r="AH27" s="1042"/>
      <c r="AI27" s="1042"/>
      <c r="AJ27" s="1088"/>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7"/>
      <c r="BJ27" s="215"/>
      <c r="BK27" s="215"/>
      <c r="BL27" s="215"/>
      <c r="BM27" s="215"/>
      <c r="BN27" s="215"/>
      <c r="BO27" s="224"/>
      <c r="BP27" s="224"/>
      <c r="BQ27" s="221">
        <v>21</v>
      </c>
      <c r="BR27" s="222"/>
      <c r="BS27" s="1023"/>
      <c r="BT27" s="1024"/>
      <c r="BU27" s="1024"/>
      <c r="BV27" s="1024"/>
      <c r="BW27" s="1024"/>
      <c r="BX27" s="1024"/>
      <c r="BY27" s="1024"/>
      <c r="BZ27" s="1024"/>
      <c r="CA27" s="1024"/>
      <c r="CB27" s="1024"/>
      <c r="CC27" s="1024"/>
      <c r="CD27" s="1024"/>
      <c r="CE27" s="1024"/>
      <c r="CF27" s="1024"/>
      <c r="CG27" s="1045"/>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13"/>
    </row>
    <row r="28" spans="1:131" ht="26.25" customHeight="1" thickTop="1" x14ac:dyDescent="0.15">
      <c r="A28" s="225">
        <v>1</v>
      </c>
      <c r="B28" s="1077" t="s">
        <v>407</v>
      </c>
      <c r="C28" s="1078"/>
      <c r="D28" s="1078"/>
      <c r="E28" s="1078"/>
      <c r="F28" s="1078"/>
      <c r="G28" s="1078"/>
      <c r="H28" s="1078"/>
      <c r="I28" s="1078"/>
      <c r="J28" s="1078"/>
      <c r="K28" s="1078"/>
      <c r="L28" s="1078"/>
      <c r="M28" s="1078"/>
      <c r="N28" s="1078"/>
      <c r="O28" s="1078"/>
      <c r="P28" s="1079"/>
      <c r="Q28" s="1080">
        <v>36759</v>
      </c>
      <c r="R28" s="1081"/>
      <c r="S28" s="1081"/>
      <c r="T28" s="1081"/>
      <c r="U28" s="1081"/>
      <c r="V28" s="1081">
        <v>36663</v>
      </c>
      <c r="W28" s="1081"/>
      <c r="X28" s="1081"/>
      <c r="Y28" s="1081"/>
      <c r="Z28" s="1081"/>
      <c r="AA28" s="1081">
        <v>96</v>
      </c>
      <c r="AB28" s="1081"/>
      <c r="AC28" s="1081"/>
      <c r="AD28" s="1081"/>
      <c r="AE28" s="1082"/>
      <c r="AF28" s="1083">
        <v>96</v>
      </c>
      <c r="AG28" s="1081"/>
      <c r="AH28" s="1081"/>
      <c r="AI28" s="1081"/>
      <c r="AJ28" s="1084"/>
      <c r="AK28" s="1155">
        <v>4488</v>
      </c>
      <c r="AL28" s="1156"/>
      <c r="AM28" s="1156"/>
      <c r="AN28" s="1156"/>
      <c r="AO28" s="1156"/>
      <c r="AP28" s="1156" t="s">
        <v>516</v>
      </c>
      <c r="AQ28" s="1156"/>
      <c r="AR28" s="1156"/>
      <c r="AS28" s="1156"/>
      <c r="AT28" s="1156"/>
      <c r="AU28" s="1156" t="s">
        <v>516</v>
      </c>
      <c r="AV28" s="1156"/>
      <c r="AW28" s="1156"/>
      <c r="AX28" s="1156"/>
      <c r="AY28" s="1156"/>
      <c r="AZ28" s="1157" t="s">
        <v>516</v>
      </c>
      <c r="BA28" s="1157"/>
      <c r="BB28" s="1157"/>
      <c r="BC28" s="1157"/>
      <c r="BD28" s="1157"/>
      <c r="BE28" s="1075"/>
      <c r="BF28" s="1075"/>
      <c r="BG28" s="1075"/>
      <c r="BH28" s="1075"/>
      <c r="BI28" s="1076"/>
      <c r="BJ28" s="215"/>
      <c r="BK28" s="215"/>
      <c r="BL28" s="215"/>
      <c r="BM28" s="215"/>
      <c r="BN28" s="215"/>
      <c r="BO28" s="224"/>
      <c r="BP28" s="224"/>
      <c r="BQ28" s="221">
        <v>22</v>
      </c>
      <c r="BR28" s="222"/>
      <c r="BS28" s="1023"/>
      <c r="BT28" s="1024"/>
      <c r="BU28" s="1024"/>
      <c r="BV28" s="1024"/>
      <c r="BW28" s="1024"/>
      <c r="BX28" s="1024"/>
      <c r="BY28" s="1024"/>
      <c r="BZ28" s="1024"/>
      <c r="CA28" s="1024"/>
      <c r="CB28" s="1024"/>
      <c r="CC28" s="1024"/>
      <c r="CD28" s="1024"/>
      <c r="CE28" s="1024"/>
      <c r="CF28" s="1024"/>
      <c r="CG28" s="1045"/>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13"/>
    </row>
    <row r="29" spans="1:131" ht="26.25" customHeight="1" x14ac:dyDescent="0.15">
      <c r="A29" s="225">
        <v>2</v>
      </c>
      <c r="B29" s="1063" t="s">
        <v>408</v>
      </c>
      <c r="C29" s="1064"/>
      <c r="D29" s="1064"/>
      <c r="E29" s="1064"/>
      <c r="F29" s="1064"/>
      <c r="G29" s="1064"/>
      <c r="H29" s="1064"/>
      <c r="I29" s="1064"/>
      <c r="J29" s="1064"/>
      <c r="K29" s="1064"/>
      <c r="L29" s="1064"/>
      <c r="M29" s="1064"/>
      <c r="N29" s="1064"/>
      <c r="O29" s="1064"/>
      <c r="P29" s="1065"/>
      <c r="Q29" s="1071">
        <v>28966</v>
      </c>
      <c r="R29" s="1072"/>
      <c r="S29" s="1072"/>
      <c r="T29" s="1072"/>
      <c r="U29" s="1072"/>
      <c r="V29" s="1072">
        <v>28005</v>
      </c>
      <c r="W29" s="1072"/>
      <c r="X29" s="1072"/>
      <c r="Y29" s="1072"/>
      <c r="Z29" s="1072"/>
      <c r="AA29" s="1072">
        <v>961</v>
      </c>
      <c r="AB29" s="1072"/>
      <c r="AC29" s="1072"/>
      <c r="AD29" s="1072"/>
      <c r="AE29" s="1073"/>
      <c r="AF29" s="1068">
        <v>961</v>
      </c>
      <c r="AG29" s="1069"/>
      <c r="AH29" s="1069"/>
      <c r="AI29" s="1069"/>
      <c r="AJ29" s="1070"/>
      <c r="AK29" s="1016">
        <v>4683</v>
      </c>
      <c r="AL29" s="1007"/>
      <c r="AM29" s="1007"/>
      <c r="AN29" s="1007"/>
      <c r="AO29" s="1007"/>
      <c r="AP29" s="1007" t="s">
        <v>516</v>
      </c>
      <c r="AQ29" s="1007"/>
      <c r="AR29" s="1007"/>
      <c r="AS29" s="1007"/>
      <c r="AT29" s="1007"/>
      <c r="AU29" s="1007" t="s">
        <v>516</v>
      </c>
      <c r="AV29" s="1007"/>
      <c r="AW29" s="1007"/>
      <c r="AX29" s="1007"/>
      <c r="AY29" s="1007"/>
      <c r="AZ29" s="1074" t="s">
        <v>516</v>
      </c>
      <c r="BA29" s="1074"/>
      <c r="BB29" s="1074"/>
      <c r="BC29" s="1074"/>
      <c r="BD29" s="1074"/>
      <c r="BE29" s="1008"/>
      <c r="BF29" s="1008"/>
      <c r="BG29" s="1008"/>
      <c r="BH29" s="1008"/>
      <c r="BI29" s="1009"/>
      <c r="BJ29" s="215"/>
      <c r="BK29" s="215"/>
      <c r="BL29" s="215"/>
      <c r="BM29" s="215"/>
      <c r="BN29" s="215"/>
      <c r="BO29" s="224"/>
      <c r="BP29" s="224"/>
      <c r="BQ29" s="221">
        <v>23</v>
      </c>
      <c r="BR29" s="222"/>
      <c r="BS29" s="1023"/>
      <c r="BT29" s="1024"/>
      <c r="BU29" s="1024"/>
      <c r="BV29" s="1024"/>
      <c r="BW29" s="1024"/>
      <c r="BX29" s="1024"/>
      <c r="BY29" s="1024"/>
      <c r="BZ29" s="1024"/>
      <c r="CA29" s="1024"/>
      <c r="CB29" s="1024"/>
      <c r="CC29" s="1024"/>
      <c r="CD29" s="1024"/>
      <c r="CE29" s="1024"/>
      <c r="CF29" s="1024"/>
      <c r="CG29" s="1045"/>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13"/>
    </row>
    <row r="30" spans="1:131" ht="26.25" customHeight="1" x14ac:dyDescent="0.15">
      <c r="A30" s="225">
        <v>3</v>
      </c>
      <c r="B30" s="1063" t="s">
        <v>409</v>
      </c>
      <c r="C30" s="1064"/>
      <c r="D30" s="1064"/>
      <c r="E30" s="1064"/>
      <c r="F30" s="1064"/>
      <c r="G30" s="1064"/>
      <c r="H30" s="1064"/>
      <c r="I30" s="1064"/>
      <c r="J30" s="1064"/>
      <c r="K30" s="1064"/>
      <c r="L30" s="1064"/>
      <c r="M30" s="1064"/>
      <c r="N30" s="1064"/>
      <c r="O30" s="1064"/>
      <c r="P30" s="1065"/>
      <c r="Q30" s="1071">
        <v>3717</v>
      </c>
      <c r="R30" s="1072"/>
      <c r="S30" s="1072"/>
      <c r="T30" s="1072"/>
      <c r="U30" s="1072"/>
      <c r="V30" s="1072">
        <v>3692</v>
      </c>
      <c r="W30" s="1072"/>
      <c r="X30" s="1072"/>
      <c r="Y30" s="1072"/>
      <c r="Z30" s="1072"/>
      <c r="AA30" s="1072">
        <v>25</v>
      </c>
      <c r="AB30" s="1072"/>
      <c r="AC30" s="1072"/>
      <c r="AD30" s="1072"/>
      <c r="AE30" s="1073"/>
      <c r="AF30" s="1068">
        <v>25</v>
      </c>
      <c r="AG30" s="1069"/>
      <c r="AH30" s="1069"/>
      <c r="AI30" s="1069"/>
      <c r="AJ30" s="1070"/>
      <c r="AK30" s="1016">
        <v>657</v>
      </c>
      <c r="AL30" s="1007"/>
      <c r="AM30" s="1007"/>
      <c r="AN30" s="1007"/>
      <c r="AO30" s="1007"/>
      <c r="AP30" s="1007" t="s">
        <v>516</v>
      </c>
      <c r="AQ30" s="1007"/>
      <c r="AR30" s="1007"/>
      <c r="AS30" s="1007"/>
      <c r="AT30" s="1007"/>
      <c r="AU30" s="1007" t="s">
        <v>516</v>
      </c>
      <c r="AV30" s="1007"/>
      <c r="AW30" s="1007"/>
      <c r="AX30" s="1007"/>
      <c r="AY30" s="1007"/>
      <c r="AZ30" s="1074" t="s">
        <v>516</v>
      </c>
      <c r="BA30" s="1074"/>
      <c r="BB30" s="1074"/>
      <c r="BC30" s="1074"/>
      <c r="BD30" s="1074"/>
      <c r="BE30" s="1008"/>
      <c r="BF30" s="1008"/>
      <c r="BG30" s="1008"/>
      <c r="BH30" s="1008"/>
      <c r="BI30" s="1009"/>
      <c r="BJ30" s="215"/>
      <c r="BK30" s="215"/>
      <c r="BL30" s="215"/>
      <c r="BM30" s="215"/>
      <c r="BN30" s="215"/>
      <c r="BO30" s="224"/>
      <c r="BP30" s="224"/>
      <c r="BQ30" s="221">
        <v>24</v>
      </c>
      <c r="BR30" s="222"/>
      <c r="BS30" s="1023"/>
      <c r="BT30" s="1024"/>
      <c r="BU30" s="1024"/>
      <c r="BV30" s="1024"/>
      <c r="BW30" s="1024"/>
      <c r="BX30" s="1024"/>
      <c r="BY30" s="1024"/>
      <c r="BZ30" s="1024"/>
      <c r="CA30" s="1024"/>
      <c r="CB30" s="1024"/>
      <c r="CC30" s="1024"/>
      <c r="CD30" s="1024"/>
      <c r="CE30" s="1024"/>
      <c r="CF30" s="1024"/>
      <c r="CG30" s="1045"/>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13"/>
    </row>
    <row r="31" spans="1:131" ht="26.25" customHeight="1" x14ac:dyDescent="0.15">
      <c r="A31" s="225">
        <v>4</v>
      </c>
      <c r="B31" s="1063" t="s">
        <v>410</v>
      </c>
      <c r="C31" s="1064"/>
      <c r="D31" s="1064"/>
      <c r="E31" s="1064"/>
      <c r="F31" s="1064"/>
      <c r="G31" s="1064"/>
      <c r="H31" s="1064"/>
      <c r="I31" s="1064"/>
      <c r="J31" s="1064"/>
      <c r="K31" s="1064"/>
      <c r="L31" s="1064"/>
      <c r="M31" s="1064"/>
      <c r="N31" s="1064"/>
      <c r="O31" s="1064"/>
      <c r="P31" s="1065"/>
      <c r="Q31" s="1071">
        <v>7121</v>
      </c>
      <c r="R31" s="1072"/>
      <c r="S31" s="1072"/>
      <c r="T31" s="1072"/>
      <c r="U31" s="1072"/>
      <c r="V31" s="1072">
        <v>6572</v>
      </c>
      <c r="W31" s="1072"/>
      <c r="X31" s="1072"/>
      <c r="Y31" s="1072"/>
      <c r="Z31" s="1072"/>
      <c r="AA31" s="1072">
        <v>549</v>
      </c>
      <c r="AB31" s="1072"/>
      <c r="AC31" s="1072"/>
      <c r="AD31" s="1072"/>
      <c r="AE31" s="1073"/>
      <c r="AF31" s="1068">
        <v>9591</v>
      </c>
      <c r="AG31" s="1069"/>
      <c r="AH31" s="1069"/>
      <c r="AI31" s="1069"/>
      <c r="AJ31" s="1070"/>
      <c r="AK31" s="1016">
        <v>66</v>
      </c>
      <c r="AL31" s="1007"/>
      <c r="AM31" s="1007"/>
      <c r="AN31" s="1007"/>
      <c r="AO31" s="1007"/>
      <c r="AP31" s="1007">
        <v>774</v>
      </c>
      <c r="AQ31" s="1007"/>
      <c r="AR31" s="1007"/>
      <c r="AS31" s="1007"/>
      <c r="AT31" s="1007"/>
      <c r="AU31" s="1007" t="s">
        <v>516</v>
      </c>
      <c r="AV31" s="1007"/>
      <c r="AW31" s="1007"/>
      <c r="AX31" s="1007"/>
      <c r="AY31" s="1007"/>
      <c r="AZ31" s="1074" t="s">
        <v>516</v>
      </c>
      <c r="BA31" s="1074"/>
      <c r="BB31" s="1074"/>
      <c r="BC31" s="1074"/>
      <c r="BD31" s="1074"/>
      <c r="BE31" s="1008" t="s">
        <v>411</v>
      </c>
      <c r="BF31" s="1008"/>
      <c r="BG31" s="1008"/>
      <c r="BH31" s="1008"/>
      <c r="BI31" s="1009"/>
      <c r="BJ31" s="215"/>
      <c r="BK31" s="215"/>
      <c r="BL31" s="215"/>
      <c r="BM31" s="215"/>
      <c r="BN31" s="215"/>
      <c r="BO31" s="224"/>
      <c r="BP31" s="224"/>
      <c r="BQ31" s="221">
        <v>25</v>
      </c>
      <c r="BR31" s="222"/>
      <c r="BS31" s="1023"/>
      <c r="BT31" s="1024"/>
      <c r="BU31" s="1024"/>
      <c r="BV31" s="1024"/>
      <c r="BW31" s="1024"/>
      <c r="BX31" s="1024"/>
      <c r="BY31" s="1024"/>
      <c r="BZ31" s="1024"/>
      <c r="CA31" s="1024"/>
      <c r="CB31" s="1024"/>
      <c r="CC31" s="1024"/>
      <c r="CD31" s="1024"/>
      <c r="CE31" s="1024"/>
      <c r="CF31" s="1024"/>
      <c r="CG31" s="1045"/>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13"/>
    </row>
    <row r="32" spans="1:131" ht="26.25" customHeight="1" x14ac:dyDescent="0.15">
      <c r="A32" s="225">
        <v>5</v>
      </c>
      <c r="B32" s="1063" t="s">
        <v>412</v>
      </c>
      <c r="C32" s="1064"/>
      <c r="D32" s="1064"/>
      <c r="E32" s="1064"/>
      <c r="F32" s="1064"/>
      <c r="G32" s="1064"/>
      <c r="H32" s="1064"/>
      <c r="I32" s="1064"/>
      <c r="J32" s="1064"/>
      <c r="K32" s="1064"/>
      <c r="L32" s="1064"/>
      <c r="M32" s="1064"/>
      <c r="N32" s="1064"/>
      <c r="O32" s="1064"/>
      <c r="P32" s="1065"/>
      <c r="Q32" s="1071">
        <v>4882</v>
      </c>
      <c r="R32" s="1072"/>
      <c r="S32" s="1072"/>
      <c r="T32" s="1072"/>
      <c r="U32" s="1072"/>
      <c r="V32" s="1072">
        <v>4770</v>
      </c>
      <c r="W32" s="1072"/>
      <c r="X32" s="1072"/>
      <c r="Y32" s="1072"/>
      <c r="Z32" s="1072"/>
      <c r="AA32" s="1072">
        <v>112</v>
      </c>
      <c r="AB32" s="1072"/>
      <c r="AC32" s="1072"/>
      <c r="AD32" s="1072"/>
      <c r="AE32" s="1073"/>
      <c r="AF32" s="1068">
        <v>4649</v>
      </c>
      <c r="AG32" s="1069"/>
      <c r="AH32" s="1069"/>
      <c r="AI32" s="1069"/>
      <c r="AJ32" s="1070"/>
      <c r="AK32" s="1016">
        <v>944</v>
      </c>
      <c r="AL32" s="1007"/>
      <c r="AM32" s="1007"/>
      <c r="AN32" s="1007"/>
      <c r="AO32" s="1007"/>
      <c r="AP32" s="1007">
        <v>12151</v>
      </c>
      <c r="AQ32" s="1007"/>
      <c r="AR32" s="1007"/>
      <c r="AS32" s="1007"/>
      <c r="AT32" s="1007"/>
      <c r="AU32" s="1007">
        <v>1069</v>
      </c>
      <c r="AV32" s="1007"/>
      <c r="AW32" s="1007"/>
      <c r="AX32" s="1007"/>
      <c r="AY32" s="1007"/>
      <c r="AZ32" s="1074" t="s">
        <v>516</v>
      </c>
      <c r="BA32" s="1074"/>
      <c r="BB32" s="1074"/>
      <c r="BC32" s="1074"/>
      <c r="BD32" s="1074"/>
      <c r="BE32" s="1008" t="s">
        <v>413</v>
      </c>
      <c r="BF32" s="1008"/>
      <c r="BG32" s="1008"/>
      <c r="BH32" s="1008"/>
      <c r="BI32" s="1009"/>
      <c r="BJ32" s="215"/>
      <c r="BK32" s="215"/>
      <c r="BL32" s="215"/>
      <c r="BM32" s="215"/>
      <c r="BN32" s="215"/>
      <c r="BO32" s="224"/>
      <c r="BP32" s="224"/>
      <c r="BQ32" s="221">
        <v>26</v>
      </c>
      <c r="BR32" s="222"/>
      <c r="BS32" s="1023"/>
      <c r="BT32" s="1024"/>
      <c r="BU32" s="1024"/>
      <c r="BV32" s="1024"/>
      <c r="BW32" s="1024"/>
      <c r="BX32" s="1024"/>
      <c r="BY32" s="1024"/>
      <c r="BZ32" s="1024"/>
      <c r="CA32" s="1024"/>
      <c r="CB32" s="1024"/>
      <c r="CC32" s="1024"/>
      <c r="CD32" s="1024"/>
      <c r="CE32" s="1024"/>
      <c r="CF32" s="1024"/>
      <c r="CG32" s="1045"/>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13"/>
    </row>
    <row r="33" spans="1:131" ht="26.25" customHeight="1" x14ac:dyDescent="0.15">
      <c r="A33" s="225">
        <v>6</v>
      </c>
      <c r="B33" s="1063"/>
      <c r="C33" s="1064"/>
      <c r="D33" s="1064"/>
      <c r="E33" s="1064"/>
      <c r="F33" s="1064"/>
      <c r="G33" s="1064"/>
      <c r="H33" s="1064"/>
      <c r="I33" s="1064"/>
      <c r="J33" s="1064"/>
      <c r="K33" s="1064"/>
      <c r="L33" s="1064"/>
      <c r="M33" s="1064"/>
      <c r="N33" s="1064"/>
      <c r="O33" s="1064"/>
      <c r="P33" s="1065"/>
      <c r="Q33" s="1071"/>
      <c r="R33" s="1072"/>
      <c r="S33" s="1072"/>
      <c r="T33" s="1072"/>
      <c r="U33" s="1072"/>
      <c r="V33" s="1072"/>
      <c r="W33" s="1072"/>
      <c r="X33" s="1072"/>
      <c r="Y33" s="1072"/>
      <c r="Z33" s="1072"/>
      <c r="AA33" s="1072"/>
      <c r="AB33" s="1072"/>
      <c r="AC33" s="1072"/>
      <c r="AD33" s="1072"/>
      <c r="AE33" s="1073"/>
      <c r="AF33" s="1068"/>
      <c r="AG33" s="1069"/>
      <c r="AH33" s="1069"/>
      <c r="AI33" s="1069"/>
      <c r="AJ33" s="1070"/>
      <c r="AK33" s="1016"/>
      <c r="AL33" s="1007"/>
      <c r="AM33" s="1007"/>
      <c r="AN33" s="1007"/>
      <c r="AO33" s="1007"/>
      <c r="AP33" s="1007"/>
      <c r="AQ33" s="1007"/>
      <c r="AR33" s="1007"/>
      <c r="AS33" s="1007"/>
      <c r="AT33" s="1007"/>
      <c r="AU33" s="1007"/>
      <c r="AV33" s="1007"/>
      <c r="AW33" s="1007"/>
      <c r="AX33" s="1007"/>
      <c r="AY33" s="1007"/>
      <c r="AZ33" s="1074"/>
      <c r="BA33" s="1074"/>
      <c r="BB33" s="1074"/>
      <c r="BC33" s="1074"/>
      <c r="BD33" s="1074"/>
      <c r="BE33" s="1008"/>
      <c r="BF33" s="1008"/>
      <c r="BG33" s="1008"/>
      <c r="BH33" s="1008"/>
      <c r="BI33" s="1009"/>
      <c r="BJ33" s="215"/>
      <c r="BK33" s="215"/>
      <c r="BL33" s="215"/>
      <c r="BM33" s="215"/>
      <c r="BN33" s="215"/>
      <c r="BO33" s="224"/>
      <c r="BP33" s="224"/>
      <c r="BQ33" s="221">
        <v>27</v>
      </c>
      <c r="BR33" s="222"/>
      <c r="BS33" s="1023"/>
      <c r="BT33" s="1024"/>
      <c r="BU33" s="1024"/>
      <c r="BV33" s="1024"/>
      <c r="BW33" s="1024"/>
      <c r="BX33" s="1024"/>
      <c r="BY33" s="1024"/>
      <c r="BZ33" s="1024"/>
      <c r="CA33" s="1024"/>
      <c r="CB33" s="1024"/>
      <c r="CC33" s="1024"/>
      <c r="CD33" s="1024"/>
      <c r="CE33" s="1024"/>
      <c r="CF33" s="1024"/>
      <c r="CG33" s="1045"/>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13"/>
    </row>
    <row r="34" spans="1:131" ht="26.25" customHeight="1" x14ac:dyDescent="0.15">
      <c r="A34" s="225">
        <v>7</v>
      </c>
      <c r="B34" s="1063"/>
      <c r="C34" s="1064"/>
      <c r="D34" s="1064"/>
      <c r="E34" s="1064"/>
      <c r="F34" s="1064"/>
      <c r="G34" s="1064"/>
      <c r="H34" s="1064"/>
      <c r="I34" s="1064"/>
      <c r="J34" s="1064"/>
      <c r="K34" s="1064"/>
      <c r="L34" s="1064"/>
      <c r="M34" s="1064"/>
      <c r="N34" s="1064"/>
      <c r="O34" s="1064"/>
      <c r="P34" s="1065"/>
      <c r="Q34" s="1071"/>
      <c r="R34" s="1072"/>
      <c r="S34" s="1072"/>
      <c r="T34" s="1072"/>
      <c r="U34" s="1072"/>
      <c r="V34" s="1072"/>
      <c r="W34" s="1072"/>
      <c r="X34" s="1072"/>
      <c r="Y34" s="1072"/>
      <c r="Z34" s="1072"/>
      <c r="AA34" s="1072"/>
      <c r="AB34" s="1072"/>
      <c r="AC34" s="1072"/>
      <c r="AD34" s="1072"/>
      <c r="AE34" s="1073"/>
      <c r="AF34" s="1068"/>
      <c r="AG34" s="1069"/>
      <c r="AH34" s="1069"/>
      <c r="AI34" s="1069"/>
      <c r="AJ34" s="1070"/>
      <c r="AK34" s="1016"/>
      <c r="AL34" s="1007"/>
      <c r="AM34" s="1007"/>
      <c r="AN34" s="1007"/>
      <c r="AO34" s="1007"/>
      <c r="AP34" s="1007"/>
      <c r="AQ34" s="1007"/>
      <c r="AR34" s="1007"/>
      <c r="AS34" s="1007"/>
      <c r="AT34" s="1007"/>
      <c r="AU34" s="1007"/>
      <c r="AV34" s="1007"/>
      <c r="AW34" s="1007"/>
      <c r="AX34" s="1007"/>
      <c r="AY34" s="1007"/>
      <c r="AZ34" s="1074"/>
      <c r="BA34" s="1074"/>
      <c r="BB34" s="1074"/>
      <c r="BC34" s="1074"/>
      <c r="BD34" s="1074"/>
      <c r="BE34" s="1008"/>
      <c r="BF34" s="1008"/>
      <c r="BG34" s="1008"/>
      <c r="BH34" s="1008"/>
      <c r="BI34" s="1009"/>
      <c r="BJ34" s="215"/>
      <c r="BK34" s="215"/>
      <c r="BL34" s="215"/>
      <c r="BM34" s="215"/>
      <c r="BN34" s="215"/>
      <c r="BO34" s="224"/>
      <c r="BP34" s="224"/>
      <c r="BQ34" s="221">
        <v>28</v>
      </c>
      <c r="BR34" s="222"/>
      <c r="BS34" s="1023"/>
      <c r="BT34" s="1024"/>
      <c r="BU34" s="1024"/>
      <c r="BV34" s="1024"/>
      <c r="BW34" s="1024"/>
      <c r="BX34" s="1024"/>
      <c r="BY34" s="1024"/>
      <c r="BZ34" s="1024"/>
      <c r="CA34" s="1024"/>
      <c r="CB34" s="1024"/>
      <c r="CC34" s="1024"/>
      <c r="CD34" s="1024"/>
      <c r="CE34" s="1024"/>
      <c r="CF34" s="1024"/>
      <c r="CG34" s="1045"/>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13"/>
    </row>
    <row r="35" spans="1:131" ht="26.25" customHeight="1" x14ac:dyDescent="0.15">
      <c r="A35" s="225">
        <v>8</v>
      </c>
      <c r="B35" s="1063"/>
      <c r="C35" s="1064"/>
      <c r="D35" s="1064"/>
      <c r="E35" s="1064"/>
      <c r="F35" s="1064"/>
      <c r="G35" s="1064"/>
      <c r="H35" s="1064"/>
      <c r="I35" s="1064"/>
      <c r="J35" s="1064"/>
      <c r="K35" s="1064"/>
      <c r="L35" s="1064"/>
      <c r="M35" s="1064"/>
      <c r="N35" s="1064"/>
      <c r="O35" s="1064"/>
      <c r="P35" s="1065"/>
      <c r="Q35" s="1071"/>
      <c r="R35" s="1072"/>
      <c r="S35" s="1072"/>
      <c r="T35" s="1072"/>
      <c r="U35" s="1072"/>
      <c r="V35" s="1072"/>
      <c r="W35" s="1072"/>
      <c r="X35" s="1072"/>
      <c r="Y35" s="1072"/>
      <c r="Z35" s="1072"/>
      <c r="AA35" s="1072"/>
      <c r="AB35" s="1072"/>
      <c r="AC35" s="1072"/>
      <c r="AD35" s="1072"/>
      <c r="AE35" s="1073"/>
      <c r="AF35" s="1068"/>
      <c r="AG35" s="1069"/>
      <c r="AH35" s="1069"/>
      <c r="AI35" s="1069"/>
      <c r="AJ35" s="1070"/>
      <c r="AK35" s="1016"/>
      <c r="AL35" s="1007"/>
      <c r="AM35" s="1007"/>
      <c r="AN35" s="1007"/>
      <c r="AO35" s="1007"/>
      <c r="AP35" s="1007"/>
      <c r="AQ35" s="1007"/>
      <c r="AR35" s="1007"/>
      <c r="AS35" s="1007"/>
      <c r="AT35" s="1007"/>
      <c r="AU35" s="1007"/>
      <c r="AV35" s="1007"/>
      <c r="AW35" s="1007"/>
      <c r="AX35" s="1007"/>
      <c r="AY35" s="1007"/>
      <c r="AZ35" s="1074"/>
      <c r="BA35" s="1074"/>
      <c r="BB35" s="1074"/>
      <c r="BC35" s="1074"/>
      <c r="BD35" s="1074"/>
      <c r="BE35" s="1008"/>
      <c r="BF35" s="1008"/>
      <c r="BG35" s="1008"/>
      <c r="BH35" s="1008"/>
      <c r="BI35" s="1009"/>
      <c r="BJ35" s="215"/>
      <c r="BK35" s="215"/>
      <c r="BL35" s="215"/>
      <c r="BM35" s="215"/>
      <c r="BN35" s="215"/>
      <c r="BO35" s="224"/>
      <c r="BP35" s="224"/>
      <c r="BQ35" s="221">
        <v>29</v>
      </c>
      <c r="BR35" s="222"/>
      <c r="BS35" s="1023"/>
      <c r="BT35" s="1024"/>
      <c r="BU35" s="1024"/>
      <c r="BV35" s="1024"/>
      <c r="BW35" s="1024"/>
      <c r="BX35" s="1024"/>
      <c r="BY35" s="1024"/>
      <c r="BZ35" s="1024"/>
      <c r="CA35" s="1024"/>
      <c r="CB35" s="1024"/>
      <c r="CC35" s="1024"/>
      <c r="CD35" s="1024"/>
      <c r="CE35" s="1024"/>
      <c r="CF35" s="1024"/>
      <c r="CG35" s="1045"/>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13"/>
    </row>
    <row r="36" spans="1:131" ht="26.25" customHeight="1" x14ac:dyDescent="0.15">
      <c r="A36" s="225">
        <v>9</v>
      </c>
      <c r="B36" s="1063"/>
      <c r="C36" s="1064"/>
      <c r="D36" s="1064"/>
      <c r="E36" s="1064"/>
      <c r="F36" s="1064"/>
      <c r="G36" s="1064"/>
      <c r="H36" s="1064"/>
      <c r="I36" s="1064"/>
      <c r="J36" s="1064"/>
      <c r="K36" s="1064"/>
      <c r="L36" s="1064"/>
      <c r="M36" s="1064"/>
      <c r="N36" s="1064"/>
      <c r="O36" s="1064"/>
      <c r="P36" s="1065"/>
      <c r="Q36" s="1071"/>
      <c r="R36" s="1072"/>
      <c r="S36" s="1072"/>
      <c r="T36" s="1072"/>
      <c r="U36" s="1072"/>
      <c r="V36" s="1072"/>
      <c r="W36" s="1072"/>
      <c r="X36" s="1072"/>
      <c r="Y36" s="1072"/>
      <c r="Z36" s="1072"/>
      <c r="AA36" s="1072"/>
      <c r="AB36" s="1072"/>
      <c r="AC36" s="1072"/>
      <c r="AD36" s="1072"/>
      <c r="AE36" s="1073"/>
      <c r="AF36" s="1068"/>
      <c r="AG36" s="1069"/>
      <c r="AH36" s="1069"/>
      <c r="AI36" s="1069"/>
      <c r="AJ36" s="1070"/>
      <c r="AK36" s="1016"/>
      <c r="AL36" s="1007"/>
      <c r="AM36" s="1007"/>
      <c r="AN36" s="1007"/>
      <c r="AO36" s="1007"/>
      <c r="AP36" s="1007"/>
      <c r="AQ36" s="1007"/>
      <c r="AR36" s="1007"/>
      <c r="AS36" s="1007"/>
      <c r="AT36" s="1007"/>
      <c r="AU36" s="1007"/>
      <c r="AV36" s="1007"/>
      <c r="AW36" s="1007"/>
      <c r="AX36" s="1007"/>
      <c r="AY36" s="1007"/>
      <c r="AZ36" s="1074"/>
      <c r="BA36" s="1074"/>
      <c r="BB36" s="1074"/>
      <c r="BC36" s="1074"/>
      <c r="BD36" s="1074"/>
      <c r="BE36" s="1008"/>
      <c r="BF36" s="1008"/>
      <c r="BG36" s="1008"/>
      <c r="BH36" s="1008"/>
      <c r="BI36" s="1009"/>
      <c r="BJ36" s="215"/>
      <c r="BK36" s="215"/>
      <c r="BL36" s="215"/>
      <c r="BM36" s="215"/>
      <c r="BN36" s="215"/>
      <c r="BO36" s="224"/>
      <c r="BP36" s="224"/>
      <c r="BQ36" s="221">
        <v>30</v>
      </c>
      <c r="BR36" s="222"/>
      <c r="BS36" s="1023"/>
      <c r="BT36" s="1024"/>
      <c r="BU36" s="1024"/>
      <c r="BV36" s="1024"/>
      <c r="BW36" s="1024"/>
      <c r="BX36" s="1024"/>
      <c r="BY36" s="1024"/>
      <c r="BZ36" s="1024"/>
      <c r="CA36" s="1024"/>
      <c r="CB36" s="1024"/>
      <c r="CC36" s="1024"/>
      <c r="CD36" s="1024"/>
      <c r="CE36" s="1024"/>
      <c r="CF36" s="1024"/>
      <c r="CG36" s="1045"/>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13"/>
    </row>
    <row r="37" spans="1:131" ht="26.25" customHeight="1" x14ac:dyDescent="0.15">
      <c r="A37" s="225">
        <v>10</v>
      </c>
      <c r="B37" s="1063"/>
      <c r="C37" s="1064"/>
      <c r="D37" s="1064"/>
      <c r="E37" s="1064"/>
      <c r="F37" s="1064"/>
      <c r="G37" s="1064"/>
      <c r="H37" s="1064"/>
      <c r="I37" s="1064"/>
      <c r="J37" s="1064"/>
      <c r="K37" s="1064"/>
      <c r="L37" s="1064"/>
      <c r="M37" s="1064"/>
      <c r="N37" s="1064"/>
      <c r="O37" s="1064"/>
      <c r="P37" s="1065"/>
      <c r="Q37" s="1071"/>
      <c r="R37" s="1072"/>
      <c r="S37" s="1072"/>
      <c r="T37" s="1072"/>
      <c r="U37" s="1072"/>
      <c r="V37" s="1072"/>
      <c r="W37" s="1072"/>
      <c r="X37" s="1072"/>
      <c r="Y37" s="1072"/>
      <c r="Z37" s="1072"/>
      <c r="AA37" s="1072"/>
      <c r="AB37" s="1072"/>
      <c r="AC37" s="1072"/>
      <c r="AD37" s="1072"/>
      <c r="AE37" s="1073"/>
      <c r="AF37" s="1068"/>
      <c r="AG37" s="1069"/>
      <c r="AH37" s="1069"/>
      <c r="AI37" s="1069"/>
      <c r="AJ37" s="1070"/>
      <c r="AK37" s="1016"/>
      <c r="AL37" s="1007"/>
      <c r="AM37" s="1007"/>
      <c r="AN37" s="1007"/>
      <c r="AO37" s="1007"/>
      <c r="AP37" s="1007"/>
      <c r="AQ37" s="1007"/>
      <c r="AR37" s="1007"/>
      <c r="AS37" s="1007"/>
      <c r="AT37" s="1007"/>
      <c r="AU37" s="1007"/>
      <c r="AV37" s="1007"/>
      <c r="AW37" s="1007"/>
      <c r="AX37" s="1007"/>
      <c r="AY37" s="1007"/>
      <c r="AZ37" s="1074"/>
      <c r="BA37" s="1074"/>
      <c r="BB37" s="1074"/>
      <c r="BC37" s="1074"/>
      <c r="BD37" s="1074"/>
      <c r="BE37" s="1008"/>
      <c r="BF37" s="1008"/>
      <c r="BG37" s="1008"/>
      <c r="BH37" s="1008"/>
      <c r="BI37" s="1009"/>
      <c r="BJ37" s="215"/>
      <c r="BK37" s="215"/>
      <c r="BL37" s="215"/>
      <c r="BM37" s="215"/>
      <c r="BN37" s="215"/>
      <c r="BO37" s="224"/>
      <c r="BP37" s="224"/>
      <c r="BQ37" s="221">
        <v>31</v>
      </c>
      <c r="BR37" s="222"/>
      <c r="BS37" s="1023"/>
      <c r="BT37" s="1024"/>
      <c r="BU37" s="1024"/>
      <c r="BV37" s="1024"/>
      <c r="BW37" s="1024"/>
      <c r="BX37" s="1024"/>
      <c r="BY37" s="1024"/>
      <c r="BZ37" s="1024"/>
      <c r="CA37" s="1024"/>
      <c r="CB37" s="1024"/>
      <c r="CC37" s="1024"/>
      <c r="CD37" s="1024"/>
      <c r="CE37" s="1024"/>
      <c r="CF37" s="1024"/>
      <c r="CG37" s="1045"/>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13"/>
    </row>
    <row r="38" spans="1:131" ht="26.25" customHeight="1" x14ac:dyDescent="0.15">
      <c r="A38" s="225">
        <v>11</v>
      </c>
      <c r="B38" s="1063"/>
      <c r="C38" s="1064"/>
      <c r="D38" s="1064"/>
      <c r="E38" s="1064"/>
      <c r="F38" s="1064"/>
      <c r="G38" s="1064"/>
      <c r="H38" s="1064"/>
      <c r="I38" s="1064"/>
      <c r="J38" s="1064"/>
      <c r="K38" s="1064"/>
      <c r="L38" s="1064"/>
      <c r="M38" s="1064"/>
      <c r="N38" s="1064"/>
      <c r="O38" s="1064"/>
      <c r="P38" s="1065"/>
      <c r="Q38" s="1071"/>
      <c r="R38" s="1072"/>
      <c r="S38" s="1072"/>
      <c r="T38" s="1072"/>
      <c r="U38" s="1072"/>
      <c r="V38" s="1072"/>
      <c r="W38" s="1072"/>
      <c r="X38" s="1072"/>
      <c r="Y38" s="1072"/>
      <c r="Z38" s="1072"/>
      <c r="AA38" s="1072"/>
      <c r="AB38" s="1072"/>
      <c r="AC38" s="1072"/>
      <c r="AD38" s="1072"/>
      <c r="AE38" s="1073"/>
      <c r="AF38" s="1068"/>
      <c r="AG38" s="1069"/>
      <c r="AH38" s="1069"/>
      <c r="AI38" s="1069"/>
      <c r="AJ38" s="1070"/>
      <c r="AK38" s="1016"/>
      <c r="AL38" s="1007"/>
      <c r="AM38" s="1007"/>
      <c r="AN38" s="1007"/>
      <c r="AO38" s="1007"/>
      <c r="AP38" s="1007"/>
      <c r="AQ38" s="1007"/>
      <c r="AR38" s="1007"/>
      <c r="AS38" s="1007"/>
      <c r="AT38" s="1007"/>
      <c r="AU38" s="1007"/>
      <c r="AV38" s="1007"/>
      <c r="AW38" s="1007"/>
      <c r="AX38" s="1007"/>
      <c r="AY38" s="1007"/>
      <c r="AZ38" s="1074"/>
      <c r="BA38" s="1074"/>
      <c r="BB38" s="1074"/>
      <c r="BC38" s="1074"/>
      <c r="BD38" s="1074"/>
      <c r="BE38" s="1008"/>
      <c r="BF38" s="1008"/>
      <c r="BG38" s="1008"/>
      <c r="BH38" s="1008"/>
      <c r="BI38" s="1009"/>
      <c r="BJ38" s="215"/>
      <c r="BK38" s="215"/>
      <c r="BL38" s="215"/>
      <c r="BM38" s="215"/>
      <c r="BN38" s="215"/>
      <c r="BO38" s="224"/>
      <c r="BP38" s="224"/>
      <c r="BQ38" s="221">
        <v>32</v>
      </c>
      <c r="BR38" s="222"/>
      <c r="BS38" s="1023"/>
      <c r="BT38" s="1024"/>
      <c r="BU38" s="1024"/>
      <c r="BV38" s="1024"/>
      <c r="BW38" s="1024"/>
      <c r="BX38" s="1024"/>
      <c r="BY38" s="1024"/>
      <c r="BZ38" s="1024"/>
      <c r="CA38" s="1024"/>
      <c r="CB38" s="1024"/>
      <c r="CC38" s="1024"/>
      <c r="CD38" s="1024"/>
      <c r="CE38" s="1024"/>
      <c r="CF38" s="1024"/>
      <c r="CG38" s="1045"/>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13"/>
    </row>
    <row r="39" spans="1:131" ht="26.25" customHeight="1" x14ac:dyDescent="0.15">
      <c r="A39" s="225">
        <v>12</v>
      </c>
      <c r="B39" s="1063"/>
      <c r="C39" s="1064"/>
      <c r="D39" s="1064"/>
      <c r="E39" s="1064"/>
      <c r="F39" s="1064"/>
      <c r="G39" s="1064"/>
      <c r="H39" s="1064"/>
      <c r="I39" s="1064"/>
      <c r="J39" s="1064"/>
      <c r="K39" s="1064"/>
      <c r="L39" s="1064"/>
      <c r="M39" s="1064"/>
      <c r="N39" s="1064"/>
      <c r="O39" s="1064"/>
      <c r="P39" s="1065"/>
      <c r="Q39" s="1071"/>
      <c r="R39" s="1072"/>
      <c r="S39" s="1072"/>
      <c r="T39" s="1072"/>
      <c r="U39" s="1072"/>
      <c r="V39" s="1072"/>
      <c r="W39" s="1072"/>
      <c r="X39" s="1072"/>
      <c r="Y39" s="1072"/>
      <c r="Z39" s="1072"/>
      <c r="AA39" s="1072"/>
      <c r="AB39" s="1072"/>
      <c r="AC39" s="1072"/>
      <c r="AD39" s="1072"/>
      <c r="AE39" s="1073"/>
      <c r="AF39" s="1068"/>
      <c r="AG39" s="1069"/>
      <c r="AH39" s="1069"/>
      <c r="AI39" s="1069"/>
      <c r="AJ39" s="1070"/>
      <c r="AK39" s="1016"/>
      <c r="AL39" s="1007"/>
      <c r="AM39" s="1007"/>
      <c r="AN39" s="1007"/>
      <c r="AO39" s="1007"/>
      <c r="AP39" s="1007"/>
      <c r="AQ39" s="1007"/>
      <c r="AR39" s="1007"/>
      <c r="AS39" s="1007"/>
      <c r="AT39" s="1007"/>
      <c r="AU39" s="1007"/>
      <c r="AV39" s="1007"/>
      <c r="AW39" s="1007"/>
      <c r="AX39" s="1007"/>
      <c r="AY39" s="1007"/>
      <c r="AZ39" s="1074"/>
      <c r="BA39" s="1074"/>
      <c r="BB39" s="1074"/>
      <c r="BC39" s="1074"/>
      <c r="BD39" s="1074"/>
      <c r="BE39" s="1008"/>
      <c r="BF39" s="1008"/>
      <c r="BG39" s="1008"/>
      <c r="BH39" s="1008"/>
      <c r="BI39" s="1009"/>
      <c r="BJ39" s="215"/>
      <c r="BK39" s="215"/>
      <c r="BL39" s="215"/>
      <c r="BM39" s="215"/>
      <c r="BN39" s="215"/>
      <c r="BO39" s="224"/>
      <c r="BP39" s="224"/>
      <c r="BQ39" s="221">
        <v>33</v>
      </c>
      <c r="BR39" s="222"/>
      <c r="BS39" s="1023"/>
      <c r="BT39" s="1024"/>
      <c r="BU39" s="1024"/>
      <c r="BV39" s="1024"/>
      <c r="BW39" s="1024"/>
      <c r="BX39" s="1024"/>
      <c r="BY39" s="1024"/>
      <c r="BZ39" s="1024"/>
      <c r="CA39" s="1024"/>
      <c r="CB39" s="1024"/>
      <c r="CC39" s="1024"/>
      <c r="CD39" s="1024"/>
      <c r="CE39" s="1024"/>
      <c r="CF39" s="1024"/>
      <c r="CG39" s="1045"/>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13"/>
    </row>
    <row r="40" spans="1:131" ht="26.25" customHeight="1" x14ac:dyDescent="0.15">
      <c r="A40" s="221">
        <v>13</v>
      </c>
      <c r="B40" s="1063"/>
      <c r="C40" s="1064"/>
      <c r="D40" s="1064"/>
      <c r="E40" s="1064"/>
      <c r="F40" s="1064"/>
      <c r="G40" s="1064"/>
      <c r="H40" s="1064"/>
      <c r="I40" s="1064"/>
      <c r="J40" s="1064"/>
      <c r="K40" s="1064"/>
      <c r="L40" s="1064"/>
      <c r="M40" s="1064"/>
      <c r="N40" s="1064"/>
      <c r="O40" s="1064"/>
      <c r="P40" s="1065"/>
      <c r="Q40" s="1071"/>
      <c r="R40" s="1072"/>
      <c r="S40" s="1072"/>
      <c r="T40" s="1072"/>
      <c r="U40" s="1072"/>
      <c r="V40" s="1072"/>
      <c r="W40" s="1072"/>
      <c r="X40" s="1072"/>
      <c r="Y40" s="1072"/>
      <c r="Z40" s="1072"/>
      <c r="AA40" s="1072"/>
      <c r="AB40" s="1072"/>
      <c r="AC40" s="1072"/>
      <c r="AD40" s="1072"/>
      <c r="AE40" s="1073"/>
      <c r="AF40" s="1068"/>
      <c r="AG40" s="1069"/>
      <c r="AH40" s="1069"/>
      <c r="AI40" s="1069"/>
      <c r="AJ40" s="1070"/>
      <c r="AK40" s="1016"/>
      <c r="AL40" s="1007"/>
      <c r="AM40" s="1007"/>
      <c r="AN40" s="1007"/>
      <c r="AO40" s="1007"/>
      <c r="AP40" s="1007"/>
      <c r="AQ40" s="1007"/>
      <c r="AR40" s="1007"/>
      <c r="AS40" s="1007"/>
      <c r="AT40" s="1007"/>
      <c r="AU40" s="1007"/>
      <c r="AV40" s="1007"/>
      <c r="AW40" s="1007"/>
      <c r="AX40" s="1007"/>
      <c r="AY40" s="1007"/>
      <c r="AZ40" s="1074"/>
      <c r="BA40" s="1074"/>
      <c r="BB40" s="1074"/>
      <c r="BC40" s="1074"/>
      <c r="BD40" s="1074"/>
      <c r="BE40" s="1008"/>
      <c r="BF40" s="1008"/>
      <c r="BG40" s="1008"/>
      <c r="BH40" s="1008"/>
      <c r="BI40" s="1009"/>
      <c r="BJ40" s="215"/>
      <c r="BK40" s="215"/>
      <c r="BL40" s="215"/>
      <c r="BM40" s="215"/>
      <c r="BN40" s="215"/>
      <c r="BO40" s="224"/>
      <c r="BP40" s="224"/>
      <c r="BQ40" s="221">
        <v>34</v>
      </c>
      <c r="BR40" s="222"/>
      <c r="BS40" s="1023"/>
      <c r="BT40" s="1024"/>
      <c r="BU40" s="1024"/>
      <c r="BV40" s="1024"/>
      <c r="BW40" s="1024"/>
      <c r="BX40" s="1024"/>
      <c r="BY40" s="1024"/>
      <c r="BZ40" s="1024"/>
      <c r="CA40" s="1024"/>
      <c r="CB40" s="1024"/>
      <c r="CC40" s="1024"/>
      <c r="CD40" s="1024"/>
      <c r="CE40" s="1024"/>
      <c r="CF40" s="1024"/>
      <c r="CG40" s="1045"/>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13"/>
    </row>
    <row r="41" spans="1:131" ht="26.25" customHeight="1" x14ac:dyDescent="0.15">
      <c r="A41" s="221">
        <v>14</v>
      </c>
      <c r="B41" s="1063"/>
      <c r="C41" s="1064"/>
      <c r="D41" s="1064"/>
      <c r="E41" s="1064"/>
      <c r="F41" s="1064"/>
      <c r="G41" s="1064"/>
      <c r="H41" s="1064"/>
      <c r="I41" s="1064"/>
      <c r="J41" s="1064"/>
      <c r="K41" s="1064"/>
      <c r="L41" s="1064"/>
      <c r="M41" s="1064"/>
      <c r="N41" s="1064"/>
      <c r="O41" s="1064"/>
      <c r="P41" s="1065"/>
      <c r="Q41" s="1071"/>
      <c r="R41" s="1072"/>
      <c r="S41" s="1072"/>
      <c r="T41" s="1072"/>
      <c r="U41" s="1072"/>
      <c r="V41" s="1072"/>
      <c r="W41" s="1072"/>
      <c r="X41" s="1072"/>
      <c r="Y41" s="1072"/>
      <c r="Z41" s="1072"/>
      <c r="AA41" s="1072"/>
      <c r="AB41" s="1072"/>
      <c r="AC41" s="1072"/>
      <c r="AD41" s="1072"/>
      <c r="AE41" s="1073"/>
      <c r="AF41" s="1068"/>
      <c r="AG41" s="1069"/>
      <c r="AH41" s="1069"/>
      <c r="AI41" s="1069"/>
      <c r="AJ41" s="1070"/>
      <c r="AK41" s="1016"/>
      <c r="AL41" s="1007"/>
      <c r="AM41" s="1007"/>
      <c r="AN41" s="1007"/>
      <c r="AO41" s="1007"/>
      <c r="AP41" s="1007"/>
      <c r="AQ41" s="1007"/>
      <c r="AR41" s="1007"/>
      <c r="AS41" s="1007"/>
      <c r="AT41" s="1007"/>
      <c r="AU41" s="1007"/>
      <c r="AV41" s="1007"/>
      <c r="AW41" s="1007"/>
      <c r="AX41" s="1007"/>
      <c r="AY41" s="1007"/>
      <c r="AZ41" s="1074"/>
      <c r="BA41" s="1074"/>
      <c r="BB41" s="1074"/>
      <c r="BC41" s="1074"/>
      <c r="BD41" s="1074"/>
      <c r="BE41" s="1008"/>
      <c r="BF41" s="1008"/>
      <c r="BG41" s="1008"/>
      <c r="BH41" s="1008"/>
      <c r="BI41" s="1009"/>
      <c r="BJ41" s="215"/>
      <c r="BK41" s="215"/>
      <c r="BL41" s="215"/>
      <c r="BM41" s="215"/>
      <c r="BN41" s="215"/>
      <c r="BO41" s="224"/>
      <c r="BP41" s="224"/>
      <c r="BQ41" s="221">
        <v>35</v>
      </c>
      <c r="BR41" s="222"/>
      <c r="BS41" s="1023"/>
      <c r="BT41" s="1024"/>
      <c r="BU41" s="1024"/>
      <c r="BV41" s="1024"/>
      <c r="BW41" s="1024"/>
      <c r="BX41" s="1024"/>
      <c r="BY41" s="1024"/>
      <c r="BZ41" s="1024"/>
      <c r="CA41" s="1024"/>
      <c r="CB41" s="1024"/>
      <c r="CC41" s="1024"/>
      <c r="CD41" s="1024"/>
      <c r="CE41" s="1024"/>
      <c r="CF41" s="1024"/>
      <c r="CG41" s="1045"/>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13"/>
    </row>
    <row r="42" spans="1:131" ht="26.25" customHeight="1" x14ac:dyDescent="0.15">
      <c r="A42" s="221">
        <v>15</v>
      </c>
      <c r="B42" s="1063"/>
      <c r="C42" s="1064"/>
      <c r="D42" s="1064"/>
      <c r="E42" s="1064"/>
      <c r="F42" s="1064"/>
      <c r="G42" s="1064"/>
      <c r="H42" s="1064"/>
      <c r="I42" s="1064"/>
      <c r="J42" s="1064"/>
      <c r="K42" s="1064"/>
      <c r="L42" s="1064"/>
      <c r="M42" s="1064"/>
      <c r="N42" s="1064"/>
      <c r="O42" s="1064"/>
      <c r="P42" s="1065"/>
      <c r="Q42" s="1071"/>
      <c r="R42" s="1072"/>
      <c r="S42" s="1072"/>
      <c r="T42" s="1072"/>
      <c r="U42" s="1072"/>
      <c r="V42" s="1072"/>
      <c r="W42" s="1072"/>
      <c r="X42" s="1072"/>
      <c r="Y42" s="1072"/>
      <c r="Z42" s="1072"/>
      <c r="AA42" s="1072"/>
      <c r="AB42" s="1072"/>
      <c r="AC42" s="1072"/>
      <c r="AD42" s="1072"/>
      <c r="AE42" s="1073"/>
      <c r="AF42" s="1068"/>
      <c r="AG42" s="1069"/>
      <c r="AH42" s="1069"/>
      <c r="AI42" s="1069"/>
      <c r="AJ42" s="1070"/>
      <c r="AK42" s="1016"/>
      <c r="AL42" s="1007"/>
      <c r="AM42" s="1007"/>
      <c r="AN42" s="1007"/>
      <c r="AO42" s="1007"/>
      <c r="AP42" s="1007"/>
      <c r="AQ42" s="1007"/>
      <c r="AR42" s="1007"/>
      <c r="AS42" s="1007"/>
      <c r="AT42" s="1007"/>
      <c r="AU42" s="1007"/>
      <c r="AV42" s="1007"/>
      <c r="AW42" s="1007"/>
      <c r="AX42" s="1007"/>
      <c r="AY42" s="1007"/>
      <c r="AZ42" s="1074"/>
      <c r="BA42" s="1074"/>
      <c r="BB42" s="1074"/>
      <c r="BC42" s="1074"/>
      <c r="BD42" s="1074"/>
      <c r="BE42" s="1008"/>
      <c r="BF42" s="1008"/>
      <c r="BG42" s="1008"/>
      <c r="BH42" s="1008"/>
      <c r="BI42" s="1009"/>
      <c r="BJ42" s="215"/>
      <c r="BK42" s="215"/>
      <c r="BL42" s="215"/>
      <c r="BM42" s="215"/>
      <c r="BN42" s="215"/>
      <c r="BO42" s="224"/>
      <c r="BP42" s="224"/>
      <c r="BQ42" s="221">
        <v>36</v>
      </c>
      <c r="BR42" s="222"/>
      <c r="BS42" s="1023"/>
      <c r="BT42" s="1024"/>
      <c r="BU42" s="1024"/>
      <c r="BV42" s="1024"/>
      <c r="BW42" s="1024"/>
      <c r="BX42" s="1024"/>
      <c r="BY42" s="1024"/>
      <c r="BZ42" s="1024"/>
      <c r="CA42" s="1024"/>
      <c r="CB42" s="1024"/>
      <c r="CC42" s="1024"/>
      <c r="CD42" s="1024"/>
      <c r="CE42" s="1024"/>
      <c r="CF42" s="1024"/>
      <c r="CG42" s="1045"/>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13"/>
    </row>
    <row r="43" spans="1:131" ht="26.25" customHeight="1" x14ac:dyDescent="0.15">
      <c r="A43" s="221">
        <v>16</v>
      </c>
      <c r="B43" s="1063"/>
      <c r="C43" s="1064"/>
      <c r="D43" s="1064"/>
      <c r="E43" s="1064"/>
      <c r="F43" s="1064"/>
      <c r="G43" s="1064"/>
      <c r="H43" s="1064"/>
      <c r="I43" s="1064"/>
      <c r="J43" s="1064"/>
      <c r="K43" s="1064"/>
      <c r="L43" s="1064"/>
      <c r="M43" s="1064"/>
      <c r="N43" s="1064"/>
      <c r="O43" s="1064"/>
      <c r="P43" s="1065"/>
      <c r="Q43" s="1071"/>
      <c r="R43" s="1072"/>
      <c r="S43" s="1072"/>
      <c r="T43" s="1072"/>
      <c r="U43" s="1072"/>
      <c r="V43" s="1072"/>
      <c r="W43" s="1072"/>
      <c r="X43" s="1072"/>
      <c r="Y43" s="1072"/>
      <c r="Z43" s="1072"/>
      <c r="AA43" s="1072"/>
      <c r="AB43" s="1072"/>
      <c r="AC43" s="1072"/>
      <c r="AD43" s="1072"/>
      <c r="AE43" s="1073"/>
      <c r="AF43" s="1068"/>
      <c r="AG43" s="1069"/>
      <c r="AH43" s="1069"/>
      <c r="AI43" s="1069"/>
      <c r="AJ43" s="1070"/>
      <c r="AK43" s="1016"/>
      <c r="AL43" s="1007"/>
      <c r="AM43" s="1007"/>
      <c r="AN43" s="1007"/>
      <c r="AO43" s="1007"/>
      <c r="AP43" s="1007"/>
      <c r="AQ43" s="1007"/>
      <c r="AR43" s="1007"/>
      <c r="AS43" s="1007"/>
      <c r="AT43" s="1007"/>
      <c r="AU43" s="1007"/>
      <c r="AV43" s="1007"/>
      <c r="AW43" s="1007"/>
      <c r="AX43" s="1007"/>
      <c r="AY43" s="1007"/>
      <c r="AZ43" s="1074"/>
      <c r="BA43" s="1074"/>
      <c r="BB43" s="1074"/>
      <c r="BC43" s="1074"/>
      <c r="BD43" s="1074"/>
      <c r="BE43" s="1008"/>
      <c r="BF43" s="1008"/>
      <c r="BG43" s="1008"/>
      <c r="BH43" s="1008"/>
      <c r="BI43" s="1009"/>
      <c r="BJ43" s="215"/>
      <c r="BK43" s="215"/>
      <c r="BL43" s="215"/>
      <c r="BM43" s="215"/>
      <c r="BN43" s="215"/>
      <c r="BO43" s="224"/>
      <c r="BP43" s="224"/>
      <c r="BQ43" s="221">
        <v>37</v>
      </c>
      <c r="BR43" s="222"/>
      <c r="BS43" s="1023"/>
      <c r="BT43" s="1024"/>
      <c r="BU43" s="1024"/>
      <c r="BV43" s="1024"/>
      <c r="BW43" s="1024"/>
      <c r="BX43" s="1024"/>
      <c r="BY43" s="1024"/>
      <c r="BZ43" s="1024"/>
      <c r="CA43" s="1024"/>
      <c r="CB43" s="1024"/>
      <c r="CC43" s="1024"/>
      <c r="CD43" s="1024"/>
      <c r="CE43" s="1024"/>
      <c r="CF43" s="1024"/>
      <c r="CG43" s="1045"/>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13"/>
    </row>
    <row r="44" spans="1:131" ht="26.25" customHeight="1" x14ac:dyDescent="0.15">
      <c r="A44" s="221">
        <v>17</v>
      </c>
      <c r="B44" s="1063"/>
      <c r="C44" s="1064"/>
      <c r="D44" s="1064"/>
      <c r="E44" s="1064"/>
      <c r="F44" s="1064"/>
      <c r="G44" s="1064"/>
      <c r="H44" s="1064"/>
      <c r="I44" s="1064"/>
      <c r="J44" s="1064"/>
      <c r="K44" s="1064"/>
      <c r="L44" s="1064"/>
      <c r="M44" s="1064"/>
      <c r="N44" s="1064"/>
      <c r="O44" s="1064"/>
      <c r="P44" s="1065"/>
      <c r="Q44" s="1071"/>
      <c r="R44" s="1072"/>
      <c r="S44" s="1072"/>
      <c r="T44" s="1072"/>
      <c r="U44" s="1072"/>
      <c r="V44" s="1072"/>
      <c r="W44" s="1072"/>
      <c r="X44" s="1072"/>
      <c r="Y44" s="1072"/>
      <c r="Z44" s="1072"/>
      <c r="AA44" s="1072"/>
      <c r="AB44" s="1072"/>
      <c r="AC44" s="1072"/>
      <c r="AD44" s="1072"/>
      <c r="AE44" s="1073"/>
      <c r="AF44" s="1068"/>
      <c r="AG44" s="1069"/>
      <c r="AH44" s="1069"/>
      <c r="AI44" s="1069"/>
      <c r="AJ44" s="1070"/>
      <c r="AK44" s="1016"/>
      <c r="AL44" s="1007"/>
      <c r="AM44" s="1007"/>
      <c r="AN44" s="1007"/>
      <c r="AO44" s="1007"/>
      <c r="AP44" s="1007"/>
      <c r="AQ44" s="1007"/>
      <c r="AR44" s="1007"/>
      <c r="AS44" s="1007"/>
      <c r="AT44" s="1007"/>
      <c r="AU44" s="1007"/>
      <c r="AV44" s="1007"/>
      <c r="AW44" s="1007"/>
      <c r="AX44" s="1007"/>
      <c r="AY44" s="1007"/>
      <c r="AZ44" s="1074"/>
      <c r="BA44" s="1074"/>
      <c r="BB44" s="1074"/>
      <c r="BC44" s="1074"/>
      <c r="BD44" s="1074"/>
      <c r="BE44" s="1008"/>
      <c r="BF44" s="1008"/>
      <c r="BG44" s="1008"/>
      <c r="BH44" s="1008"/>
      <c r="BI44" s="1009"/>
      <c r="BJ44" s="215"/>
      <c r="BK44" s="215"/>
      <c r="BL44" s="215"/>
      <c r="BM44" s="215"/>
      <c r="BN44" s="215"/>
      <c r="BO44" s="224"/>
      <c r="BP44" s="224"/>
      <c r="BQ44" s="221">
        <v>38</v>
      </c>
      <c r="BR44" s="222"/>
      <c r="BS44" s="1023"/>
      <c r="BT44" s="1024"/>
      <c r="BU44" s="1024"/>
      <c r="BV44" s="1024"/>
      <c r="BW44" s="1024"/>
      <c r="BX44" s="1024"/>
      <c r="BY44" s="1024"/>
      <c r="BZ44" s="1024"/>
      <c r="CA44" s="1024"/>
      <c r="CB44" s="1024"/>
      <c r="CC44" s="1024"/>
      <c r="CD44" s="1024"/>
      <c r="CE44" s="1024"/>
      <c r="CF44" s="1024"/>
      <c r="CG44" s="1045"/>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13"/>
    </row>
    <row r="45" spans="1:131" ht="26.25" customHeight="1" x14ac:dyDescent="0.15">
      <c r="A45" s="221">
        <v>18</v>
      </c>
      <c r="B45" s="1063"/>
      <c r="C45" s="1064"/>
      <c r="D45" s="1064"/>
      <c r="E45" s="1064"/>
      <c r="F45" s="1064"/>
      <c r="G45" s="1064"/>
      <c r="H45" s="1064"/>
      <c r="I45" s="1064"/>
      <c r="J45" s="1064"/>
      <c r="K45" s="1064"/>
      <c r="L45" s="1064"/>
      <c r="M45" s="1064"/>
      <c r="N45" s="1064"/>
      <c r="O45" s="1064"/>
      <c r="P45" s="1065"/>
      <c r="Q45" s="1071"/>
      <c r="R45" s="1072"/>
      <c r="S45" s="1072"/>
      <c r="T45" s="1072"/>
      <c r="U45" s="1072"/>
      <c r="V45" s="1072"/>
      <c r="W45" s="1072"/>
      <c r="X45" s="1072"/>
      <c r="Y45" s="1072"/>
      <c r="Z45" s="1072"/>
      <c r="AA45" s="1072"/>
      <c r="AB45" s="1072"/>
      <c r="AC45" s="1072"/>
      <c r="AD45" s="1072"/>
      <c r="AE45" s="1073"/>
      <c r="AF45" s="1068"/>
      <c r="AG45" s="1069"/>
      <c r="AH45" s="1069"/>
      <c r="AI45" s="1069"/>
      <c r="AJ45" s="1070"/>
      <c r="AK45" s="1016"/>
      <c r="AL45" s="1007"/>
      <c r="AM45" s="1007"/>
      <c r="AN45" s="1007"/>
      <c r="AO45" s="1007"/>
      <c r="AP45" s="1007"/>
      <c r="AQ45" s="1007"/>
      <c r="AR45" s="1007"/>
      <c r="AS45" s="1007"/>
      <c r="AT45" s="1007"/>
      <c r="AU45" s="1007"/>
      <c r="AV45" s="1007"/>
      <c r="AW45" s="1007"/>
      <c r="AX45" s="1007"/>
      <c r="AY45" s="1007"/>
      <c r="AZ45" s="1074"/>
      <c r="BA45" s="1074"/>
      <c r="BB45" s="1074"/>
      <c r="BC45" s="1074"/>
      <c r="BD45" s="1074"/>
      <c r="BE45" s="1008"/>
      <c r="BF45" s="1008"/>
      <c r="BG45" s="1008"/>
      <c r="BH45" s="1008"/>
      <c r="BI45" s="1009"/>
      <c r="BJ45" s="215"/>
      <c r="BK45" s="215"/>
      <c r="BL45" s="215"/>
      <c r="BM45" s="215"/>
      <c r="BN45" s="215"/>
      <c r="BO45" s="224"/>
      <c r="BP45" s="224"/>
      <c r="BQ45" s="221">
        <v>39</v>
      </c>
      <c r="BR45" s="222"/>
      <c r="BS45" s="1023"/>
      <c r="BT45" s="1024"/>
      <c r="BU45" s="1024"/>
      <c r="BV45" s="1024"/>
      <c r="BW45" s="1024"/>
      <c r="BX45" s="1024"/>
      <c r="BY45" s="1024"/>
      <c r="BZ45" s="1024"/>
      <c r="CA45" s="1024"/>
      <c r="CB45" s="1024"/>
      <c r="CC45" s="1024"/>
      <c r="CD45" s="1024"/>
      <c r="CE45" s="1024"/>
      <c r="CF45" s="1024"/>
      <c r="CG45" s="1045"/>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13"/>
    </row>
    <row r="46" spans="1:131" ht="26.25" customHeight="1" x14ac:dyDescent="0.15">
      <c r="A46" s="221">
        <v>19</v>
      </c>
      <c r="B46" s="1063"/>
      <c r="C46" s="1064"/>
      <c r="D46" s="1064"/>
      <c r="E46" s="1064"/>
      <c r="F46" s="1064"/>
      <c r="G46" s="1064"/>
      <c r="H46" s="1064"/>
      <c r="I46" s="1064"/>
      <c r="J46" s="1064"/>
      <c r="K46" s="1064"/>
      <c r="L46" s="1064"/>
      <c r="M46" s="1064"/>
      <c r="N46" s="1064"/>
      <c r="O46" s="1064"/>
      <c r="P46" s="1065"/>
      <c r="Q46" s="1071"/>
      <c r="R46" s="1072"/>
      <c r="S46" s="1072"/>
      <c r="T46" s="1072"/>
      <c r="U46" s="1072"/>
      <c r="V46" s="1072"/>
      <c r="W46" s="1072"/>
      <c r="X46" s="1072"/>
      <c r="Y46" s="1072"/>
      <c r="Z46" s="1072"/>
      <c r="AA46" s="1072"/>
      <c r="AB46" s="1072"/>
      <c r="AC46" s="1072"/>
      <c r="AD46" s="1072"/>
      <c r="AE46" s="1073"/>
      <c r="AF46" s="1068"/>
      <c r="AG46" s="1069"/>
      <c r="AH46" s="1069"/>
      <c r="AI46" s="1069"/>
      <c r="AJ46" s="1070"/>
      <c r="AK46" s="1016"/>
      <c r="AL46" s="1007"/>
      <c r="AM46" s="1007"/>
      <c r="AN46" s="1007"/>
      <c r="AO46" s="1007"/>
      <c r="AP46" s="1007"/>
      <c r="AQ46" s="1007"/>
      <c r="AR46" s="1007"/>
      <c r="AS46" s="1007"/>
      <c r="AT46" s="1007"/>
      <c r="AU46" s="1007"/>
      <c r="AV46" s="1007"/>
      <c r="AW46" s="1007"/>
      <c r="AX46" s="1007"/>
      <c r="AY46" s="1007"/>
      <c r="AZ46" s="1074"/>
      <c r="BA46" s="1074"/>
      <c r="BB46" s="1074"/>
      <c r="BC46" s="1074"/>
      <c r="BD46" s="1074"/>
      <c r="BE46" s="1008"/>
      <c r="BF46" s="1008"/>
      <c r="BG46" s="1008"/>
      <c r="BH46" s="1008"/>
      <c r="BI46" s="1009"/>
      <c r="BJ46" s="215"/>
      <c r="BK46" s="215"/>
      <c r="BL46" s="215"/>
      <c r="BM46" s="215"/>
      <c r="BN46" s="215"/>
      <c r="BO46" s="224"/>
      <c r="BP46" s="224"/>
      <c r="BQ46" s="221">
        <v>40</v>
      </c>
      <c r="BR46" s="222"/>
      <c r="BS46" s="1023"/>
      <c r="BT46" s="1024"/>
      <c r="BU46" s="1024"/>
      <c r="BV46" s="1024"/>
      <c r="BW46" s="1024"/>
      <c r="BX46" s="1024"/>
      <c r="BY46" s="1024"/>
      <c r="BZ46" s="1024"/>
      <c r="CA46" s="1024"/>
      <c r="CB46" s="1024"/>
      <c r="CC46" s="1024"/>
      <c r="CD46" s="1024"/>
      <c r="CE46" s="1024"/>
      <c r="CF46" s="1024"/>
      <c r="CG46" s="1045"/>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13"/>
    </row>
    <row r="47" spans="1:131" ht="26.25" customHeight="1" x14ac:dyDescent="0.15">
      <c r="A47" s="221">
        <v>20</v>
      </c>
      <c r="B47" s="1063"/>
      <c r="C47" s="1064"/>
      <c r="D47" s="1064"/>
      <c r="E47" s="1064"/>
      <c r="F47" s="1064"/>
      <c r="G47" s="1064"/>
      <c r="H47" s="1064"/>
      <c r="I47" s="1064"/>
      <c r="J47" s="1064"/>
      <c r="K47" s="1064"/>
      <c r="L47" s="1064"/>
      <c r="M47" s="1064"/>
      <c r="N47" s="1064"/>
      <c r="O47" s="1064"/>
      <c r="P47" s="1065"/>
      <c r="Q47" s="1071"/>
      <c r="R47" s="1072"/>
      <c r="S47" s="1072"/>
      <c r="T47" s="1072"/>
      <c r="U47" s="1072"/>
      <c r="V47" s="1072"/>
      <c r="W47" s="1072"/>
      <c r="X47" s="1072"/>
      <c r="Y47" s="1072"/>
      <c r="Z47" s="1072"/>
      <c r="AA47" s="1072"/>
      <c r="AB47" s="1072"/>
      <c r="AC47" s="1072"/>
      <c r="AD47" s="1072"/>
      <c r="AE47" s="1073"/>
      <c r="AF47" s="1068"/>
      <c r="AG47" s="1069"/>
      <c r="AH47" s="1069"/>
      <c r="AI47" s="1069"/>
      <c r="AJ47" s="1070"/>
      <c r="AK47" s="1016"/>
      <c r="AL47" s="1007"/>
      <c r="AM47" s="1007"/>
      <c r="AN47" s="1007"/>
      <c r="AO47" s="1007"/>
      <c r="AP47" s="1007"/>
      <c r="AQ47" s="1007"/>
      <c r="AR47" s="1007"/>
      <c r="AS47" s="1007"/>
      <c r="AT47" s="1007"/>
      <c r="AU47" s="1007"/>
      <c r="AV47" s="1007"/>
      <c r="AW47" s="1007"/>
      <c r="AX47" s="1007"/>
      <c r="AY47" s="1007"/>
      <c r="AZ47" s="1074"/>
      <c r="BA47" s="1074"/>
      <c r="BB47" s="1074"/>
      <c r="BC47" s="1074"/>
      <c r="BD47" s="1074"/>
      <c r="BE47" s="1008"/>
      <c r="BF47" s="1008"/>
      <c r="BG47" s="1008"/>
      <c r="BH47" s="1008"/>
      <c r="BI47" s="1009"/>
      <c r="BJ47" s="215"/>
      <c r="BK47" s="215"/>
      <c r="BL47" s="215"/>
      <c r="BM47" s="215"/>
      <c r="BN47" s="215"/>
      <c r="BO47" s="224"/>
      <c r="BP47" s="224"/>
      <c r="BQ47" s="221">
        <v>41</v>
      </c>
      <c r="BR47" s="222"/>
      <c r="BS47" s="1023"/>
      <c r="BT47" s="1024"/>
      <c r="BU47" s="1024"/>
      <c r="BV47" s="1024"/>
      <c r="BW47" s="1024"/>
      <c r="BX47" s="1024"/>
      <c r="BY47" s="1024"/>
      <c r="BZ47" s="1024"/>
      <c r="CA47" s="1024"/>
      <c r="CB47" s="1024"/>
      <c r="CC47" s="1024"/>
      <c r="CD47" s="1024"/>
      <c r="CE47" s="1024"/>
      <c r="CF47" s="1024"/>
      <c r="CG47" s="1045"/>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13"/>
    </row>
    <row r="48" spans="1:131" ht="26.25" customHeight="1" x14ac:dyDescent="0.15">
      <c r="A48" s="221">
        <v>21</v>
      </c>
      <c r="B48" s="1063"/>
      <c r="C48" s="1064"/>
      <c r="D48" s="1064"/>
      <c r="E48" s="1064"/>
      <c r="F48" s="1064"/>
      <c r="G48" s="1064"/>
      <c r="H48" s="1064"/>
      <c r="I48" s="1064"/>
      <c r="J48" s="1064"/>
      <c r="K48" s="1064"/>
      <c r="L48" s="1064"/>
      <c r="M48" s="1064"/>
      <c r="N48" s="1064"/>
      <c r="O48" s="1064"/>
      <c r="P48" s="1065"/>
      <c r="Q48" s="1071"/>
      <c r="R48" s="1072"/>
      <c r="S48" s="1072"/>
      <c r="T48" s="1072"/>
      <c r="U48" s="1072"/>
      <c r="V48" s="1072"/>
      <c r="W48" s="1072"/>
      <c r="X48" s="1072"/>
      <c r="Y48" s="1072"/>
      <c r="Z48" s="1072"/>
      <c r="AA48" s="1072"/>
      <c r="AB48" s="1072"/>
      <c r="AC48" s="1072"/>
      <c r="AD48" s="1072"/>
      <c r="AE48" s="1073"/>
      <c r="AF48" s="1068"/>
      <c r="AG48" s="1069"/>
      <c r="AH48" s="1069"/>
      <c r="AI48" s="1069"/>
      <c r="AJ48" s="1070"/>
      <c r="AK48" s="1016"/>
      <c r="AL48" s="1007"/>
      <c r="AM48" s="1007"/>
      <c r="AN48" s="1007"/>
      <c r="AO48" s="1007"/>
      <c r="AP48" s="1007"/>
      <c r="AQ48" s="1007"/>
      <c r="AR48" s="1007"/>
      <c r="AS48" s="1007"/>
      <c r="AT48" s="1007"/>
      <c r="AU48" s="1007"/>
      <c r="AV48" s="1007"/>
      <c r="AW48" s="1007"/>
      <c r="AX48" s="1007"/>
      <c r="AY48" s="1007"/>
      <c r="AZ48" s="1074"/>
      <c r="BA48" s="1074"/>
      <c r="BB48" s="1074"/>
      <c r="BC48" s="1074"/>
      <c r="BD48" s="1074"/>
      <c r="BE48" s="1008"/>
      <c r="BF48" s="1008"/>
      <c r="BG48" s="1008"/>
      <c r="BH48" s="1008"/>
      <c r="BI48" s="1009"/>
      <c r="BJ48" s="215"/>
      <c r="BK48" s="215"/>
      <c r="BL48" s="215"/>
      <c r="BM48" s="215"/>
      <c r="BN48" s="215"/>
      <c r="BO48" s="224"/>
      <c r="BP48" s="224"/>
      <c r="BQ48" s="221">
        <v>42</v>
      </c>
      <c r="BR48" s="222"/>
      <c r="BS48" s="1023"/>
      <c r="BT48" s="1024"/>
      <c r="BU48" s="1024"/>
      <c r="BV48" s="1024"/>
      <c r="BW48" s="1024"/>
      <c r="BX48" s="1024"/>
      <c r="BY48" s="1024"/>
      <c r="BZ48" s="1024"/>
      <c r="CA48" s="1024"/>
      <c r="CB48" s="1024"/>
      <c r="CC48" s="1024"/>
      <c r="CD48" s="1024"/>
      <c r="CE48" s="1024"/>
      <c r="CF48" s="1024"/>
      <c r="CG48" s="1045"/>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13"/>
    </row>
    <row r="49" spans="1:131" ht="26.25" customHeight="1" x14ac:dyDescent="0.15">
      <c r="A49" s="221">
        <v>22</v>
      </c>
      <c r="B49" s="1063"/>
      <c r="C49" s="1064"/>
      <c r="D49" s="1064"/>
      <c r="E49" s="1064"/>
      <c r="F49" s="1064"/>
      <c r="G49" s="1064"/>
      <c r="H49" s="1064"/>
      <c r="I49" s="1064"/>
      <c r="J49" s="1064"/>
      <c r="K49" s="1064"/>
      <c r="L49" s="1064"/>
      <c r="M49" s="1064"/>
      <c r="N49" s="1064"/>
      <c r="O49" s="1064"/>
      <c r="P49" s="1065"/>
      <c r="Q49" s="1071"/>
      <c r="R49" s="1072"/>
      <c r="S49" s="1072"/>
      <c r="T49" s="1072"/>
      <c r="U49" s="1072"/>
      <c r="V49" s="1072"/>
      <c r="W49" s="1072"/>
      <c r="X49" s="1072"/>
      <c r="Y49" s="1072"/>
      <c r="Z49" s="1072"/>
      <c r="AA49" s="1072"/>
      <c r="AB49" s="1072"/>
      <c r="AC49" s="1072"/>
      <c r="AD49" s="1072"/>
      <c r="AE49" s="1073"/>
      <c r="AF49" s="1068"/>
      <c r="AG49" s="1069"/>
      <c r="AH49" s="1069"/>
      <c r="AI49" s="1069"/>
      <c r="AJ49" s="1070"/>
      <c r="AK49" s="1016"/>
      <c r="AL49" s="1007"/>
      <c r="AM49" s="1007"/>
      <c r="AN49" s="1007"/>
      <c r="AO49" s="1007"/>
      <c r="AP49" s="1007"/>
      <c r="AQ49" s="1007"/>
      <c r="AR49" s="1007"/>
      <c r="AS49" s="1007"/>
      <c r="AT49" s="1007"/>
      <c r="AU49" s="1007"/>
      <c r="AV49" s="1007"/>
      <c r="AW49" s="1007"/>
      <c r="AX49" s="1007"/>
      <c r="AY49" s="1007"/>
      <c r="AZ49" s="1074"/>
      <c r="BA49" s="1074"/>
      <c r="BB49" s="1074"/>
      <c r="BC49" s="1074"/>
      <c r="BD49" s="1074"/>
      <c r="BE49" s="1008"/>
      <c r="BF49" s="1008"/>
      <c r="BG49" s="1008"/>
      <c r="BH49" s="1008"/>
      <c r="BI49" s="1009"/>
      <c r="BJ49" s="215"/>
      <c r="BK49" s="215"/>
      <c r="BL49" s="215"/>
      <c r="BM49" s="215"/>
      <c r="BN49" s="215"/>
      <c r="BO49" s="224"/>
      <c r="BP49" s="224"/>
      <c r="BQ49" s="221">
        <v>43</v>
      </c>
      <c r="BR49" s="222"/>
      <c r="BS49" s="1023"/>
      <c r="BT49" s="1024"/>
      <c r="BU49" s="1024"/>
      <c r="BV49" s="1024"/>
      <c r="BW49" s="1024"/>
      <c r="BX49" s="1024"/>
      <c r="BY49" s="1024"/>
      <c r="BZ49" s="1024"/>
      <c r="CA49" s="1024"/>
      <c r="CB49" s="1024"/>
      <c r="CC49" s="1024"/>
      <c r="CD49" s="1024"/>
      <c r="CE49" s="1024"/>
      <c r="CF49" s="1024"/>
      <c r="CG49" s="1045"/>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13"/>
    </row>
    <row r="50" spans="1:131" ht="26.25" customHeight="1" x14ac:dyDescent="0.15">
      <c r="A50" s="221">
        <v>23</v>
      </c>
      <c r="B50" s="1063"/>
      <c r="C50" s="1064"/>
      <c r="D50" s="1064"/>
      <c r="E50" s="1064"/>
      <c r="F50" s="1064"/>
      <c r="G50" s="1064"/>
      <c r="H50" s="1064"/>
      <c r="I50" s="1064"/>
      <c r="J50" s="1064"/>
      <c r="K50" s="1064"/>
      <c r="L50" s="1064"/>
      <c r="M50" s="1064"/>
      <c r="N50" s="1064"/>
      <c r="O50" s="1064"/>
      <c r="P50" s="1065"/>
      <c r="Q50" s="1066"/>
      <c r="R50" s="1058"/>
      <c r="S50" s="1058"/>
      <c r="T50" s="1058"/>
      <c r="U50" s="1058"/>
      <c r="V50" s="1058"/>
      <c r="W50" s="1058"/>
      <c r="X50" s="1058"/>
      <c r="Y50" s="1058"/>
      <c r="Z50" s="1058"/>
      <c r="AA50" s="1058"/>
      <c r="AB50" s="1058"/>
      <c r="AC50" s="1058"/>
      <c r="AD50" s="1058"/>
      <c r="AE50" s="1067"/>
      <c r="AF50" s="1068"/>
      <c r="AG50" s="1069"/>
      <c r="AH50" s="1069"/>
      <c r="AI50" s="1069"/>
      <c r="AJ50" s="1070"/>
      <c r="AK50" s="1057"/>
      <c r="AL50" s="1058"/>
      <c r="AM50" s="1058"/>
      <c r="AN50" s="1058"/>
      <c r="AO50" s="1058"/>
      <c r="AP50" s="1058"/>
      <c r="AQ50" s="1058"/>
      <c r="AR50" s="1058"/>
      <c r="AS50" s="1058"/>
      <c r="AT50" s="1058"/>
      <c r="AU50" s="1058"/>
      <c r="AV50" s="1058"/>
      <c r="AW50" s="1058"/>
      <c r="AX50" s="1058"/>
      <c r="AY50" s="1058"/>
      <c r="AZ50" s="1059"/>
      <c r="BA50" s="1059"/>
      <c r="BB50" s="1059"/>
      <c r="BC50" s="1059"/>
      <c r="BD50" s="1059"/>
      <c r="BE50" s="1008"/>
      <c r="BF50" s="1008"/>
      <c r="BG50" s="1008"/>
      <c r="BH50" s="1008"/>
      <c r="BI50" s="1009"/>
      <c r="BJ50" s="215"/>
      <c r="BK50" s="215"/>
      <c r="BL50" s="215"/>
      <c r="BM50" s="215"/>
      <c r="BN50" s="215"/>
      <c r="BO50" s="224"/>
      <c r="BP50" s="224"/>
      <c r="BQ50" s="221">
        <v>44</v>
      </c>
      <c r="BR50" s="222"/>
      <c r="BS50" s="1023"/>
      <c r="BT50" s="1024"/>
      <c r="BU50" s="1024"/>
      <c r="BV50" s="1024"/>
      <c r="BW50" s="1024"/>
      <c r="BX50" s="1024"/>
      <c r="BY50" s="1024"/>
      <c r="BZ50" s="1024"/>
      <c r="CA50" s="1024"/>
      <c r="CB50" s="1024"/>
      <c r="CC50" s="1024"/>
      <c r="CD50" s="1024"/>
      <c r="CE50" s="1024"/>
      <c r="CF50" s="1024"/>
      <c r="CG50" s="1045"/>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13"/>
    </row>
    <row r="51" spans="1:131" ht="26.25" customHeight="1" x14ac:dyDescent="0.15">
      <c r="A51" s="221">
        <v>24</v>
      </c>
      <c r="B51" s="1063"/>
      <c r="C51" s="1064"/>
      <c r="D51" s="1064"/>
      <c r="E51" s="1064"/>
      <c r="F51" s="1064"/>
      <c r="G51" s="1064"/>
      <c r="H51" s="1064"/>
      <c r="I51" s="1064"/>
      <c r="J51" s="1064"/>
      <c r="K51" s="1064"/>
      <c r="L51" s="1064"/>
      <c r="M51" s="1064"/>
      <c r="N51" s="1064"/>
      <c r="O51" s="1064"/>
      <c r="P51" s="1065"/>
      <c r="Q51" s="1066"/>
      <c r="R51" s="1058"/>
      <c r="S51" s="1058"/>
      <c r="T51" s="1058"/>
      <c r="U51" s="1058"/>
      <c r="V51" s="1058"/>
      <c r="W51" s="1058"/>
      <c r="X51" s="1058"/>
      <c r="Y51" s="1058"/>
      <c r="Z51" s="1058"/>
      <c r="AA51" s="1058"/>
      <c r="AB51" s="1058"/>
      <c r="AC51" s="1058"/>
      <c r="AD51" s="1058"/>
      <c r="AE51" s="1067"/>
      <c r="AF51" s="1068"/>
      <c r="AG51" s="1069"/>
      <c r="AH51" s="1069"/>
      <c r="AI51" s="1069"/>
      <c r="AJ51" s="1070"/>
      <c r="AK51" s="1057"/>
      <c r="AL51" s="1058"/>
      <c r="AM51" s="1058"/>
      <c r="AN51" s="1058"/>
      <c r="AO51" s="1058"/>
      <c r="AP51" s="1058"/>
      <c r="AQ51" s="1058"/>
      <c r="AR51" s="1058"/>
      <c r="AS51" s="1058"/>
      <c r="AT51" s="1058"/>
      <c r="AU51" s="1058"/>
      <c r="AV51" s="1058"/>
      <c r="AW51" s="1058"/>
      <c r="AX51" s="1058"/>
      <c r="AY51" s="1058"/>
      <c r="AZ51" s="1059"/>
      <c r="BA51" s="1059"/>
      <c r="BB51" s="1059"/>
      <c r="BC51" s="1059"/>
      <c r="BD51" s="1059"/>
      <c r="BE51" s="1008"/>
      <c r="BF51" s="1008"/>
      <c r="BG51" s="1008"/>
      <c r="BH51" s="1008"/>
      <c r="BI51" s="1009"/>
      <c r="BJ51" s="215"/>
      <c r="BK51" s="215"/>
      <c r="BL51" s="215"/>
      <c r="BM51" s="215"/>
      <c r="BN51" s="215"/>
      <c r="BO51" s="224"/>
      <c r="BP51" s="224"/>
      <c r="BQ51" s="221">
        <v>45</v>
      </c>
      <c r="BR51" s="222"/>
      <c r="BS51" s="1023"/>
      <c r="BT51" s="1024"/>
      <c r="BU51" s="1024"/>
      <c r="BV51" s="1024"/>
      <c r="BW51" s="1024"/>
      <c r="BX51" s="1024"/>
      <c r="BY51" s="1024"/>
      <c r="BZ51" s="1024"/>
      <c r="CA51" s="1024"/>
      <c r="CB51" s="1024"/>
      <c r="CC51" s="1024"/>
      <c r="CD51" s="1024"/>
      <c r="CE51" s="1024"/>
      <c r="CF51" s="1024"/>
      <c r="CG51" s="1045"/>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13"/>
    </row>
    <row r="52" spans="1:131" ht="26.25" customHeight="1" x14ac:dyDescent="0.15">
      <c r="A52" s="221">
        <v>25</v>
      </c>
      <c r="B52" s="1063"/>
      <c r="C52" s="1064"/>
      <c r="D52" s="1064"/>
      <c r="E52" s="1064"/>
      <c r="F52" s="1064"/>
      <c r="G52" s="1064"/>
      <c r="H52" s="1064"/>
      <c r="I52" s="1064"/>
      <c r="J52" s="1064"/>
      <c r="K52" s="1064"/>
      <c r="L52" s="1064"/>
      <c r="M52" s="1064"/>
      <c r="N52" s="1064"/>
      <c r="O52" s="1064"/>
      <c r="P52" s="1065"/>
      <c r="Q52" s="1066"/>
      <c r="R52" s="1058"/>
      <c r="S52" s="1058"/>
      <c r="T52" s="1058"/>
      <c r="U52" s="1058"/>
      <c r="V52" s="1058"/>
      <c r="W52" s="1058"/>
      <c r="X52" s="1058"/>
      <c r="Y52" s="1058"/>
      <c r="Z52" s="1058"/>
      <c r="AA52" s="1058"/>
      <c r="AB52" s="1058"/>
      <c r="AC52" s="1058"/>
      <c r="AD52" s="1058"/>
      <c r="AE52" s="1067"/>
      <c r="AF52" s="1068"/>
      <c r="AG52" s="1069"/>
      <c r="AH52" s="1069"/>
      <c r="AI52" s="1069"/>
      <c r="AJ52" s="1070"/>
      <c r="AK52" s="1057"/>
      <c r="AL52" s="1058"/>
      <c r="AM52" s="1058"/>
      <c r="AN52" s="1058"/>
      <c r="AO52" s="1058"/>
      <c r="AP52" s="1058"/>
      <c r="AQ52" s="1058"/>
      <c r="AR52" s="1058"/>
      <c r="AS52" s="1058"/>
      <c r="AT52" s="1058"/>
      <c r="AU52" s="1058"/>
      <c r="AV52" s="1058"/>
      <c r="AW52" s="1058"/>
      <c r="AX52" s="1058"/>
      <c r="AY52" s="1058"/>
      <c r="AZ52" s="1059"/>
      <c r="BA52" s="1059"/>
      <c r="BB52" s="1059"/>
      <c r="BC52" s="1059"/>
      <c r="BD52" s="1059"/>
      <c r="BE52" s="1008"/>
      <c r="BF52" s="1008"/>
      <c r="BG52" s="1008"/>
      <c r="BH52" s="1008"/>
      <c r="BI52" s="1009"/>
      <c r="BJ52" s="215"/>
      <c r="BK52" s="215"/>
      <c r="BL52" s="215"/>
      <c r="BM52" s="215"/>
      <c r="BN52" s="215"/>
      <c r="BO52" s="224"/>
      <c r="BP52" s="224"/>
      <c r="BQ52" s="221">
        <v>46</v>
      </c>
      <c r="BR52" s="222"/>
      <c r="BS52" s="1023"/>
      <c r="BT52" s="1024"/>
      <c r="BU52" s="1024"/>
      <c r="BV52" s="1024"/>
      <c r="BW52" s="1024"/>
      <c r="BX52" s="1024"/>
      <c r="BY52" s="1024"/>
      <c r="BZ52" s="1024"/>
      <c r="CA52" s="1024"/>
      <c r="CB52" s="1024"/>
      <c r="CC52" s="1024"/>
      <c r="CD52" s="1024"/>
      <c r="CE52" s="1024"/>
      <c r="CF52" s="1024"/>
      <c r="CG52" s="1045"/>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13"/>
    </row>
    <row r="53" spans="1:131" ht="26.25" customHeight="1" x14ac:dyDescent="0.15">
      <c r="A53" s="221">
        <v>26</v>
      </c>
      <c r="B53" s="1063"/>
      <c r="C53" s="1064"/>
      <c r="D53" s="1064"/>
      <c r="E53" s="1064"/>
      <c r="F53" s="1064"/>
      <c r="G53" s="1064"/>
      <c r="H53" s="1064"/>
      <c r="I53" s="1064"/>
      <c r="J53" s="1064"/>
      <c r="K53" s="1064"/>
      <c r="L53" s="1064"/>
      <c r="M53" s="1064"/>
      <c r="N53" s="1064"/>
      <c r="O53" s="1064"/>
      <c r="P53" s="1065"/>
      <c r="Q53" s="1066"/>
      <c r="R53" s="1058"/>
      <c r="S53" s="1058"/>
      <c r="T53" s="1058"/>
      <c r="U53" s="1058"/>
      <c r="V53" s="1058"/>
      <c r="W53" s="1058"/>
      <c r="X53" s="1058"/>
      <c r="Y53" s="1058"/>
      <c r="Z53" s="1058"/>
      <c r="AA53" s="1058"/>
      <c r="AB53" s="1058"/>
      <c r="AC53" s="1058"/>
      <c r="AD53" s="1058"/>
      <c r="AE53" s="1067"/>
      <c r="AF53" s="1068"/>
      <c r="AG53" s="1069"/>
      <c r="AH53" s="1069"/>
      <c r="AI53" s="1069"/>
      <c r="AJ53" s="1070"/>
      <c r="AK53" s="1057"/>
      <c r="AL53" s="1058"/>
      <c r="AM53" s="1058"/>
      <c r="AN53" s="1058"/>
      <c r="AO53" s="1058"/>
      <c r="AP53" s="1058"/>
      <c r="AQ53" s="1058"/>
      <c r="AR53" s="1058"/>
      <c r="AS53" s="1058"/>
      <c r="AT53" s="1058"/>
      <c r="AU53" s="1058"/>
      <c r="AV53" s="1058"/>
      <c r="AW53" s="1058"/>
      <c r="AX53" s="1058"/>
      <c r="AY53" s="1058"/>
      <c r="AZ53" s="1059"/>
      <c r="BA53" s="1059"/>
      <c r="BB53" s="1059"/>
      <c r="BC53" s="1059"/>
      <c r="BD53" s="1059"/>
      <c r="BE53" s="1008"/>
      <c r="BF53" s="1008"/>
      <c r="BG53" s="1008"/>
      <c r="BH53" s="1008"/>
      <c r="BI53" s="1009"/>
      <c r="BJ53" s="215"/>
      <c r="BK53" s="215"/>
      <c r="BL53" s="215"/>
      <c r="BM53" s="215"/>
      <c r="BN53" s="215"/>
      <c r="BO53" s="224"/>
      <c r="BP53" s="224"/>
      <c r="BQ53" s="221">
        <v>47</v>
      </c>
      <c r="BR53" s="222"/>
      <c r="BS53" s="1023"/>
      <c r="BT53" s="1024"/>
      <c r="BU53" s="1024"/>
      <c r="BV53" s="1024"/>
      <c r="BW53" s="1024"/>
      <c r="BX53" s="1024"/>
      <c r="BY53" s="1024"/>
      <c r="BZ53" s="1024"/>
      <c r="CA53" s="1024"/>
      <c r="CB53" s="1024"/>
      <c r="CC53" s="1024"/>
      <c r="CD53" s="1024"/>
      <c r="CE53" s="1024"/>
      <c r="CF53" s="1024"/>
      <c r="CG53" s="1045"/>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13"/>
    </row>
    <row r="54" spans="1:131" ht="26.25" customHeight="1" x14ac:dyDescent="0.15">
      <c r="A54" s="221">
        <v>27</v>
      </c>
      <c r="B54" s="1063"/>
      <c r="C54" s="1064"/>
      <c r="D54" s="1064"/>
      <c r="E54" s="1064"/>
      <c r="F54" s="1064"/>
      <c r="G54" s="1064"/>
      <c r="H54" s="1064"/>
      <c r="I54" s="1064"/>
      <c r="J54" s="1064"/>
      <c r="K54" s="1064"/>
      <c r="L54" s="1064"/>
      <c r="M54" s="1064"/>
      <c r="N54" s="1064"/>
      <c r="O54" s="1064"/>
      <c r="P54" s="1065"/>
      <c r="Q54" s="1066"/>
      <c r="R54" s="1058"/>
      <c r="S54" s="1058"/>
      <c r="T54" s="1058"/>
      <c r="U54" s="1058"/>
      <c r="V54" s="1058"/>
      <c r="W54" s="1058"/>
      <c r="X54" s="1058"/>
      <c r="Y54" s="1058"/>
      <c r="Z54" s="1058"/>
      <c r="AA54" s="1058"/>
      <c r="AB54" s="1058"/>
      <c r="AC54" s="1058"/>
      <c r="AD54" s="1058"/>
      <c r="AE54" s="1067"/>
      <c r="AF54" s="1068"/>
      <c r="AG54" s="1069"/>
      <c r="AH54" s="1069"/>
      <c r="AI54" s="1069"/>
      <c r="AJ54" s="1070"/>
      <c r="AK54" s="1057"/>
      <c r="AL54" s="1058"/>
      <c r="AM54" s="1058"/>
      <c r="AN54" s="1058"/>
      <c r="AO54" s="1058"/>
      <c r="AP54" s="1058"/>
      <c r="AQ54" s="1058"/>
      <c r="AR54" s="1058"/>
      <c r="AS54" s="1058"/>
      <c r="AT54" s="1058"/>
      <c r="AU54" s="1058"/>
      <c r="AV54" s="1058"/>
      <c r="AW54" s="1058"/>
      <c r="AX54" s="1058"/>
      <c r="AY54" s="1058"/>
      <c r="AZ54" s="1059"/>
      <c r="BA54" s="1059"/>
      <c r="BB54" s="1059"/>
      <c r="BC54" s="1059"/>
      <c r="BD54" s="1059"/>
      <c r="BE54" s="1008"/>
      <c r="BF54" s="1008"/>
      <c r="BG54" s="1008"/>
      <c r="BH54" s="1008"/>
      <c r="BI54" s="1009"/>
      <c r="BJ54" s="215"/>
      <c r="BK54" s="215"/>
      <c r="BL54" s="215"/>
      <c r="BM54" s="215"/>
      <c r="BN54" s="215"/>
      <c r="BO54" s="224"/>
      <c r="BP54" s="224"/>
      <c r="BQ54" s="221">
        <v>48</v>
      </c>
      <c r="BR54" s="222"/>
      <c r="BS54" s="1023"/>
      <c r="BT54" s="1024"/>
      <c r="BU54" s="1024"/>
      <c r="BV54" s="1024"/>
      <c r="BW54" s="1024"/>
      <c r="BX54" s="1024"/>
      <c r="BY54" s="1024"/>
      <c r="BZ54" s="1024"/>
      <c r="CA54" s="1024"/>
      <c r="CB54" s="1024"/>
      <c r="CC54" s="1024"/>
      <c r="CD54" s="1024"/>
      <c r="CE54" s="1024"/>
      <c r="CF54" s="1024"/>
      <c r="CG54" s="1045"/>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13"/>
    </row>
    <row r="55" spans="1:131" ht="26.25" customHeight="1" x14ac:dyDescent="0.15">
      <c r="A55" s="221">
        <v>28</v>
      </c>
      <c r="B55" s="1063"/>
      <c r="C55" s="1064"/>
      <c r="D55" s="1064"/>
      <c r="E55" s="1064"/>
      <c r="F55" s="1064"/>
      <c r="G55" s="1064"/>
      <c r="H55" s="1064"/>
      <c r="I55" s="1064"/>
      <c r="J55" s="1064"/>
      <c r="K55" s="1064"/>
      <c r="L55" s="1064"/>
      <c r="M55" s="1064"/>
      <c r="N55" s="1064"/>
      <c r="O55" s="1064"/>
      <c r="P55" s="1065"/>
      <c r="Q55" s="1066"/>
      <c r="R55" s="1058"/>
      <c r="S55" s="1058"/>
      <c r="T55" s="1058"/>
      <c r="U55" s="1058"/>
      <c r="V55" s="1058"/>
      <c r="W55" s="1058"/>
      <c r="X55" s="1058"/>
      <c r="Y55" s="1058"/>
      <c r="Z55" s="1058"/>
      <c r="AA55" s="1058"/>
      <c r="AB55" s="1058"/>
      <c r="AC55" s="1058"/>
      <c r="AD55" s="1058"/>
      <c r="AE55" s="1067"/>
      <c r="AF55" s="1068"/>
      <c r="AG55" s="1069"/>
      <c r="AH55" s="1069"/>
      <c r="AI55" s="1069"/>
      <c r="AJ55" s="1070"/>
      <c r="AK55" s="1057"/>
      <c r="AL55" s="1058"/>
      <c r="AM55" s="1058"/>
      <c r="AN55" s="1058"/>
      <c r="AO55" s="1058"/>
      <c r="AP55" s="1058"/>
      <c r="AQ55" s="1058"/>
      <c r="AR55" s="1058"/>
      <c r="AS55" s="1058"/>
      <c r="AT55" s="1058"/>
      <c r="AU55" s="1058"/>
      <c r="AV55" s="1058"/>
      <c r="AW55" s="1058"/>
      <c r="AX55" s="1058"/>
      <c r="AY55" s="1058"/>
      <c r="AZ55" s="1059"/>
      <c r="BA55" s="1059"/>
      <c r="BB55" s="1059"/>
      <c r="BC55" s="1059"/>
      <c r="BD55" s="1059"/>
      <c r="BE55" s="1008"/>
      <c r="BF55" s="1008"/>
      <c r="BG55" s="1008"/>
      <c r="BH55" s="1008"/>
      <c r="BI55" s="1009"/>
      <c r="BJ55" s="215"/>
      <c r="BK55" s="215"/>
      <c r="BL55" s="215"/>
      <c r="BM55" s="215"/>
      <c r="BN55" s="215"/>
      <c r="BO55" s="224"/>
      <c r="BP55" s="224"/>
      <c r="BQ55" s="221">
        <v>49</v>
      </c>
      <c r="BR55" s="222"/>
      <c r="BS55" s="1023"/>
      <c r="BT55" s="1024"/>
      <c r="BU55" s="1024"/>
      <c r="BV55" s="1024"/>
      <c r="BW55" s="1024"/>
      <c r="BX55" s="1024"/>
      <c r="BY55" s="1024"/>
      <c r="BZ55" s="1024"/>
      <c r="CA55" s="1024"/>
      <c r="CB55" s="1024"/>
      <c r="CC55" s="1024"/>
      <c r="CD55" s="1024"/>
      <c r="CE55" s="1024"/>
      <c r="CF55" s="1024"/>
      <c r="CG55" s="1045"/>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13"/>
    </row>
    <row r="56" spans="1:131" ht="26.25" customHeight="1" x14ac:dyDescent="0.15">
      <c r="A56" s="221">
        <v>29</v>
      </c>
      <c r="B56" s="1063"/>
      <c r="C56" s="1064"/>
      <c r="D56" s="1064"/>
      <c r="E56" s="1064"/>
      <c r="F56" s="1064"/>
      <c r="G56" s="1064"/>
      <c r="H56" s="1064"/>
      <c r="I56" s="1064"/>
      <c r="J56" s="1064"/>
      <c r="K56" s="1064"/>
      <c r="L56" s="1064"/>
      <c r="M56" s="1064"/>
      <c r="N56" s="1064"/>
      <c r="O56" s="1064"/>
      <c r="P56" s="1065"/>
      <c r="Q56" s="1066"/>
      <c r="R56" s="1058"/>
      <c r="S56" s="1058"/>
      <c r="T56" s="1058"/>
      <c r="U56" s="1058"/>
      <c r="V56" s="1058"/>
      <c r="W56" s="1058"/>
      <c r="X56" s="1058"/>
      <c r="Y56" s="1058"/>
      <c r="Z56" s="1058"/>
      <c r="AA56" s="1058"/>
      <c r="AB56" s="1058"/>
      <c r="AC56" s="1058"/>
      <c r="AD56" s="1058"/>
      <c r="AE56" s="1067"/>
      <c r="AF56" s="1068"/>
      <c r="AG56" s="1069"/>
      <c r="AH56" s="1069"/>
      <c r="AI56" s="1069"/>
      <c r="AJ56" s="1070"/>
      <c r="AK56" s="1057"/>
      <c r="AL56" s="1058"/>
      <c r="AM56" s="1058"/>
      <c r="AN56" s="1058"/>
      <c r="AO56" s="1058"/>
      <c r="AP56" s="1058"/>
      <c r="AQ56" s="1058"/>
      <c r="AR56" s="1058"/>
      <c r="AS56" s="1058"/>
      <c r="AT56" s="1058"/>
      <c r="AU56" s="1058"/>
      <c r="AV56" s="1058"/>
      <c r="AW56" s="1058"/>
      <c r="AX56" s="1058"/>
      <c r="AY56" s="1058"/>
      <c r="AZ56" s="1059"/>
      <c r="BA56" s="1059"/>
      <c r="BB56" s="1059"/>
      <c r="BC56" s="1059"/>
      <c r="BD56" s="1059"/>
      <c r="BE56" s="1008"/>
      <c r="BF56" s="1008"/>
      <c r="BG56" s="1008"/>
      <c r="BH56" s="1008"/>
      <c r="BI56" s="1009"/>
      <c r="BJ56" s="215"/>
      <c r="BK56" s="215"/>
      <c r="BL56" s="215"/>
      <c r="BM56" s="215"/>
      <c r="BN56" s="215"/>
      <c r="BO56" s="224"/>
      <c r="BP56" s="224"/>
      <c r="BQ56" s="221">
        <v>50</v>
      </c>
      <c r="BR56" s="222"/>
      <c r="BS56" s="1023"/>
      <c r="BT56" s="1024"/>
      <c r="BU56" s="1024"/>
      <c r="BV56" s="1024"/>
      <c r="BW56" s="1024"/>
      <c r="BX56" s="1024"/>
      <c r="BY56" s="1024"/>
      <c r="BZ56" s="1024"/>
      <c r="CA56" s="1024"/>
      <c r="CB56" s="1024"/>
      <c r="CC56" s="1024"/>
      <c r="CD56" s="1024"/>
      <c r="CE56" s="1024"/>
      <c r="CF56" s="1024"/>
      <c r="CG56" s="1045"/>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13"/>
    </row>
    <row r="57" spans="1:131" ht="26.25" customHeight="1" x14ac:dyDescent="0.15">
      <c r="A57" s="221">
        <v>30</v>
      </c>
      <c r="B57" s="1063"/>
      <c r="C57" s="1064"/>
      <c r="D57" s="1064"/>
      <c r="E57" s="1064"/>
      <c r="F57" s="1064"/>
      <c r="G57" s="1064"/>
      <c r="H57" s="1064"/>
      <c r="I57" s="1064"/>
      <c r="J57" s="1064"/>
      <c r="K57" s="1064"/>
      <c r="L57" s="1064"/>
      <c r="M57" s="1064"/>
      <c r="N57" s="1064"/>
      <c r="O57" s="1064"/>
      <c r="P57" s="1065"/>
      <c r="Q57" s="1066"/>
      <c r="R57" s="1058"/>
      <c r="S57" s="1058"/>
      <c r="T57" s="1058"/>
      <c r="U57" s="1058"/>
      <c r="V57" s="1058"/>
      <c r="W57" s="1058"/>
      <c r="X57" s="1058"/>
      <c r="Y57" s="1058"/>
      <c r="Z57" s="1058"/>
      <c r="AA57" s="1058"/>
      <c r="AB57" s="1058"/>
      <c r="AC57" s="1058"/>
      <c r="AD57" s="1058"/>
      <c r="AE57" s="1067"/>
      <c r="AF57" s="1068"/>
      <c r="AG57" s="1069"/>
      <c r="AH57" s="1069"/>
      <c r="AI57" s="1069"/>
      <c r="AJ57" s="1070"/>
      <c r="AK57" s="1057"/>
      <c r="AL57" s="1058"/>
      <c r="AM57" s="1058"/>
      <c r="AN57" s="1058"/>
      <c r="AO57" s="1058"/>
      <c r="AP57" s="1058"/>
      <c r="AQ57" s="1058"/>
      <c r="AR57" s="1058"/>
      <c r="AS57" s="1058"/>
      <c r="AT57" s="1058"/>
      <c r="AU57" s="1058"/>
      <c r="AV57" s="1058"/>
      <c r="AW57" s="1058"/>
      <c r="AX57" s="1058"/>
      <c r="AY57" s="1058"/>
      <c r="AZ57" s="1059"/>
      <c r="BA57" s="1059"/>
      <c r="BB57" s="1059"/>
      <c r="BC57" s="1059"/>
      <c r="BD57" s="1059"/>
      <c r="BE57" s="1008"/>
      <c r="BF57" s="1008"/>
      <c r="BG57" s="1008"/>
      <c r="BH57" s="1008"/>
      <c r="BI57" s="1009"/>
      <c r="BJ57" s="215"/>
      <c r="BK57" s="215"/>
      <c r="BL57" s="215"/>
      <c r="BM57" s="215"/>
      <c r="BN57" s="215"/>
      <c r="BO57" s="224"/>
      <c r="BP57" s="224"/>
      <c r="BQ57" s="221">
        <v>51</v>
      </c>
      <c r="BR57" s="222"/>
      <c r="BS57" s="1023"/>
      <c r="BT57" s="1024"/>
      <c r="BU57" s="1024"/>
      <c r="BV57" s="1024"/>
      <c r="BW57" s="1024"/>
      <c r="BX57" s="1024"/>
      <c r="BY57" s="1024"/>
      <c r="BZ57" s="1024"/>
      <c r="CA57" s="1024"/>
      <c r="CB57" s="1024"/>
      <c r="CC57" s="1024"/>
      <c r="CD57" s="1024"/>
      <c r="CE57" s="1024"/>
      <c r="CF57" s="1024"/>
      <c r="CG57" s="1045"/>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13"/>
    </row>
    <row r="58" spans="1:131" ht="26.25" customHeight="1" x14ac:dyDescent="0.15">
      <c r="A58" s="221">
        <v>31</v>
      </c>
      <c r="B58" s="1063"/>
      <c r="C58" s="1064"/>
      <c r="D58" s="1064"/>
      <c r="E58" s="1064"/>
      <c r="F58" s="1064"/>
      <c r="G58" s="1064"/>
      <c r="H58" s="1064"/>
      <c r="I58" s="1064"/>
      <c r="J58" s="1064"/>
      <c r="K58" s="1064"/>
      <c r="L58" s="1064"/>
      <c r="M58" s="1064"/>
      <c r="N58" s="1064"/>
      <c r="O58" s="1064"/>
      <c r="P58" s="1065"/>
      <c r="Q58" s="1066"/>
      <c r="R58" s="1058"/>
      <c r="S58" s="1058"/>
      <c r="T58" s="1058"/>
      <c r="U58" s="1058"/>
      <c r="V58" s="1058"/>
      <c r="W58" s="1058"/>
      <c r="X58" s="1058"/>
      <c r="Y58" s="1058"/>
      <c r="Z58" s="1058"/>
      <c r="AA58" s="1058"/>
      <c r="AB58" s="1058"/>
      <c r="AC58" s="1058"/>
      <c r="AD58" s="1058"/>
      <c r="AE58" s="1067"/>
      <c r="AF58" s="1068"/>
      <c r="AG58" s="1069"/>
      <c r="AH58" s="1069"/>
      <c r="AI58" s="1069"/>
      <c r="AJ58" s="1070"/>
      <c r="AK58" s="1057"/>
      <c r="AL58" s="1058"/>
      <c r="AM58" s="1058"/>
      <c r="AN58" s="1058"/>
      <c r="AO58" s="1058"/>
      <c r="AP58" s="1058"/>
      <c r="AQ58" s="1058"/>
      <c r="AR58" s="1058"/>
      <c r="AS58" s="1058"/>
      <c r="AT58" s="1058"/>
      <c r="AU58" s="1058"/>
      <c r="AV58" s="1058"/>
      <c r="AW58" s="1058"/>
      <c r="AX58" s="1058"/>
      <c r="AY58" s="1058"/>
      <c r="AZ58" s="1059"/>
      <c r="BA58" s="1059"/>
      <c r="BB58" s="1059"/>
      <c r="BC58" s="1059"/>
      <c r="BD58" s="1059"/>
      <c r="BE58" s="1008"/>
      <c r="BF58" s="1008"/>
      <c r="BG58" s="1008"/>
      <c r="BH58" s="1008"/>
      <c r="BI58" s="1009"/>
      <c r="BJ58" s="215"/>
      <c r="BK58" s="215"/>
      <c r="BL58" s="215"/>
      <c r="BM58" s="215"/>
      <c r="BN58" s="215"/>
      <c r="BO58" s="224"/>
      <c r="BP58" s="224"/>
      <c r="BQ58" s="221">
        <v>52</v>
      </c>
      <c r="BR58" s="222"/>
      <c r="BS58" s="1023"/>
      <c r="BT58" s="1024"/>
      <c r="BU58" s="1024"/>
      <c r="BV58" s="1024"/>
      <c r="BW58" s="1024"/>
      <c r="BX58" s="1024"/>
      <c r="BY58" s="1024"/>
      <c r="BZ58" s="1024"/>
      <c r="CA58" s="1024"/>
      <c r="CB58" s="1024"/>
      <c r="CC58" s="1024"/>
      <c r="CD58" s="1024"/>
      <c r="CE58" s="1024"/>
      <c r="CF58" s="1024"/>
      <c r="CG58" s="1045"/>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13"/>
    </row>
    <row r="59" spans="1:131" ht="26.25" customHeight="1" x14ac:dyDescent="0.15">
      <c r="A59" s="221">
        <v>32</v>
      </c>
      <c r="B59" s="1063"/>
      <c r="C59" s="1064"/>
      <c r="D59" s="1064"/>
      <c r="E59" s="1064"/>
      <c r="F59" s="1064"/>
      <c r="G59" s="1064"/>
      <c r="H59" s="1064"/>
      <c r="I59" s="1064"/>
      <c r="J59" s="1064"/>
      <c r="K59" s="1064"/>
      <c r="L59" s="1064"/>
      <c r="M59" s="1064"/>
      <c r="N59" s="1064"/>
      <c r="O59" s="1064"/>
      <c r="P59" s="1065"/>
      <c r="Q59" s="1066"/>
      <c r="R59" s="1058"/>
      <c r="S59" s="1058"/>
      <c r="T59" s="1058"/>
      <c r="U59" s="1058"/>
      <c r="V59" s="1058"/>
      <c r="W59" s="1058"/>
      <c r="X59" s="1058"/>
      <c r="Y59" s="1058"/>
      <c r="Z59" s="1058"/>
      <c r="AA59" s="1058"/>
      <c r="AB59" s="1058"/>
      <c r="AC59" s="1058"/>
      <c r="AD59" s="1058"/>
      <c r="AE59" s="1067"/>
      <c r="AF59" s="1068"/>
      <c r="AG59" s="1069"/>
      <c r="AH59" s="1069"/>
      <c r="AI59" s="1069"/>
      <c r="AJ59" s="1070"/>
      <c r="AK59" s="1057"/>
      <c r="AL59" s="1058"/>
      <c r="AM59" s="1058"/>
      <c r="AN59" s="1058"/>
      <c r="AO59" s="1058"/>
      <c r="AP59" s="1058"/>
      <c r="AQ59" s="1058"/>
      <c r="AR59" s="1058"/>
      <c r="AS59" s="1058"/>
      <c r="AT59" s="1058"/>
      <c r="AU59" s="1058"/>
      <c r="AV59" s="1058"/>
      <c r="AW59" s="1058"/>
      <c r="AX59" s="1058"/>
      <c r="AY59" s="1058"/>
      <c r="AZ59" s="1059"/>
      <c r="BA59" s="1059"/>
      <c r="BB59" s="1059"/>
      <c r="BC59" s="1059"/>
      <c r="BD59" s="1059"/>
      <c r="BE59" s="1008"/>
      <c r="BF59" s="1008"/>
      <c r="BG59" s="1008"/>
      <c r="BH59" s="1008"/>
      <c r="BI59" s="1009"/>
      <c r="BJ59" s="215"/>
      <c r="BK59" s="215"/>
      <c r="BL59" s="215"/>
      <c r="BM59" s="215"/>
      <c r="BN59" s="215"/>
      <c r="BO59" s="224"/>
      <c r="BP59" s="224"/>
      <c r="BQ59" s="221">
        <v>53</v>
      </c>
      <c r="BR59" s="222"/>
      <c r="BS59" s="1023"/>
      <c r="BT59" s="1024"/>
      <c r="BU59" s="1024"/>
      <c r="BV59" s="1024"/>
      <c r="BW59" s="1024"/>
      <c r="BX59" s="1024"/>
      <c r="BY59" s="1024"/>
      <c r="BZ59" s="1024"/>
      <c r="CA59" s="1024"/>
      <c r="CB59" s="1024"/>
      <c r="CC59" s="1024"/>
      <c r="CD59" s="1024"/>
      <c r="CE59" s="1024"/>
      <c r="CF59" s="1024"/>
      <c r="CG59" s="1045"/>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13"/>
    </row>
    <row r="60" spans="1:131" ht="26.25" customHeight="1" x14ac:dyDescent="0.15">
      <c r="A60" s="221">
        <v>33</v>
      </c>
      <c r="B60" s="1063"/>
      <c r="C60" s="1064"/>
      <c r="D60" s="1064"/>
      <c r="E60" s="1064"/>
      <c r="F60" s="1064"/>
      <c r="G60" s="1064"/>
      <c r="H60" s="1064"/>
      <c r="I60" s="1064"/>
      <c r="J60" s="1064"/>
      <c r="K60" s="1064"/>
      <c r="L60" s="1064"/>
      <c r="M60" s="1064"/>
      <c r="N60" s="1064"/>
      <c r="O60" s="1064"/>
      <c r="P60" s="1065"/>
      <c r="Q60" s="1066"/>
      <c r="R60" s="1058"/>
      <c r="S60" s="1058"/>
      <c r="T60" s="1058"/>
      <c r="U60" s="1058"/>
      <c r="V60" s="1058"/>
      <c r="W60" s="1058"/>
      <c r="X60" s="1058"/>
      <c r="Y60" s="1058"/>
      <c r="Z60" s="1058"/>
      <c r="AA60" s="1058"/>
      <c r="AB60" s="1058"/>
      <c r="AC60" s="1058"/>
      <c r="AD60" s="1058"/>
      <c r="AE60" s="1067"/>
      <c r="AF60" s="1068"/>
      <c r="AG60" s="1069"/>
      <c r="AH60" s="1069"/>
      <c r="AI60" s="1069"/>
      <c r="AJ60" s="1070"/>
      <c r="AK60" s="1057"/>
      <c r="AL60" s="1058"/>
      <c r="AM60" s="1058"/>
      <c r="AN60" s="1058"/>
      <c r="AO60" s="1058"/>
      <c r="AP60" s="1058"/>
      <c r="AQ60" s="1058"/>
      <c r="AR60" s="1058"/>
      <c r="AS60" s="1058"/>
      <c r="AT60" s="1058"/>
      <c r="AU60" s="1058"/>
      <c r="AV60" s="1058"/>
      <c r="AW60" s="1058"/>
      <c r="AX60" s="1058"/>
      <c r="AY60" s="1058"/>
      <c r="AZ60" s="1059"/>
      <c r="BA60" s="1059"/>
      <c r="BB60" s="1059"/>
      <c r="BC60" s="1059"/>
      <c r="BD60" s="1059"/>
      <c r="BE60" s="1008"/>
      <c r="BF60" s="1008"/>
      <c r="BG60" s="1008"/>
      <c r="BH60" s="1008"/>
      <c r="BI60" s="1009"/>
      <c r="BJ60" s="215"/>
      <c r="BK60" s="215"/>
      <c r="BL60" s="215"/>
      <c r="BM60" s="215"/>
      <c r="BN60" s="215"/>
      <c r="BO60" s="224"/>
      <c r="BP60" s="224"/>
      <c r="BQ60" s="221">
        <v>54</v>
      </c>
      <c r="BR60" s="222"/>
      <c r="BS60" s="1023"/>
      <c r="BT60" s="1024"/>
      <c r="BU60" s="1024"/>
      <c r="BV60" s="1024"/>
      <c r="BW60" s="1024"/>
      <c r="BX60" s="1024"/>
      <c r="BY60" s="1024"/>
      <c r="BZ60" s="1024"/>
      <c r="CA60" s="1024"/>
      <c r="CB60" s="1024"/>
      <c r="CC60" s="1024"/>
      <c r="CD60" s="1024"/>
      <c r="CE60" s="1024"/>
      <c r="CF60" s="1024"/>
      <c r="CG60" s="1045"/>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13"/>
    </row>
    <row r="61" spans="1:131" ht="26.25" customHeight="1" thickBot="1" x14ac:dyDescent="0.2">
      <c r="A61" s="221">
        <v>34</v>
      </c>
      <c r="B61" s="1063"/>
      <c r="C61" s="1064"/>
      <c r="D61" s="1064"/>
      <c r="E61" s="1064"/>
      <c r="F61" s="1064"/>
      <c r="G61" s="1064"/>
      <c r="H61" s="1064"/>
      <c r="I61" s="1064"/>
      <c r="J61" s="1064"/>
      <c r="K61" s="1064"/>
      <c r="L61" s="1064"/>
      <c r="M61" s="1064"/>
      <c r="N61" s="1064"/>
      <c r="O61" s="1064"/>
      <c r="P61" s="1065"/>
      <c r="Q61" s="1066"/>
      <c r="R61" s="1058"/>
      <c r="S61" s="1058"/>
      <c r="T61" s="1058"/>
      <c r="U61" s="1058"/>
      <c r="V61" s="1058"/>
      <c r="W61" s="1058"/>
      <c r="X61" s="1058"/>
      <c r="Y61" s="1058"/>
      <c r="Z61" s="1058"/>
      <c r="AA61" s="1058"/>
      <c r="AB61" s="1058"/>
      <c r="AC61" s="1058"/>
      <c r="AD61" s="1058"/>
      <c r="AE61" s="1067"/>
      <c r="AF61" s="1068"/>
      <c r="AG61" s="1069"/>
      <c r="AH61" s="1069"/>
      <c r="AI61" s="1069"/>
      <c r="AJ61" s="1070"/>
      <c r="AK61" s="1057"/>
      <c r="AL61" s="1058"/>
      <c r="AM61" s="1058"/>
      <c r="AN61" s="1058"/>
      <c r="AO61" s="1058"/>
      <c r="AP61" s="1058"/>
      <c r="AQ61" s="1058"/>
      <c r="AR61" s="1058"/>
      <c r="AS61" s="1058"/>
      <c r="AT61" s="1058"/>
      <c r="AU61" s="1058"/>
      <c r="AV61" s="1058"/>
      <c r="AW61" s="1058"/>
      <c r="AX61" s="1058"/>
      <c r="AY61" s="1058"/>
      <c r="AZ61" s="1059"/>
      <c r="BA61" s="1059"/>
      <c r="BB61" s="1059"/>
      <c r="BC61" s="1059"/>
      <c r="BD61" s="1059"/>
      <c r="BE61" s="1008"/>
      <c r="BF61" s="1008"/>
      <c r="BG61" s="1008"/>
      <c r="BH61" s="1008"/>
      <c r="BI61" s="1009"/>
      <c r="BJ61" s="215"/>
      <c r="BK61" s="215"/>
      <c r="BL61" s="215"/>
      <c r="BM61" s="215"/>
      <c r="BN61" s="215"/>
      <c r="BO61" s="224"/>
      <c r="BP61" s="224"/>
      <c r="BQ61" s="221">
        <v>55</v>
      </c>
      <c r="BR61" s="222"/>
      <c r="BS61" s="1023"/>
      <c r="BT61" s="1024"/>
      <c r="BU61" s="1024"/>
      <c r="BV61" s="1024"/>
      <c r="BW61" s="1024"/>
      <c r="BX61" s="1024"/>
      <c r="BY61" s="1024"/>
      <c r="BZ61" s="1024"/>
      <c r="CA61" s="1024"/>
      <c r="CB61" s="1024"/>
      <c r="CC61" s="1024"/>
      <c r="CD61" s="1024"/>
      <c r="CE61" s="1024"/>
      <c r="CF61" s="1024"/>
      <c r="CG61" s="1045"/>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13"/>
    </row>
    <row r="62" spans="1:131" ht="26.25" customHeight="1" x14ac:dyDescent="0.15">
      <c r="A62" s="221">
        <v>35</v>
      </c>
      <c r="B62" s="1063"/>
      <c r="C62" s="1064"/>
      <c r="D62" s="1064"/>
      <c r="E62" s="1064"/>
      <c r="F62" s="1064"/>
      <c r="G62" s="1064"/>
      <c r="H62" s="1064"/>
      <c r="I62" s="1064"/>
      <c r="J62" s="1064"/>
      <c r="K62" s="1064"/>
      <c r="L62" s="1064"/>
      <c r="M62" s="1064"/>
      <c r="N62" s="1064"/>
      <c r="O62" s="1064"/>
      <c r="P62" s="1065"/>
      <c r="Q62" s="1066"/>
      <c r="R62" s="1058"/>
      <c r="S62" s="1058"/>
      <c r="T62" s="1058"/>
      <c r="U62" s="1058"/>
      <c r="V62" s="1058"/>
      <c r="W62" s="1058"/>
      <c r="X62" s="1058"/>
      <c r="Y62" s="1058"/>
      <c r="Z62" s="1058"/>
      <c r="AA62" s="1058"/>
      <c r="AB62" s="1058"/>
      <c r="AC62" s="1058"/>
      <c r="AD62" s="1058"/>
      <c r="AE62" s="1067"/>
      <c r="AF62" s="1068"/>
      <c r="AG62" s="1069"/>
      <c r="AH62" s="1069"/>
      <c r="AI62" s="1069"/>
      <c r="AJ62" s="1070"/>
      <c r="AK62" s="1057"/>
      <c r="AL62" s="1058"/>
      <c r="AM62" s="1058"/>
      <c r="AN62" s="1058"/>
      <c r="AO62" s="1058"/>
      <c r="AP62" s="1058"/>
      <c r="AQ62" s="1058"/>
      <c r="AR62" s="1058"/>
      <c r="AS62" s="1058"/>
      <c r="AT62" s="1058"/>
      <c r="AU62" s="1058"/>
      <c r="AV62" s="1058"/>
      <c r="AW62" s="1058"/>
      <c r="AX62" s="1058"/>
      <c r="AY62" s="1058"/>
      <c r="AZ62" s="1059"/>
      <c r="BA62" s="1059"/>
      <c r="BB62" s="1059"/>
      <c r="BC62" s="1059"/>
      <c r="BD62" s="1059"/>
      <c r="BE62" s="1008"/>
      <c r="BF62" s="1008"/>
      <c r="BG62" s="1008"/>
      <c r="BH62" s="1008"/>
      <c r="BI62" s="1009"/>
      <c r="BJ62" s="1060" t="s">
        <v>414</v>
      </c>
      <c r="BK62" s="1061"/>
      <c r="BL62" s="1061"/>
      <c r="BM62" s="1061"/>
      <c r="BN62" s="1062"/>
      <c r="BO62" s="224"/>
      <c r="BP62" s="224"/>
      <c r="BQ62" s="221">
        <v>56</v>
      </c>
      <c r="BR62" s="222"/>
      <c r="BS62" s="1023"/>
      <c r="BT62" s="1024"/>
      <c r="BU62" s="1024"/>
      <c r="BV62" s="1024"/>
      <c r="BW62" s="1024"/>
      <c r="BX62" s="1024"/>
      <c r="BY62" s="1024"/>
      <c r="BZ62" s="1024"/>
      <c r="CA62" s="1024"/>
      <c r="CB62" s="1024"/>
      <c r="CC62" s="1024"/>
      <c r="CD62" s="1024"/>
      <c r="CE62" s="1024"/>
      <c r="CF62" s="1024"/>
      <c r="CG62" s="1045"/>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13"/>
    </row>
    <row r="63" spans="1:131" ht="26.25" customHeight="1" thickBot="1" x14ac:dyDescent="0.2">
      <c r="A63" s="223" t="s">
        <v>395</v>
      </c>
      <c r="B63" s="973" t="s">
        <v>415</v>
      </c>
      <c r="C63" s="974"/>
      <c r="D63" s="974"/>
      <c r="E63" s="974"/>
      <c r="F63" s="974"/>
      <c r="G63" s="974"/>
      <c r="H63" s="974"/>
      <c r="I63" s="974"/>
      <c r="J63" s="974"/>
      <c r="K63" s="974"/>
      <c r="L63" s="974"/>
      <c r="M63" s="974"/>
      <c r="N63" s="974"/>
      <c r="O63" s="974"/>
      <c r="P63" s="984"/>
      <c r="Q63" s="997"/>
      <c r="R63" s="998"/>
      <c r="S63" s="998"/>
      <c r="T63" s="998"/>
      <c r="U63" s="998"/>
      <c r="V63" s="998"/>
      <c r="W63" s="998"/>
      <c r="X63" s="998"/>
      <c r="Y63" s="998"/>
      <c r="Z63" s="998"/>
      <c r="AA63" s="998"/>
      <c r="AB63" s="998"/>
      <c r="AC63" s="998"/>
      <c r="AD63" s="998"/>
      <c r="AE63" s="1053"/>
      <c r="AF63" s="1054">
        <v>15322</v>
      </c>
      <c r="AG63" s="999"/>
      <c r="AH63" s="999"/>
      <c r="AI63" s="999"/>
      <c r="AJ63" s="1055"/>
      <c r="AK63" s="1056"/>
      <c r="AL63" s="998"/>
      <c r="AM63" s="998"/>
      <c r="AN63" s="998"/>
      <c r="AO63" s="998"/>
      <c r="AP63" s="1048">
        <v>12925</v>
      </c>
      <c r="AQ63" s="989"/>
      <c r="AR63" s="989"/>
      <c r="AS63" s="989"/>
      <c r="AT63" s="1049"/>
      <c r="AU63" s="1048">
        <v>1069</v>
      </c>
      <c r="AV63" s="989"/>
      <c r="AW63" s="989"/>
      <c r="AX63" s="989"/>
      <c r="AY63" s="1049"/>
      <c r="AZ63" s="1050"/>
      <c r="BA63" s="1050"/>
      <c r="BB63" s="1050"/>
      <c r="BC63" s="1050"/>
      <c r="BD63" s="1050"/>
      <c r="BE63" s="995"/>
      <c r="BF63" s="995"/>
      <c r="BG63" s="995"/>
      <c r="BH63" s="995"/>
      <c r="BI63" s="996"/>
      <c r="BJ63" s="1051" t="s">
        <v>392</v>
      </c>
      <c r="BK63" s="989"/>
      <c r="BL63" s="989"/>
      <c r="BM63" s="989"/>
      <c r="BN63" s="1052"/>
      <c r="BO63" s="224"/>
      <c r="BP63" s="224"/>
      <c r="BQ63" s="221">
        <v>57</v>
      </c>
      <c r="BR63" s="222"/>
      <c r="BS63" s="1023"/>
      <c r="BT63" s="1024"/>
      <c r="BU63" s="1024"/>
      <c r="BV63" s="1024"/>
      <c r="BW63" s="1024"/>
      <c r="BX63" s="1024"/>
      <c r="BY63" s="1024"/>
      <c r="BZ63" s="1024"/>
      <c r="CA63" s="1024"/>
      <c r="CB63" s="1024"/>
      <c r="CC63" s="1024"/>
      <c r="CD63" s="1024"/>
      <c r="CE63" s="1024"/>
      <c r="CF63" s="1024"/>
      <c r="CG63" s="1045"/>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13"/>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1023"/>
      <c r="BT64" s="1024"/>
      <c r="BU64" s="1024"/>
      <c r="BV64" s="1024"/>
      <c r="BW64" s="1024"/>
      <c r="BX64" s="1024"/>
      <c r="BY64" s="1024"/>
      <c r="BZ64" s="1024"/>
      <c r="CA64" s="1024"/>
      <c r="CB64" s="1024"/>
      <c r="CC64" s="1024"/>
      <c r="CD64" s="1024"/>
      <c r="CE64" s="1024"/>
      <c r="CF64" s="1024"/>
      <c r="CG64" s="1045"/>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13"/>
    </row>
    <row r="65" spans="1:131" ht="26.25" customHeight="1" thickBot="1" x14ac:dyDescent="0.2">
      <c r="A65" s="215" t="s">
        <v>416</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1023"/>
      <c r="BT65" s="1024"/>
      <c r="BU65" s="1024"/>
      <c r="BV65" s="1024"/>
      <c r="BW65" s="1024"/>
      <c r="BX65" s="1024"/>
      <c r="BY65" s="1024"/>
      <c r="BZ65" s="1024"/>
      <c r="CA65" s="1024"/>
      <c r="CB65" s="1024"/>
      <c r="CC65" s="1024"/>
      <c r="CD65" s="1024"/>
      <c r="CE65" s="1024"/>
      <c r="CF65" s="1024"/>
      <c r="CG65" s="1045"/>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13"/>
    </row>
    <row r="66" spans="1:131" ht="26.25" customHeight="1" x14ac:dyDescent="0.15">
      <c r="A66" s="1026" t="s">
        <v>417</v>
      </c>
      <c r="B66" s="1027"/>
      <c r="C66" s="1027"/>
      <c r="D66" s="1027"/>
      <c r="E66" s="1027"/>
      <c r="F66" s="1027"/>
      <c r="G66" s="1027"/>
      <c r="H66" s="1027"/>
      <c r="I66" s="1027"/>
      <c r="J66" s="1027"/>
      <c r="K66" s="1027"/>
      <c r="L66" s="1027"/>
      <c r="M66" s="1027"/>
      <c r="N66" s="1027"/>
      <c r="O66" s="1027"/>
      <c r="P66" s="1028"/>
      <c r="Q66" s="1032" t="s">
        <v>399</v>
      </c>
      <c r="R66" s="1033"/>
      <c r="S66" s="1033"/>
      <c r="T66" s="1033"/>
      <c r="U66" s="1034"/>
      <c r="V66" s="1032" t="s">
        <v>418</v>
      </c>
      <c r="W66" s="1033"/>
      <c r="X66" s="1033"/>
      <c r="Y66" s="1033"/>
      <c r="Z66" s="1034"/>
      <c r="AA66" s="1032" t="s">
        <v>419</v>
      </c>
      <c r="AB66" s="1033"/>
      <c r="AC66" s="1033"/>
      <c r="AD66" s="1033"/>
      <c r="AE66" s="1034"/>
      <c r="AF66" s="1038" t="s">
        <v>420</v>
      </c>
      <c r="AG66" s="1039"/>
      <c r="AH66" s="1039"/>
      <c r="AI66" s="1039"/>
      <c r="AJ66" s="1040"/>
      <c r="AK66" s="1032" t="s">
        <v>403</v>
      </c>
      <c r="AL66" s="1027"/>
      <c r="AM66" s="1027"/>
      <c r="AN66" s="1027"/>
      <c r="AO66" s="1028"/>
      <c r="AP66" s="1032" t="s">
        <v>421</v>
      </c>
      <c r="AQ66" s="1033"/>
      <c r="AR66" s="1033"/>
      <c r="AS66" s="1033"/>
      <c r="AT66" s="1034"/>
      <c r="AU66" s="1032" t="s">
        <v>422</v>
      </c>
      <c r="AV66" s="1033"/>
      <c r="AW66" s="1033"/>
      <c r="AX66" s="1033"/>
      <c r="AY66" s="1034"/>
      <c r="AZ66" s="1032" t="s">
        <v>378</v>
      </c>
      <c r="BA66" s="1033"/>
      <c r="BB66" s="1033"/>
      <c r="BC66" s="1033"/>
      <c r="BD66" s="1046"/>
      <c r="BE66" s="224"/>
      <c r="BF66" s="224"/>
      <c r="BG66" s="224"/>
      <c r="BH66" s="224"/>
      <c r="BI66" s="224"/>
      <c r="BJ66" s="224"/>
      <c r="BK66" s="224"/>
      <c r="BL66" s="224"/>
      <c r="BM66" s="224"/>
      <c r="BN66" s="224"/>
      <c r="BO66" s="224"/>
      <c r="BP66" s="224"/>
      <c r="BQ66" s="221">
        <v>60</v>
      </c>
      <c r="BR66" s="226"/>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13"/>
    </row>
    <row r="67" spans="1:13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7"/>
      <c r="BE67" s="224"/>
      <c r="BF67" s="224"/>
      <c r="BG67" s="224"/>
      <c r="BH67" s="224"/>
      <c r="BI67" s="224"/>
      <c r="BJ67" s="224"/>
      <c r="BK67" s="224"/>
      <c r="BL67" s="224"/>
      <c r="BM67" s="224"/>
      <c r="BN67" s="224"/>
      <c r="BO67" s="224"/>
      <c r="BP67" s="224"/>
      <c r="BQ67" s="221">
        <v>61</v>
      </c>
      <c r="BR67" s="226"/>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13"/>
    </row>
    <row r="68" spans="1:131" ht="26.25" customHeight="1" thickTop="1" x14ac:dyDescent="0.15">
      <c r="A68" s="219">
        <v>1</v>
      </c>
      <c r="B68" s="1145" t="s">
        <v>580</v>
      </c>
      <c r="C68" s="1146"/>
      <c r="D68" s="1146"/>
      <c r="E68" s="1146"/>
      <c r="F68" s="1146"/>
      <c r="G68" s="1146"/>
      <c r="H68" s="1146"/>
      <c r="I68" s="1146"/>
      <c r="J68" s="1146"/>
      <c r="K68" s="1146"/>
      <c r="L68" s="1146"/>
      <c r="M68" s="1146"/>
      <c r="N68" s="1146"/>
      <c r="O68" s="1146"/>
      <c r="P68" s="1147"/>
      <c r="Q68" s="1148">
        <v>184</v>
      </c>
      <c r="R68" s="1144"/>
      <c r="S68" s="1144"/>
      <c r="T68" s="1144"/>
      <c r="U68" s="1144"/>
      <c r="V68" s="1144">
        <v>167</v>
      </c>
      <c r="W68" s="1144"/>
      <c r="X68" s="1144"/>
      <c r="Y68" s="1144"/>
      <c r="Z68" s="1144"/>
      <c r="AA68" s="1144">
        <v>17</v>
      </c>
      <c r="AB68" s="1144"/>
      <c r="AC68" s="1144"/>
      <c r="AD68" s="1144"/>
      <c r="AE68" s="1144"/>
      <c r="AF68" s="1144">
        <v>17</v>
      </c>
      <c r="AG68" s="1144"/>
      <c r="AH68" s="1144"/>
      <c r="AI68" s="1144"/>
      <c r="AJ68" s="1144"/>
      <c r="AK68" s="1144" t="s">
        <v>516</v>
      </c>
      <c r="AL68" s="1144"/>
      <c r="AM68" s="1144"/>
      <c r="AN68" s="1144"/>
      <c r="AO68" s="1144"/>
      <c r="AP68" s="1144" t="s">
        <v>516</v>
      </c>
      <c r="AQ68" s="1144"/>
      <c r="AR68" s="1144"/>
      <c r="AS68" s="1144"/>
      <c r="AT68" s="1144"/>
      <c r="AU68" s="1144" t="s">
        <v>516</v>
      </c>
      <c r="AV68" s="1144"/>
      <c r="AW68" s="1144"/>
      <c r="AX68" s="1144"/>
      <c r="AY68" s="1144"/>
      <c r="AZ68" s="1018"/>
      <c r="BA68" s="1018"/>
      <c r="BB68" s="1018"/>
      <c r="BC68" s="1018"/>
      <c r="BD68" s="1019"/>
      <c r="BE68" s="224"/>
      <c r="BF68" s="224"/>
      <c r="BG68" s="224"/>
      <c r="BH68" s="224"/>
      <c r="BI68" s="224"/>
      <c r="BJ68" s="224"/>
      <c r="BK68" s="224"/>
      <c r="BL68" s="224"/>
      <c r="BM68" s="224"/>
      <c r="BN68" s="224"/>
      <c r="BO68" s="224"/>
      <c r="BP68" s="224"/>
      <c r="BQ68" s="221">
        <v>62</v>
      </c>
      <c r="BR68" s="226"/>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13"/>
    </row>
    <row r="69" spans="1:131" ht="26.25" customHeight="1" x14ac:dyDescent="0.15">
      <c r="A69" s="221">
        <v>2</v>
      </c>
      <c r="B69" s="1010" t="s">
        <v>581</v>
      </c>
      <c r="C69" s="1011"/>
      <c r="D69" s="1011"/>
      <c r="E69" s="1011"/>
      <c r="F69" s="1011"/>
      <c r="G69" s="1011"/>
      <c r="H69" s="1011"/>
      <c r="I69" s="1011"/>
      <c r="J69" s="1011"/>
      <c r="K69" s="1011"/>
      <c r="L69" s="1011"/>
      <c r="M69" s="1011"/>
      <c r="N69" s="1011"/>
      <c r="O69" s="1011"/>
      <c r="P69" s="1012"/>
      <c r="Q69" s="1013">
        <v>96</v>
      </c>
      <c r="R69" s="1007"/>
      <c r="S69" s="1007"/>
      <c r="T69" s="1007"/>
      <c r="U69" s="1007"/>
      <c r="V69" s="1007">
        <v>91</v>
      </c>
      <c r="W69" s="1007"/>
      <c r="X69" s="1007"/>
      <c r="Y69" s="1007"/>
      <c r="Z69" s="1007"/>
      <c r="AA69" s="1007">
        <v>4</v>
      </c>
      <c r="AB69" s="1007"/>
      <c r="AC69" s="1007"/>
      <c r="AD69" s="1007"/>
      <c r="AE69" s="1007"/>
      <c r="AF69" s="1007">
        <v>4</v>
      </c>
      <c r="AG69" s="1007"/>
      <c r="AH69" s="1007"/>
      <c r="AI69" s="1007"/>
      <c r="AJ69" s="1007"/>
      <c r="AK69" s="1007">
        <v>3</v>
      </c>
      <c r="AL69" s="1007"/>
      <c r="AM69" s="1007"/>
      <c r="AN69" s="1007"/>
      <c r="AO69" s="1007"/>
      <c r="AP69" s="1007" t="s">
        <v>516</v>
      </c>
      <c r="AQ69" s="1007"/>
      <c r="AR69" s="1007"/>
      <c r="AS69" s="1007"/>
      <c r="AT69" s="1007"/>
      <c r="AU69" s="1007" t="s">
        <v>516</v>
      </c>
      <c r="AV69" s="1007"/>
      <c r="AW69" s="1007"/>
      <c r="AX69" s="1007"/>
      <c r="AY69" s="1007"/>
      <c r="AZ69" s="1008"/>
      <c r="BA69" s="1008"/>
      <c r="BB69" s="1008"/>
      <c r="BC69" s="1008"/>
      <c r="BD69" s="1009"/>
      <c r="BE69" s="224"/>
      <c r="BF69" s="224"/>
      <c r="BG69" s="224"/>
      <c r="BH69" s="224"/>
      <c r="BI69" s="224"/>
      <c r="BJ69" s="224"/>
      <c r="BK69" s="224"/>
      <c r="BL69" s="224"/>
      <c r="BM69" s="224"/>
      <c r="BN69" s="224"/>
      <c r="BO69" s="224"/>
      <c r="BP69" s="224"/>
      <c r="BQ69" s="221">
        <v>63</v>
      </c>
      <c r="BR69" s="226"/>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13"/>
    </row>
    <row r="70" spans="1:131" ht="26.25" customHeight="1" x14ac:dyDescent="0.15">
      <c r="A70" s="221">
        <v>3</v>
      </c>
      <c r="B70" s="1010" t="s">
        <v>582</v>
      </c>
      <c r="C70" s="1011"/>
      <c r="D70" s="1011"/>
      <c r="E70" s="1011"/>
      <c r="F70" s="1011"/>
      <c r="G70" s="1011"/>
      <c r="H70" s="1011"/>
      <c r="I70" s="1011"/>
      <c r="J70" s="1011"/>
      <c r="K70" s="1011"/>
      <c r="L70" s="1011"/>
      <c r="M70" s="1011"/>
      <c r="N70" s="1011"/>
      <c r="O70" s="1011"/>
      <c r="P70" s="1012"/>
      <c r="Q70" s="1013">
        <v>198</v>
      </c>
      <c r="R70" s="1007"/>
      <c r="S70" s="1007"/>
      <c r="T70" s="1007"/>
      <c r="U70" s="1007"/>
      <c r="V70" s="1007">
        <v>162</v>
      </c>
      <c r="W70" s="1007"/>
      <c r="X70" s="1007"/>
      <c r="Y70" s="1007"/>
      <c r="Z70" s="1007"/>
      <c r="AA70" s="1007">
        <v>36</v>
      </c>
      <c r="AB70" s="1007"/>
      <c r="AC70" s="1007"/>
      <c r="AD70" s="1007"/>
      <c r="AE70" s="1007"/>
      <c r="AF70" s="1007">
        <v>36</v>
      </c>
      <c r="AG70" s="1007"/>
      <c r="AH70" s="1007"/>
      <c r="AI70" s="1007"/>
      <c r="AJ70" s="1007"/>
      <c r="AK70" s="1007" t="s">
        <v>516</v>
      </c>
      <c r="AL70" s="1007"/>
      <c r="AM70" s="1007"/>
      <c r="AN70" s="1007"/>
      <c r="AO70" s="1007"/>
      <c r="AP70" s="1007" t="s">
        <v>516</v>
      </c>
      <c r="AQ70" s="1007"/>
      <c r="AR70" s="1007"/>
      <c r="AS70" s="1007"/>
      <c r="AT70" s="1007"/>
      <c r="AU70" s="1007" t="s">
        <v>516</v>
      </c>
      <c r="AV70" s="1007"/>
      <c r="AW70" s="1007"/>
      <c r="AX70" s="1007"/>
      <c r="AY70" s="1007"/>
      <c r="AZ70" s="1008"/>
      <c r="BA70" s="1008"/>
      <c r="BB70" s="1008"/>
      <c r="BC70" s="1008"/>
      <c r="BD70" s="1009"/>
      <c r="BE70" s="224"/>
      <c r="BF70" s="224"/>
      <c r="BG70" s="224"/>
      <c r="BH70" s="224"/>
      <c r="BI70" s="224"/>
      <c r="BJ70" s="224"/>
      <c r="BK70" s="224"/>
      <c r="BL70" s="224"/>
      <c r="BM70" s="224"/>
      <c r="BN70" s="224"/>
      <c r="BO70" s="224"/>
      <c r="BP70" s="224"/>
      <c r="BQ70" s="221">
        <v>64</v>
      </c>
      <c r="BR70" s="226"/>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13"/>
    </row>
    <row r="71" spans="1:131" ht="26.25" customHeight="1" x14ac:dyDescent="0.15">
      <c r="A71" s="221">
        <v>4</v>
      </c>
      <c r="B71" s="1010" t="s">
        <v>583</v>
      </c>
      <c r="C71" s="1011"/>
      <c r="D71" s="1011"/>
      <c r="E71" s="1011"/>
      <c r="F71" s="1011"/>
      <c r="G71" s="1011"/>
      <c r="H71" s="1011"/>
      <c r="I71" s="1011"/>
      <c r="J71" s="1011"/>
      <c r="K71" s="1011"/>
      <c r="L71" s="1011"/>
      <c r="M71" s="1011"/>
      <c r="N71" s="1011"/>
      <c r="O71" s="1011"/>
      <c r="P71" s="1012"/>
      <c r="Q71" s="1013">
        <v>3278</v>
      </c>
      <c r="R71" s="1007"/>
      <c r="S71" s="1007"/>
      <c r="T71" s="1007"/>
      <c r="U71" s="1007"/>
      <c r="V71" s="1007">
        <v>3151</v>
      </c>
      <c r="W71" s="1007"/>
      <c r="X71" s="1007"/>
      <c r="Y71" s="1007"/>
      <c r="Z71" s="1007"/>
      <c r="AA71" s="1007">
        <v>126</v>
      </c>
      <c r="AB71" s="1007"/>
      <c r="AC71" s="1007"/>
      <c r="AD71" s="1007"/>
      <c r="AE71" s="1007"/>
      <c r="AF71" s="1007">
        <v>84</v>
      </c>
      <c r="AG71" s="1007"/>
      <c r="AH71" s="1007"/>
      <c r="AI71" s="1007"/>
      <c r="AJ71" s="1007"/>
      <c r="AK71" s="1007">
        <v>82</v>
      </c>
      <c r="AL71" s="1007"/>
      <c r="AM71" s="1007"/>
      <c r="AN71" s="1007"/>
      <c r="AO71" s="1007"/>
      <c r="AP71" s="1007">
        <v>2493</v>
      </c>
      <c r="AQ71" s="1007"/>
      <c r="AR71" s="1007"/>
      <c r="AS71" s="1007"/>
      <c r="AT71" s="1007"/>
      <c r="AU71" s="1007">
        <v>2144</v>
      </c>
      <c r="AV71" s="1007"/>
      <c r="AW71" s="1007"/>
      <c r="AX71" s="1007"/>
      <c r="AY71" s="1007"/>
      <c r="AZ71" s="1008"/>
      <c r="BA71" s="1008"/>
      <c r="BB71" s="1008"/>
      <c r="BC71" s="1008"/>
      <c r="BD71" s="1009"/>
      <c r="BE71" s="224"/>
      <c r="BF71" s="224"/>
      <c r="BG71" s="224"/>
      <c r="BH71" s="224"/>
      <c r="BI71" s="224"/>
      <c r="BJ71" s="224"/>
      <c r="BK71" s="224"/>
      <c r="BL71" s="224"/>
      <c r="BM71" s="224"/>
      <c r="BN71" s="224"/>
      <c r="BO71" s="224"/>
      <c r="BP71" s="224"/>
      <c r="BQ71" s="221">
        <v>65</v>
      </c>
      <c r="BR71" s="226"/>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13"/>
    </row>
    <row r="72" spans="1:131" ht="26.25" customHeight="1" x14ac:dyDescent="0.15">
      <c r="A72" s="221">
        <v>5</v>
      </c>
      <c r="B72" s="1010" t="s">
        <v>584</v>
      </c>
      <c r="C72" s="1011"/>
      <c r="D72" s="1011"/>
      <c r="E72" s="1011"/>
      <c r="F72" s="1011"/>
      <c r="G72" s="1011"/>
      <c r="H72" s="1011"/>
      <c r="I72" s="1011"/>
      <c r="J72" s="1011"/>
      <c r="K72" s="1011"/>
      <c r="L72" s="1011"/>
      <c r="M72" s="1011"/>
      <c r="N72" s="1011"/>
      <c r="O72" s="1011"/>
      <c r="P72" s="1012"/>
      <c r="Q72" s="1013">
        <v>3785</v>
      </c>
      <c r="R72" s="1007"/>
      <c r="S72" s="1007"/>
      <c r="T72" s="1007"/>
      <c r="U72" s="1007"/>
      <c r="V72" s="1007">
        <v>3240</v>
      </c>
      <c r="W72" s="1007"/>
      <c r="X72" s="1007"/>
      <c r="Y72" s="1007"/>
      <c r="Z72" s="1007"/>
      <c r="AA72" s="1007">
        <v>545</v>
      </c>
      <c r="AB72" s="1007"/>
      <c r="AC72" s="1007"/>
      <c r="AD72" s="1007"/>
      <c r="AE72" s="1007"/>
      <c r="AF72" s="1007">
        <v>454</v>
      </c>
      <c r="AG72" s="1007"/>
      <c r="AH72" s="1007"/>
      <c r="AI72" s="1007"/>
      <c r="AJ72" s="1007"/>
      <c r="AK72" s="1007">
        <v>193</v>
      </c>
      <c r="AL72" s="1007"/>
      <c r="AM72" s="1007"/>
      <c r="AN72" s="1007"/>
      <c r="AO72" s="1007"/>
      <c r="AP72" s="1007">
        <v>6114</v>
      </c>
      <c r="AQ72" s="1007"/>
      <c r="AR72" s="1007"/>
      <c r="AS72" s="1007"/>
      <c r="AT72" s="1007"/>
      <c r="AU72" s="1007">
        <v>1748</v>
      </c>
      <c r="AV72" s="1007"/>
      <c r="AW72" s="1007"/>
      <c r="AX72" s="1007"/>
      <c r="AY72" s="1007"/>
      <c r="AZ72" s="1008"/>
      <c r="BA72" s="1008"/>
      <c r="BB72" s="1008"/>
      <c r="BC72" s="1008"/>
      <c r="BD72" s="1009"/>
      <c r="BE72" s="224"/>
      <c r="BF72" s="224"/>
      <c r="BG72" s="224"/>
      <c r="BH72" s="224"/>
      <c r="BI72" s="224"/>
      <c r="BJ72" s="224"/>
      <c r="BK72" s="224"/>
      <c r="BL72" s="224"/>
      <c r="BM72" s="224"/>
      <c r="BN72" s="224"/>
      <c r="BO72" s="224"/>
      <c r="BP72" s="224"/>
      <c r="BQ72" s="221">
        <v>66</v>
      </c>
      <c r="BR72" s="226"/>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13"/>
    </row>
    <row r="73" spans="1:131" ht="26.25" customHeight="1" x14ac:dyDescent="0.15">
      <c r="A73" s="221">
        <v>6</v>
      </c>
      <c r="B73" s="1010" t="s">
        <v>585</v>
      </c>
      <c r="C73" s="1011"/>
      <c r="D73" s="1011"/>
      <c r="E73" s="1011"/>
      <c r="F73" s="1011"/>
      <c r="G73" s="1011"/>
      <c r="H73" s="1011"/>
      <c r="I73" s="1011"/>
      <c r="J73" s="1011"/>
      <c r="K73" s="1011"/>
      <c r="L73" s="1011"/>
      <c r="M73" s="1011"/>
      <c r="N73" s="1011"/>
      <c r="O73" s="1011"/>
      <c r="P73" s="1012"/>
      <c r="Q73" s="1013">
        <v>2832</v>
      </c>
      <c r="R73" s="1007"/>
      <c r="S73" s="1007"/>
      <c r="T73" s="1007"/>
      <c r="U73" s="1007"/>
      <c r="V73" s="1007">
        <v>2585</v>
      </c>
      <c r="W73" s="1007"/>
      <c r="X73" s="1007"/>
      <c r="Y73" s="1007"/>
      <c r="Z73" s="1007"/>
      <c r="AA73" s="1007">
        <v>247</v>
      </c>
      <c r="AB73" s="1007"/>
      <c r="AC73" s="1007"/>
      <c r="AD73" s="1007"/>
      <c r="AE73" s="1007"/>
      <c r="AF73" s="1007">
        <v>145</v>
      </c>
      <c r="AG73" s="1007"/>
      <c r="AH73" s="1007"/>
      <c r="AI73" s="1007"/>
      <c r="AJ73" s="1007"/>
      <c r="AK73" s="1007" t="s">
        <v>516</v>
      </c>
      <c r="AL73" s="1007"/>
      <c r="AM73" s="1007"/>
      <c r="AN73" s="1007"/>
      <c r="AO73" s="1007"/>
      <c r="AP73" s="1007">
        <v>9628</v>
      </c>
      <c r="AQ73" s="1007"/>
      <c r="AR73" s="1007"/>
      <c r="AS73" s="1007"/>
      <c r="AT73" s="1007"/>
      <c r="AU73" s="1007" t="s">
        <v>516</v>
      </c>
      <c r="AV73" s="1007"/>
      <c r="AW73" s="1007"/>
      <c r="AX73" s="1007"/>
      <c r="AY73" s="1007"/>
      <c r="AZ73" s="1008"/>
      <c r="BA73" s="1008"/>
      <c r="BB73" s="1008"/>
      <c r="BC73" s="1008"/>
      <c r="BD73" s="1009"/>
      <c r="BE73" s="224"/>
      <c r="BF73" s="224"/>
      <c r="BG73" s="224"/>
      <c r="BH73" s="224"/>
      <c r="BI73" s="224"/>
      <c r="BJ73" s="224"/>
      <c r="BK73" s="224"/>
      <c r="BL73" s="224"/>
      <c r="BM73" s="224"/>
      <c r="BN73" s="224"/>
      <c r="BO73" s="224"/>
      <c r="BP73" s="224"/>
      <c r="BQ73" s="221">
        <v>67</v>
      </c>
      <c r="BR73" s="226"/>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13"/>
    </row>
    <row r="74" spans="1:131" ht="26.25" customHeight="1" x14ac:dyDescent="0.15">
      <c r="A74" s="221">
        <v>7</v>
      </c>
      <c r="B74" s="1010" t="s">
        <v>586</v>
      </c>
      <c r="C74" s="1011"/>
      <c r="D74" s="1011"/>
      <c r="E74" s="1011"/>
      <c r="F74" s="1011"/>
      <c r="G74" s="1011"/>
      <c r="H74" s="1011"/>
      <c r="I74" s="1011"/>
      <c r="J74" s="1011"/>
      <c r="K74" s="1011"/>
      <c r="L74" s="1011"/>
      <c r="M74" s="1011"/>
      <c r="N74" s="1011"/>
      <c r="O74" s="1011"/>
      <c r="P74" s="1012"/>
      <c r="Q74" s="1013">
        <v>307</v>
      </c>
      <c r="R74" s="1007"/>
      <c r="S74" s="1007"/>
      <c r="T74" s="1007"/>
      <c r="U74" s="1007"/>
      <c r="V74" s="1007">
        <v>287</v>
      </c>
      <c r="W74" s="1007"/>
      <c r="X74" s="1007"/>
      <c r="Y74" s="1007"/>
      <c r="Z74" s="1007"/>
      <c r="AA74" s="1007">
        <v>20</v>
      </c>
      <c r="AB74" s="1007"/>
      <c r="AC74" s="1007"/>
      <c r="AD74" s="1007"/>
      <c r="AE74" s="1007"/>
      <c r="AF74" s="1007">
        <v>20</v>
      </c>
      <c r="AG74" s="1007"/>
      <c r="AH74" s="1007"/>
      <c r="AI74" s="1007"/>
      <c r="AJ74" s="1007"/>
      <c r="AK74" s="1007" t="s">
        <v>516</v>
      </c>
      <c r="AL74" s="1007"/>
      <c r="AM74" s="1007"/>
      <c r="AN74" s="1007"/>
      <c r="AO74" s="1007"/>
      <c r="AP74" s="1007" t="s">
        <v>516</v>
      </c>
      <c r="AQ74" s="1007"/>
      <c r="AR74" s="1007"/>
      <c r="AS74" s="1007"/>
      <c r="AT74" s="1007"/>
      <c r="AU74" s="1007" t="s">
        <v>516</v>
      </c>
      <c r="AV74" s="1007"/>
      <c r="AW74" s="1007"/>
      <c r="AX74" s="1007"/>
      <c r="AY74" s="1007"/>
      <c r="AZ74" s="1008"/>
      <c r="BA74" s="1008"/>
      <c r="BB74" s="1008"/>
      <c r="BC74" s="1008"/>
      <c r="BD74" s="1009"/>
      <c r="BE74" s="224"/>
      <c r="BF74" s="224"/>
      <c r="BG74" s="224"/>
      <c r="BH74" s="224"/>
      <c r="BI74" s="224"/>
      <c r="BJ74" s="224"/>
      <c r="BK74" s="224"/>
      <c r="BL74" s="224"/>
      <c r="BM74" s="224"/>
      <c r="BN74" s="224"/>
      <c r="BO74" s="224"/>
      <c r="BP74" s="224"/>
      <c r="BQ74" s="221">
        <v>68</v>
      </c>
      <c r="BR74" s="226"/>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13"/>
    </row>
    <row r="75" spans="1:131" ht="26.25" customHeight="1" x14ac:dyDescent="0.15">
      <c r="A75" s="221">
        <v>8</v>
      </c>
      <c r="B75" s="1010" t="s">
        <v>587</v>
      </c>
      <c r="C75" s="1011"/>
      <c r="D75" s="1011"/>
      <c r="E75" s="1011"/>
      <c r="F75" s="1011"/>
      <c r="G75" s="1011"/>
      <c r="H75" s="1011"/>
      <c r="I75" s="1011"/>
      <c r="J75" s="1011"/>
      <c r="K75" s="1011"/>
      <c r="L75" s="1011"/>
      <c r="M75" s="1011"/>
      <c r="N75" s="1011"/>
      <c r="O75" s="1011"/>
      <c r="P75" s="1012"/>
      <c r="Q75" s="1014">
        <v>147909</v>
      </c>
      <c r="R75" s="1015"/>
      <c r="S75" s="1015"/>
      <c r="T75" s="1015"/>
      <c r="U75" s="1016"/>
      <c r="V75" s="1017">
        <v>147390</v>
      </c>
      <c r="W75" s="1015"/>
      <c r="X75" s="1015"/>
      <c r="Y75" s="1015"/>
      <c r="Z75" s="1016"/>
      <c r="AA75" s="1017">
        <v>519</v>
      </c>
      <c r="AB75" s="1015"/>
      <c r="AC75" s="1015"/>
      <c r="AD75" s="1015"/>
      <c r="AE75" s="1016"/>
      <c r="AF75" s="1017">
        <v>518</v>
      </c>
      <c r="AG75" s="1015"/>
      <c r="AH75" s="1015"/>
      <c r="AI75" s="1015"/>
      <c r="AJ75" s="1016"/>
      <c r="AK75" s="1017">
        <v>1057</v>
      </c>
      <c r="AL75" s="1015"/>
      <c r="AM75" s="1015"/>
      <c r="AN75" s="1015"/>
      <c r="AO75" s="1016"/>
      <c r="AP75" s="1017" t="s">
        <v>516</v>
      </c>
      <c r="AQ75" s="1015"/>
      <c r="AR75" s="1015"/>
      <c r="AS75" s="1015"/>
      <c r="AT75" s="1016"/>
      <c r="AU75" s="1017" t="s">
        <v>516</v>
      </c>
      <c r="AV75" s="1015"/>
      <c r="AW75" s="1015"/>
      <c r="AX75" s="1015"/>
      <c r="AY75" s="1016"/>
      <c r="AZ75" s="1008"/>
      <c r="BA75" s="1008"/>
      <c r="BB75" s="1008"/>
      <c r="BC75" s="1008"/>
      <c r="BD75" s="1009"/>
      <c r="BE75" s="224"/>
      <c r="BF75" s="224"/>
      <c r="BG75" s="224"/>
      <c r="BH75" s="224"/>
      <c r="BI75" s="224"/>
      <c r="BJ75" s="224"/>
      <c r="BK75" s="224"/>
      <c r="BL75" s="224"/>
      <c r="BM75" s="224"/>
      <c r="BN75" s="224"/>
      <c r="BO75" s="224"/>
      <c r="BP75" s="224"/>
      <c r="BQ75" s="221">
        <v>69</v>
      </c>
      <c r="BR75" s="226"/>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13"/>
    </row>
    <row r="76" spans="1:131" ht="26.25" customHeight="1" x14ac:dyDescent="0.15">
      <c r="A76" s="221">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24"/>
      <c r="BF76" s="224"/>
      <c r="BG76" s="224"/>
      <c r="BH76" s="224"/>
      <c r="BI76" s="224"/>
      <c r="BJ76" s="224"/>
      <c r="BK76" s="224"/>
      <c r="BL76" s="224"/>
      <c r="BM76" s="224"/>
      <c r="BN76" s="224"/>
      <c r="BO76" s="224"/>
      <c r="BP76" s="224"/>
      <c r="BQ76" s="221">
        <v>70</v>
      </c>
      <c r="BR76" s="226"/>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13"/>
    </row>
    <row r="77" spans="1:131" ht="26.25" customHeight="1" x14ac:dyDescent="0.15">
      <c r="A77" s="221">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24"/>
      <c r="BF77" s="224"/>
      <c r="BG77" s="224"/>
      <c r="BH77" s="224"/>
      <c r="BI77" s="224"/>
      <c r="BJ77" s="224"/>
      <c r="BK77" s="224"/>
      <c r="BL77" s="224"/>
      <c r="BM77" s="224"/>
      <c r="BN77" s="224"/>
      <c r="BO77" s="224"/>
      <c r="BP77" s="224"/>
      <c r="BQ77" s="221">
        <v>71</v>
      </c>
      <c r="BR77" s="226"/>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13"/>
    </row>
    <row r="78" spans="1:131" ht="26.25" customHeight="1" x14ac:dyDescent="0.15">
      <c r="A78" s="221">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24"/>
      <c r="BF78" s="224"/>
      <c r="BG78" s="224"/>
      <c r="BH78" s="224"/>
      <c r="BI78" s="224"/>
      <c r="BJ78" s="213"/>
      <c r="BK78" s="213"/>
      <c r="BL78" s="213"/>
      <c r="BM78" s="213"/>
      <c r="BN78" s="213"/>
      <c r="BO78" s="224"/>
      <c r="BP78" s="224"/>
      <c r="BQ78" s="221">
        <v>72</v>
      </c>
      <c r="BR78" s="226"/>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13"/>
    </row>
    <row r="79" spans="1:131" ht="26.25" customHeight="1" x14ac:dyDescent="0.15">
      <c r="A79" s="221">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24"/>
      <c r="BF79" s="224"/>
      <c r="BG79" s="224"/>
      <c r="BH79" s="224"/>
      <c r="BI79" s="224"/>
      <c r="BJ79" s="213"/>
      <c r="BK79" s="213"/>
      <c r="BL79" s="213"/>
      <c r="BM79" s="213"/>
      <c r="BN79" s="213"/>
      <c r="BO79" s="224"/>
      <c r="BP79" s="224"/>
      <c r="BQ79" s="221">
        <v>73</v>
      </c>
      <c r="BR79" s="226"/>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13"/>
    </row>
    <row r="80" spans="1:131" ht="26.25" customHeight="1" x14ac:dyDescent="0.15">
      <c r="A80" s="221">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24"/>
      <c r="BF80" s="224"/>
      <c r="BG80" s="224"/>
      <c r="BH80" s="224"/>
      <c r="BI80" s="224"/>
      <c r="BJ80" s="224"/>
      <c r="BK80" s="224"/>
      <c r="BL80" s="224"/>
      <c r="BM80" s="224"/>
      <c r="BN80" s="224"/>
      <c r="BO80" s="224"/>
      <c r="BP80" s="224"/>
      <c r="BQ80" s="221">
        <v>74</v>
      </c>
      <c r="BR80" s="226"/>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13"/>
    </row>
    <row r="81" spans="1:131" ht="26.25" customHeight="1" x14ac:dyDescent="0.15">
      <c r="A81" s="221">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24"/>
      <c r="BF81" s="224"/>
      <c r="BG81" s="224"/>
      <c r="BH81" s="224"/>
      <c r="BI81" s="224"/>
      <c r="BJ81" s="224"/>
      <c r="BK81" s="224"/>
      <c r="BL81" s="224"/>
      <c r="BM81" s="224"/>
      <c r="BN81" s="224"/>
      <c r="BO81" s="224"/>
      <c r="BP81" s="224"/>
      <c r="BQ81" s="221">
        <v>75</v>
      </c>
      <c r="BR81" s="226"/>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13"/>
    </row>
    <row r="82" spans="1:131" ht="26.25" customHeight="1" x14ac:dyDescent="0.15">
      <c r="A82" s="221">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24"/>
      <c r="BF82" s="224"/>
      <c r="BG82" s="224"/>
      <c r="BH82" s="224"/>
      <c r="BI82" s="224"/>
      <c r="BJ82" s="224"/>
      <c r="BK82" s="224"/>
      <c r="BL82" s="224"/>
      <c r="BM82" s="224"/>
      <c r="BN82" s="224"/>
      <c r="BO82" s="224"/>
      <c r="BP82" s="224"/>
      <c r="BQ82" s="221">
        <v>76</v>
      </c>
      <c r="BR82" s="226"/>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13"/>
    </row>
    <row r="83" spans="1:131" ht="26.25" customHeight="1" x14ac:dyDescent="0.15">
      <c r="A83" s="221">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24"/>
      <c r="BF83" s="224"/>
      <c r="BG83" s="224"/>
      <c r="BH83" s="224"/>
      <c r="BI83" s="224"/>
      <c r="BJ83" s="224"/>
      <c r="BK83" s="224"/>
      <c r="BL83" s="224"/>
      <c r="BM83" s="224"/>
      <c r="BN83" s="224"/>
      <c r="BO83" s="224"/>
      <c r="BP83" s="224"/>
      <c r="BQ83" s="221">
        <v>77</v>
      </c>
      <c r="BR83" s="226"/>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13"/>
    </row>
    <row r="84" spans="1:131" ht="26.25" customHeight="1" x14ac:dyDescent="0.15">
      <c r="A84" s="221">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24"/>
      <c r="BF84" s="224"/>
      <c r="BG84" s="224"/>
      <c r="BH84" s="224"/>
      <c r="BI84" s="224"/>
      <c r="BJ84" s="224"/>
      <c r="BK84" s="224"/>
      <c r="BL84" s="224"/>
      <c r="BM84" s="224"/>
      <c r="BN84" s="224"/>
      <c r="BO84" s="224"/>
      <c r="BP84" s="224"/>
      <c r="BQ84" s="221">
        <v>78</v>
      </c>
      <c r="BR84" s="226"/>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13"/>
    </row>
    <row r="85" spans="1:131" ht="26.25" customHeight="1" x14ac:dyDescent="0.15">
      <c r="A85" s="221">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24"/>
      <c r="BF85" s="224"/>
      <c r="BG85" s="224"/>
      <c r="BH85" s="224"/>
      <c r="BI85" s="224"/>
      <c r="BJ85" s="224"/>
      <c r="BK85" s="224"/>
      <c r="BL85" s="224"/>
      <c r="BM85" s="224"/>
      <c r="BN85" s="224"/>
      <c r="BO85" s="224"/>
      <c r="BP85" s="224"/>
      <c r="BQ85" s="221">
        <v>79</v>
      </c>
      <c r="BR85" s="226"/>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13"/>
    </row>
    <row r="86" spans="1:131" ht="26.25" customHeight="1" x14ac:dyDescent="0.15">
      <c r="A86" s="221">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24"/>
      <c r="BF86" s="224"/>
      <c r="BG86" s="224"/>
      <c r="BH86" s="224"/>
      <c r="BI86" s="224"/>
      <c r="BJ86" s="224"/>
      <c r="BK86" s="224"/>
      <c r="BL86" s="224"/>
      <c r="BM86" s="224"/>
      <c r="BN86" s="224"/>
      <c r="BO86" s="224"/>
      <c r="BP86" s="224"/>
      <c r="BQ86" s="221">
        <v>80</v>
      </c>
      <c r="BR86" s="226"/>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13"/>
    </row>
    <row r="87" spans="1:131" ht="26.25" customHeight="1" x14ac:dyDescent="0.15">
      <c r="A87" s="227">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24"/>
      <c r="BF87" s="224"/>
      <c r="BG87" s="224"/>
      <c r="BH87" s="224"/>
      <c r="BI87" s="224"/>
      <c r="BJ87" s="224"/>
      <c r="BK87" s="224"/>
      <c r="BL87" s="224"/>
      <c r="BM87" s="224"/>
      <c r="BN87" s="224"/>
      <c r="BO87" s="224"/>
      <c r="BP87" s="224"/>
      <c r="BQ87" s="221">
        <v>81</v>
      </c>
      <c r="BR87" s="226"/>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13"/>
    </row>
    <row r="88" spans="1:131" ht="26.25" customHeight="1" thickBot="1" x14ac:dyDescent="0.2">
      <c r="A88" s="223" t="s">
        <v>395</v>
      </c>
      <c r="B88" s="973" t="s">
        <v>423</v>
      </c>
      <c r="C88" s="974"/>
      <c r="D88" s="974"/>
      <c r="E88" s="974"/>
      <c r="F88" s="974"/>
      <c r="G88" s="974"/>
      <c r="H88" s="974"/>
      <c r="I88" s="974"/>
      <c r="J88" s="974"/>
      <c r="K88" s="974"/>
      <c r="L88" s="974"/>
      <c r="M88" s="974"/>
      <c r="N88" s="974"/>
      <c r="O88" s="974"/>
      <c r="P88" s="984"/>
      <c r="Q88" s="997"/>
      <c r="R88" s="998"/>
      <c r="S88" s="998"/>
      <c r="T88" s="998"/>
      <c r="U88" s="998"/>
      <c r="V88" s="998"/>
      <c r="W88" s="998"/>
      <c r="X88" s="998"/>
      <c r="Y88" s="998"/>
      <c r="Z88" s="998"/>
      <c r="AA88" s="998"/>
      <c r="AB88" s="998"/>
      <c r="AC88" s="998"/>
      <c r="AD88" s="998"/>
      <c r="AE88" s="998"/>
      <c r="AF88" s="999">
        <v>1278</v>
      </c>
      <c r="AG88" s="999"/>
      <c r="AH88" s="999"/>
      <c r="AI88" s="999"/>
      <c r="AJ88" s="999"/>
      <c r="AK88" s="998"/>
      <c r="AL88" s="998"/>
      <c r="AM88" s="998"/>
      <c r="AN88" s="998"/>
      <c r="AO88" s="998"/>
      <c r="AP88" s="999">
        <v>18235</v>
      </c>
      <c r="AQ88" s="999"/>
      <c r="AR88" s="999"/>
      <c r="AS88" s="999"/>
      <c r="AT88" s="999"/>
      <c r="AU88" s="999">
        <v>3892</v>
      </c>
      <c r="AV88" s="999"/>
      <c r="AW88" s="999"/>
      <c r="AX88" s="999"/>
      <c r="AY88" s="999"/>
      <c r="AZ88" s="995"/>
      <c r="BA88" s="995"/>
      <c r="BB88" s="995"/>
      <c r="BC88" s="995"/>
      <c r="BD88" s="996"/>
      <c r="BE88" s="224"/>
      <c r="BF88" s="224"/>
      <c r="BG88" s="224"/>
      <c r="BH88" s="224"/>
      <c r="BI88" s="224"/>
      <c r="BJ88" s="224"/>
      <c r="BK88" s="224"/>
      <c r="BL88" s="224"/>
      <c r="BM88" s="224"/>
      <c r="BN88" s="224"/>
      <c r="BO88" s="224"/>
      <c r="BP88" s="224"/>
      <c r="BQ88" s="221">
        <v>82</v>
      </c>
      <c r="BR88" s="226"/>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13"/>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13"/>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13"/>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13"/>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13"/>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13"/>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13"/>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13"/>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13"/>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13"/>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13"/>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13"/>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13"/>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13"/>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395</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6523</v>
      </c>
      <c r="CS102" s="989"/>
      <c r="CT102" s="989"/>
      <c r="CU102" s="989"/>
      <c r="CV102" s="990"/>
      <c r="CW102" s="988">
        <v>2542</v>
      </c>
      <c r="CX102" s="989"/>
      <c r="CY102" s="989"/>
      <c r="CZ102" s="989"/>
      <c r="DA102" s="990"/>
      <c r="DB102" s="988">
        <v>11576</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13"/>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13"/>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13"/>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x14ac:dyDescent="0.2">
      <c r="A107" s="232" t="s">
        <v>427</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428</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13"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308</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308</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308</v>
      </c>
      <c r="DR109" s="932"/>
      <c r="DS109" s="932"/>
      <c r="DT109" s="932"/>
      <c r="DU109" s="933"/>
      <c r="DV109" s="934" t="s">
        <v>434</v>
      </c>
      <c r="DW109" s="932"/>
      <c r="DX109" s="932"/>
      <c r="DY109" s="932"/>
      <c r="DZ109" s="965"/>
    </row>
    <row r="110" spans="1:131" s="213"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11786698</v>
      </c>
      <c r="AB110" s="925"/>
      <c r="AC110" s="925"/>
      <c r="AD110" s="925"/>
      <c r="AE110" s="926"/>
      <c r="AF110" s="927">
        <v>11623673</v>
      </c>
      <c r="AG110" s="925"/>
      <c r="AH110" s="925"/>
      <c r="AI110" s="925"/>
      <c r="AJ110" s="926"/>
      <c r="AK110" s="927">
        <v>12959415</v>
      </c>
      <c r="AL110" s="925"/>
      <c r="AM110" s="925"/>
      <c r="AN110" s="925"/>
      <c r="AO110" s="926"/>
      <c r="AP110" s="928">
        <v>19.399999999999999</v>
      </c>
      <c r="AQ110" s="929"/>
      <c r="AR110" s="929"/>
      <c r="AS110" s="929"/>
      <c r="AT110" s="930"/>
      <c r="AU110" s="966" t="s">
        <v>74</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136122588</v>
      </c>
      <c r="BR110" s="878"/>
      <c r="BS110" s="878"/>
      <c r="BT110" s="878"/>
      <c r="BU110" s="878"/>
      <c r="BV110" s="878">
        <v>137113675</v>
      </c>
      <c r="BW110" s="878"/>
      <c r="BX110" s="878"/>
      <c r="BY110" s="878"/>
      <c r="BZ110" s="878"/>
      <c r="CA110" s="878">
        <v>133174075</v>
      </c>
      <c r="CB110" s="878"/>
      <c r="CC110" s="878"/>
      <c r="CD110" s="878"/>
      <c r="CE110" s="878"/>
      <c r="CF110" s="902">
        <v>199.2</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441</v>
      </c>
      <c r="DM110" s="878"/>
      <c r="DN110" s="878"/>
      <c r="DO110" s="878"/>
      <c r="DP110" s="878"/>
      <c r="DQ110" s="878" t="s">
        <v>441</v>
      </c>
      <c r="DR110" s="878"/>
      <c r="DS110" s="878"/>
      <c r="DT110" s="878"/>
      <c r="DU110" s="878"/>
      <c r="DV110" s="879" t="s">
        <v>440</v>
      </c>
      <c r="DW110" s="879"/>
      <c r="DX110" s="879"/>
      <c r="DY110" s="879"/>
      <c r="DZ110" s="880"/>
    </row>
    <row r="111" spans="1:131" s="213" customFormat="1" ht="26.25" customHeight="1" x14ac:dyDescent="0.15">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129</v>
      </c>
      <c r="AB111" s="955"/>
      <c r="AC111" s="955"/>
      <c r="AD111" s="955"/>
      <c r="AE111" s="956"/>
      <c r="AF111" s="957" t="s">
        <v>392</v>
      </c>
      <c r="AG111" s="955"/>
      <c r="AH111" s="955"/>
      <c r="AI111" s="955"/>
      <c r="AJ111" s="956"/>
      <c r="AK111" s="957" t="s">
        <v>129</v>
      </c>
      <c r="AL111" s="955"/>
      <c r="AM111" s="955"/>
      <c r="AN111" s="955"/>
      <c r="AO111" s="956"/>
      <c r="AP111" s="958" t="s">
        <v>392</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v>470507</v>
      </c>
      <c r="BR111" s="853"/>
      <c r="BS111" s="853"/>
      <c r="BT111" s="853"/>
      <c r="BU111" s="853"/>
      <c r="BV111" s="853">
        <v>296865</v>
      </c>
      <c r="BW111" s="853"/>
      <c r="BX111" s="853"/>
      <c r="BY111" s="853"/>
      <c r="BZ111" s="853"/>
      <c r="CA111" s="853">
        <v>161477</v>
      </c>
      <c r="CB111" s="853"/>
      <c r="CC111" s="853"/>
      <c r="CD111" s="853"/>
      <c r="CE111" s="853"/>
      <c r="CF111" s="911">
        <v>0.2</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129</v>
      </c>
      <c r="DM111" s="853"/>
      <c r="DN111" s="853"/>
      <c r="DO111" s="853"/>
      <c r="DP111" s="853"/>
      <c r="DQ111" s="853" t="s">
        <v>392</v>
      </c>
      <c r="DR111" s="853"/>
      <c r="DS111" s="853"/>
      <c r="DT111" s="853"/>
      <c r="DU111" s="853"/>
      <c r="DV111" s="830" t="s">
        <v>129</v>
      </c>
      <c r="DW111" s="830"/>
      <c r="DX111" s="830"/>
      <c r="DY111" s="830"/>
      <c r="DZ111" s="831"/>
    </row>
    <row r="112" spans="1:131" s="213" customFormat="1" ht="26.25" customHeight="1" x14ac:dyDescent="0.1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392</v>
      </c>
      <c r="AB112" s="816"/>
      <c r="AC112" s="816"/>
      <c r="AD112" s="816"/>
      <c r="AE112" s="817"/>
      <c r="AF112" s="818" t="s">
        <v>392</v>
      </c>
      <c r="AG112" s="816"/>
      <c r="AH112" s="816"/>
      <c r="AI112" s="816"/>
      <c r="AJ112" s="817"/>
      <c r="AK112" s="818" t="s">
        <v>392</v>
      </c>
      <c r="AL112" s="816"/>
      <c r="AM112" s="816"/>
      <c r="AN112" s="816"/>
      <c r="AO112" s="817"/>
      <c r="AP112" s="860" t="s">
        <v>129</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6912042</v>
      </c>
      <c r="BR112" s="853"/>
      <c r="BS112" s="853"/>
      <c r="BT112" s="853"/>
      <c r="BU112" s="853"/>
      <c r="BV112" s="853">
        <v>7004294</v>
      </c>
      <c r="BW112" s="853"/>
      <c r="BX112" s="853"/>
      <c r="BY112" s="853"/>
      <c r="BZ112" s="853"/>
      <c r="CA112" s="853">
        <v>6257630</v>
      </c>
      <c r="CB112" s="853"/>
      <c r="CC112" s="853"/>
      <c r="CD112" s="853"/>
      <c r="CE112" s="853"/>
      <c r="CF112" s="911">
        <v>9.4</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449</v>
      </c>
      <c r="DH112" s="853"/>
      <c r="DI112" s="853"/>
      <c r="DJ112" s="853"/>
      <c r="DK112" s="853"/>
      <c r="DL112" s="853" t="s">
        <v>392</v>
      </c>
      <c r="DM112" s="853"/>
      <c r="DN112" s="853"/>
      <c r="DO112" s="853"/>
      <c r="DP112" s="853"/>
      <c r="DQ112" s="853" t="s">
        <v>449</v>
      </c>
      <c r="DR112" s="853"/>
      <c r="DS112" s="853"/>
      <c r="DT112" s="853"/>
      <c r="DU112" s="853"/>
      <c r="DV112" s="830" t="s">
        <v>129</v>
      </c>
      <c r="DW112" s="830"/>
      <c r="DX112" s="830"/>
      <c r="DY112" s="830"/>
      <c r="DZ112" s="831"/>
    </row>
    <row r="113" spans="1:130" s="213" customFormat="1" ht="26.25" customHeight="1" x14ac:dyDescent="0.15">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595468</v>
      </c>
      <c r="AB113" s="955"/>
      <c r="AC113" s="955"/>
      <c r="AD113" s="955"/>
      <c r="AE113" s="956"/>
      <c r="AF113" s="957">
        <v>610197</v>
      </c>
      <c r="AG113" s="955"/>
      <c r="AH113" s="955"/>
      <c r="AI113" s="955"/>
      <c r="AJ113" s="956"/>
      <c r="AK113" s="957">
        <v>619582</v>
      </c>
      <c r="AL113" s="955"/>
      <c r="AM113" s="955"/>
      <c r="AN113" s="955"/>
      <c r="AO113" s="956"/>
      <c r="AP113" s="958">
        <v>0.9</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4713699</v>
      </c>
      <c r="BR113" s="853"/>
      <c r="BS113" s="853"/>
      <c r="BT113" s="853"/>
      <c r="BU113" s="853"/>
      <c r="BV113" s="853">
        <v>4377182</v>
      </c>
      <c r="BW113" s="853"/>
      <c r="BX113" s="853"/>
      <c r="BY113" s="853"/>
      <c r="BZ113" s="853"/>
      <c r="CA113" s="853">
        <v>3892157</v>
      </c>
      <c r="CB113" s="853"/>
      <c r="CC113" s="853"/>
      <c r="CD113" s="853"/>
      <c r="CE113" s="853"/>
      <c r="CF113" s="911">
        <v>5.8</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129</v>
      </c>
      <c r="DH113" s="816"/>
      <c r="DI113" s="816"/>
      <c r="DJ113" s="816"/>
      <c r="DK113" s="817"/>
      <c r="DL113" s="818" t="s">
        <v>392</v>
      </c>
      <c r="DM113" s="816"/>
      <c r="DN113" s="816"/>
      <c r="DO113" s="816"/>
      <c r="DP113" s="817"/>
      <c r="DQ113" s="818" t="s">
        <v>129</v>
      </c>
      <c r="DR113" s="816"/>
      <c r="DS113" s="816"/>
      <c r="DT113" s="816"/>
      <c r="DU113" s="817"/>
      <c r="DV113" s="860" t="s">
        <v>129</v>
      </c>
      <c r="DW113" s="861"/>
      <c r="DX113" s="861"/>
      <c r="DY113" s="861"/>
      <c r="DZ113" s="862"/>
    </row>
    <row r="114" spans="1:130" s="213" customFormat="1" ht="26.25" customHeight="1" x14ac:dyDescent="0.15">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375967</v>
      </c>
      <c r="AB114" s="816"/>
      <c r="AC114" s="816"/>
      <c r="AD114" s="816"/>
      <c r="AE114" s="817"/>
      <c r="AF114" s="818">
        <v>278715</v>
      </c>
      <c r="AG114" s="816"/>
      <c r="AH114" s="816"/>
      <c r="AI114" s="816"/>
      <c r="AJ114" s="817"/>
      <c r="AK114" s="818">
        <v>272710</v>
      </c>
      <c r="AL114" s="816"/>
      <c r="AM114" s="816"/>
      <c r="AN114" s="816"/>
      <c r="AO114" s="817"/>
      <c r="AP114" s="860">
        <v>0.4</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14214074</v>
      </c>
      <c r="BR114" s="853"/>
      <c r="BS114" s="853"/>
      <c r="BT114" s="853"/>
      <c r="BU114" s="853"/>
      <c r="BV114" s="853">
        <v>13543063</v>
      </c>
      <c r="BW114" s="853"/>
      <c r="BX114" s="853"/>
      <c r="BY114" s="853"/>
      <c r="BZ114" s="853"/>
      <c r="CA114" s="853">
        <v>13120658</v>
      </c>
      <c r="CB114" s="853"/>
      <c r="CC114" s="853"/>
      <c r="CD114" s="853"/>
      <c r="CE114" s="853"/>
      <c r="CF114" s="911">
        <v>19.600000000000001</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129</v>
      </c>
      <c r="DH114" s="816"/>
      <c r="DI114" s="816"/>
      <c r="DJ114" s="816"/>
      <c r="DK114" s="817"/>
      <c r="DL114" s="818" t="s">
        <v>129</v>
      </c>
      <c r="DM114" s="816"/>
      <c r="DN114" s="816"/>
      <c r="DO114" s="816"/>
      <c r="DP114" s="817"/>
      <c r="DQ114" s="818" t="s">
        <v>129</v>
      </c>
      <c r="DR114" s="816"/>
      <c r="DS114" s="816"/>
      <c r="DT114" s="816"/>
      <c r="DU114" s="817"/>
      <c r="DV114" s="860" t="s">
        <v>129</v>
      </c>
      <c r="DW114" s="861"/>
      <c r="DX114" s="861"/>
      <c r="DY114" s="861"/>
      <c r="DZ114" s="862"/>
    </row>
    <row r="115" spans="1:130" s="213" customFormat="1" ht="26.25" customHeight="1" x14ac:dyDescent="0.15">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210641</v>
      </c>
      <c r="AB115" s="955"/>
      <c r="AC115" s="955"/>
      <c r="AD115" s="955"/>
      <c r="AE115" s="956"/>
      <c r="AF115" s="957">
        <v>181678</v>
      </c>
      <c r="AG115" s="955"/>
      <c r="AH115" s="955"/>
      <c r="AI115" s="955"/>
      <c r="AJ115" s="956"/>
      <c r="AK115" s="957">
        <v>140156</v>
      </c>
      <c r="AL115" s="955"/>
      <c r="AM115" s="955"/>
      <c r="AN115" s="955"/>
      <c r="AO115" s="956"/>
      <c r="AP115" s="958">
        <v>0.2</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v>2025</v>
      </c>
      <c r="BR115" s="853"/>
      <c r="BS115" s="853"/>
      <c r="BT115" s="853"/>
      <c r="BU115" s="853"/>
      <c r="BV115" s="853">
        <v>344</v>
      </c>
      <c r="BW115" s="853"/>
      <c r="BX115" s="853"/>
      <c r="BY115" s="853"/>
      <c r="BZ115" s="853"/>
      <c r="CA115" s="853">
        <v>5072</v>
      </c>
      <c r="CB115" s="853"/>
      <c r="CC115" s="853"/>
      <c r="CD115" s="853"/>
      <c r="CE115" s="853"/>
      <c r="CF115" s="911">
        <v>0</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392</v>
      </c>
      <c r="DH115" s="816"/>
      <c r="DI115" s="816"/>
      <c r="DJ115" s="816"/>
      <c r="DK115" s="817"/>
      <c r="DL115" s="818" t="s">
        <v>129</v>
      </c>
      <c r="DM115" s="816"/>
      <c r="DN115" s="816"/>
      <c r="DO115" s="816"/>
      <c r="DP115" s="817"/>
      <c r="DQ115" s="818" t="s">
        <v>129</v>
      </c>
      <c r="DR115" s="816"/>
      <c r="DS115" s="816"/>
      <c r="DT115" s="816"/>
      <c r="DU115" s="817"/>
      <c r="DV115" s="860" t="s">
        <v>392</v>
      </c>
      <c r="DW115" s="861"/>
      <c r="DX115" s="861"/>
      <c r="DY115" s="861"/>
      <c r="DZ115" s="862"/>
    </row>
    <row r="116" spans="1:130" s="213" customFormat="1" ht="26.25" customHeight="1" x14ac:dyDescent="0.15">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26</v>
      </c>
      <c r="AB116" s="816"/>
      <c r="AC116" s="816"/>
      <c r="AD116" s="816"/>
      <c r="AE116" s="817"/>
      <c r="AF116" s="818">
        <v>4</v>
      </c>
      <c r="AG116" s="816"/>
      <c r="AH116" s="816"/>
      <c r="AI116" s="816"/>
      <c r="AJ116" s="817"/>
      <c r="AK116" s="818" t="s">
        <v>392</v>
      </c>
      <c r="AL116" s="816"/>
      <c r="AM116" s="816"/>
      <c r="AN116" s="816"/>
      <c r="AO116" s="817"/>
      <c r="AP116" s="860" t="s">
        <v>129</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129</v>
      </c>
      <c r="BR116" s="853"/>
      <c r="BS116" s="853"/>
      <c r="BT116" s="853"/>
      <c r="BU116" s="853"/>
      <c r="BV116" s="853" t="s">
        <v>129</v>
      </c>
      <c r="BW116" s="853"/>
      <c r="BX116" s="853"/>
      <c r="BY116" s="853"/>
      <c r="BZ116" s="853"/>
      <c r="CA116" s="853" t="s">
        <v>129</v>
      </c>
      <c r="CB116" s="853"/>
      <c r="CC116" s="853"/>
      <c r="CD116" s="853"/>
      <c r="CE116" s="853"/>
      <c r="CF116" s="911" t="s">
        <v>129</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462</v>
      </c>
      <c r="DH116" s="816"/>
      <c r="DI116" s="816"/>
      <c r="DJ116" s="816"/>
      <c r="DK116" s="817"/>
      <c r="DL116" s="818" t="s">
        <v>462</v>
      </c>
      <c r="DM116" s="816"/>
      <c r="DN116" s="816"/>
      <c r="DO116" s="816"/>
      <c r="DP116" s="817"/>
      <c r="DQ116" s="818" t="s">
        <v>129</v>
      </c>
      <c r="DR116" s="816"/>
      <c r="DS116" s="816"/>
      <c r="DT116" s="816"/>
      <c r="DU116" s="817"/>
      <c r="DV116" s="860" t="s">
        <v>129</v>
      </c>
      <c r="DW116" s="861"/>
      <c r="DX116" s="861"/>
      <c r="DY116" s="861"/>
      <c r="DZ116" s="862"/>
    </row>
    <row r="117" spans="1:130" s="213" customFormat="1" ht="26.25" customHeight="1" x14ac:dyDescent="0.15">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12968800</v>
      </c>
      <c r="AB117" s="939"/>
      <c r="AC117" s="939"/>
      <c r="AD117" s="939"/>
      <c r="AE117" s="940"/>
      <c r="AF117" s="941">
        <v>12694267</v>
      </c>
      <c r="AG117" s="939"/>
      <c r="AH117" s="939"/>
      <c r="AI117" s="939"/>
      <c r="AJ117" s="940"/>
      <c r="AK117" s="941">
        <v>13991863</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392</v>
      </c>
      <c r="BR117" s="853"/>
      <c r="BS117" s="853"/>
      <c r="BT117" s="853"/>
      <c r="BU117" s="853"/>
      <c r="BV117" s="853" t="s">
        <v>392</v>
      </c>
      <c r="BW117" s="853"/>
      <c r="BX117" s="853"/>
      <c r="BY117" s="853"/>
      <c r="BZ117" s="853"/>
      <c r="CA117" s="853" t="s">
        <v>392</v>
      </c>
      <c r="CB117" s="853"/>
      <c r="CC117" s="853"/>
      <c r="CD117" s="853"/>
      <c r="CE117" s="853"/>
      <c r="CF117" s="911" t="s">
        <v>129</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392</v>
      </c>
      <c r="DH117" s="816"/>
      <c r="DI117" s="816"/>
      <c r="DJ117" s="816"/>
      <c r="DK117" s="817"/>
      <c r="DL117" s="818" t="s">
        <v>392</v>
      </c>
      <c r="DM117" s="816"/>
      <c r="DN117" s="816"/>
      <c r="DO117" s="816"/>
      <c r="DP117" s="817"/>
      <c r="DQ117" s="818" t="s">
        <v>392</v>
      </c>
      <c r="DR117" s="816"/>
      <c r="DS117" s="816"/>
      <c r="DT117" s="816"/>
      <c r="DU117" s="817"/>
      <c r="DV117" s="860" t="s">
        <v>129</v>
      </c>
      <c r="DW117" s="861"/>
      <c r="DX117" s="861"/>
      <c r="DY117" s="861"/>
      <c r="DZ117" s="862"/>
    </row>
    <row r="118" spans="1:130" s="213"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308</v>
      </c>
      <c r="AL118" s="932"/>
      <c r="AM118" s="932"/>
      <c r="AN118" s="932"/>
      <c r="AO118" s="933"/>
      <c r="AP118" s="935" t="s">
        <v>434</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129</v>
      </c>
      <c r="BW118" s="881"/>
      <c r="BX118" s="881"/>
      <c r="BY118" s="881"/>
      <c r="BZ118" s="881"/>
      <c r="CA118" s="881" t="s">
        <v>462</v>
      </c>
      <c r="CB118" s="881"/>
      <c r="CC118" s="881"/>
      <c r="CD118" s="881"/>
      <c r="CE118" s="881"/>
      <c r="CF118" s="911" t="s">
        <v>449</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462</v>
      </c>
      <c r="DH118" s="816"/>
      <c r="DI118" s="816"/>
      <c r="DJ118" s="816"/>
      <c r="DK118" s="817"/>
      <c r="DL118" s="818" t="s">
        <v>129</v>
      </c>
      <c r="DM118" s="816"/>
      <c r="DN118" s="816"/>
      <c r="DO118" s="816"/>
      <c r="DP118" s="817"/>
      <c r="DQ118" s="818" t="s">
        <v>129</v>
      </c>
      <c r="DR118" s="816"/>
      <c r="DS118" s="816"/>
      <c r="DT118" s="816"/>
      <c r="DU118" s="817"/>
      <c r="DV118" s="860" t="s">
        <v>449</v>
      </c>
      <c r="DW118" s="861"/>
      <c r="DX118" s="861"/>
      <c r="DY118" s="861"/>
      <c r="DZ118" s="862"/>
    </row>
    <row r="119" spans="1:130" s="213"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129</v>
      </c>
      <c r="AB119" s="925"/>
      <c r="AC119" s="925"/>
      <c r="AD119" s="925"/>
      <c r="AE119" s="926"/>
      <c r="AF119" s="927" t="s">
        <v>129</v>
      </c>
      <c r="AG119" s="925"/>
      <c r="AH119" s="925"/>
      <c r="AI119" s="925"/>
      <c r="AJ119" s="926"/>
      <c r="AK119" s="927" t="s">
        <v>129</v>
      </c>
      <c r="AL119" s="925"/>
      <c r="AM119" s="925"/>
      <c r="AN119" s="925"/>
      <c r="AO119" s="926"/>
      <c r="AP119" s="928" t="s">
        <v>462</v>
      </c>
      <c r="AQ119" s="929"/>
      <c r="AR119" s="929"/>
      <c r="AS119" s="929"/>
      <c r="AT119" s="930"/>
      <c r="AU119" s="970"/>
      <c r="AV119" s="971"/>
      <c r="AW119" s="971"/>
      <c r="AX119" s="971"/>
      <c r="AY119" s="971"/>
      <c r="AZ119" s="234" t="s">
        <v>187</v>
      </c>
      <c r="BA119" s="234"/>
      <c r="BB119" s="234"/>
      <c r="BC119" s="234"/>
      <c r="BD119" s="234"/>
      <c r="BE119" s="234"/>
      <c r="BF119" s="234"/>
      <c r="BG119" s="234"/>
      <c r="BH119" s="234"/>
      <c r="BI119" s="234"/>
      <c r="BJ119" s="234"/>
      <c r="BK119" s="234"/>
      <c r="BL119" s="234"/>
      <c r="BM119" s="234"/>
      <c r="BN119" s="234"/>
      <c r="BO119" s="913" t="s">
        <v>468</v>
      </c>
      <c r="BP119" s="914"/>
      <c r="BQ119" s="915">
        <v>162434935</v>
      </c>
      <c r="BR119" s="881"/>
      <c r="BS119" s="881"/>
      <c r="BT119" s="881"/>
      <c r="BU119" s="881"/>
      <c r="BV119" s="881">
        <v>162335423</v>
      </c>
      <c r="BW119" s="881"/>
      <c r="BX119" s="881"/>
      <c r="BY119" s="881"/>
      <c r="BZ119" s="881"/>
      <c r="CA119" s="881">
        <v>156611069</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470507</v>
      </c>
      <c r="DH119" s="800"/>
      <c r="DI119" s="800"/>
      <c r="DJ119" s="800"/>
      <c r="DK119" s="801"/>
      <c r="DL119" s="802">
        <v>296865</v>
      </c>
      <c r="DM119" s="800"/>
      <c r="DN119" s="800"/>
      <c r="DO119" s="800"/>
      <c r="DP119" s="801"/>
      <c r="DQ119" s="802">
        <v>161477</v>
      </c>
      <c r="DR119" s="800"/>
      <c r="DS119" s="800"/>
      <c r="DT119" s="800"/>
      <c r="DU119" s="801"/>
      <c r="DV119" s="884">
        <v>0.2</v>
      </c>
      <c r="DW119" s="885"/>
      <c r="DX119" s="885"/>
      <c r="DY119" s="885"/>
      <c r="DZ119" s="886"/>
    </row>
    <row r="120" spans="1:130" s="213" customFormat="1" ht="26.25" customHeight="1" x14ac:dyDescent="0.15">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129</v>
      </c>
      <c r="AB120" s="816"/>
      <c r="AC120" s="816"/>
      <c r="AD120" s="816"/>
      <c r="AE120" s="817"/>
      <c r="AF120" s="818" t="s">
        <v>462</v>
      </c>
      <c r="AG120" s="816"/>
      <c r="AH120" s="816"/>
      <c r="AI120" s="816"/>
      <c r="AJ120" s="817"/>
      <c r="AK120" s="818" t="s">
        <v>129</v>
      </c>
      <c r="AL120" s="816"/>
      <c r="AM120" s="816"/>
      <c r="AN120" s="816"/>
      <c r="AO120" s="817"/>
      <c r="AP120" s="860" t="s">
        <v>129</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18870698</v>
      </c>
      <c r="BR120" s="878"/>
      <c r="BS120" s="878"/>
      <c r="BT120" s="878"/>
      <c r="BU120" s="878"/>
      <c r="BV120" s="878">
        <v>24550778</v>
      </c>
      <c r="BW120" s="878"/>
      <c r="BX120" s="878"/>
      <c r="BY120" s="878"/>
      <c r="BZ120" s="878"/>
      <c r="CA120" s="878">
        <v>25789696</v>
      </c>
      <c r="CB120" s="878"/>
      <c r="CC120" s="878"/>
      <c r="CD120" s="878"/>
      <c r="CE120" s="878"/>
      <c r="CF120" s="902">
        <v>38.6</v>
      </c>
      <c r="CG120" s="903"/>
      <c r="CH120" s="903"/>
      <c r="CI120" s="903"/>
      <c r="CJ120" s="903"/>
      <c r="CK120" s="904" t="s">
        <v>472</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6912042</v>
      </c>
      <c r="DH120" s="878"/>
      <c r="DI120" s="878"/>
      <c r="DJ120" s="878"/>
      <c r="DK120" s="878"/>
      <c r="DL120" s="878">
        <v>7004294</v>
      </c>
      <c r="DM120" s="878"/>
      <c r="DN120" s="878"/>
      <c r="DO120" s="878"/>
      <c r="DP120" s="878"/>
      <c r="DQ120" s="878">
        <v>6257630</v>
      </c>
      <c r="DR120" s="878"/>
      <c r="DS120" s="878"/>
      <c r="DT120" s="878"/>
      <c r="DU120" s="878"/>
      <c r="DV120" s="879">
        <v>9.4</v>
      </c>
      <c r="DW120" s="879"/>
      <c r="DX120" s="879"/>
      <c r="DY120" s="879"/>
      <c r="DZ120" s="880"/>
    </row>
    <row r="121" spans="1:130" s="213" customFormat="1" ht="26.25" customHeight="1" x14ac:dyDescent="0.15">
      <c r="A121" s="856"/>
      <c r="B121" s="857"/>
      <c r="C121" s="899" t="s">
        <v>473</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392</v>
      </c>
      <c r="AB121" s="816"/>
      <c r="AC121" s="816"/>
      <c r="AD121" s="816"/>
      <c r="AE121" s="817"/>
      <c r="AF121" s="818" t="s">
        <v>129</v>
      </c>
      <c r="AG121" s="816"/>
      <c r="AH121" s="816"/>
      <c r="AI121" s="816"/>
      <c r="AJ121" s="817"/>
      <c r="AK121" s="818" t="s">
        <v>462</v>
      </c>
      <c r="AL121" s="816"/>
      <c r="AM121" s="816"/>
      <c r="AN121" s="816"/>
      <c r="AO121" s="817"/>
      <c r="AP121" s="860" t="s">
        <v>392</v>
      </c>
      <c r="AQ121" s="861"/>
      <c r="AR121" s="861"/>
      <c r="AS121" s="861"/>
      <c r="AT121" s="862"/>
      <c r="AU121" s="919"/>
      <c r="AV121" s="920"/>
      <c r="AW121" s="920"/>
      <c r="AX121" s="920"/>
      <c r="AY121" s="921"/>
      <c r="AZ121" s="851" t="s">
        <v>474</v>
      </c>
      <c r="BA121" s="788"/>
      <c r="BB121" s="788"/>
      <c r="BC121" s="788"/>
      <c r="BD121" s="788"/>
      <c r="BE121" s="788"/>
      <c r="BF121" s="788"/>
      <c r="BG121" s="788"/>
      <c r="BH121" s="788"/>
      <c r="BI121" s="788"/>
      <c r="BJ121" s="788"/>
      <c r="BK121" s="788"/>
      <c r="BL121" s="788"/>
      <c r="BM121" s="788"/>
      <c r="BN121" s="788"/>
      <c r="BO121" s="788"/>
      <c r="BP121" s="789"/>
      <c r="BQ121" s="852">
        <v>19613458</v>
      </c>
      <c r="BR121" s="853"/>
      <c r="BS121" s="853"/>
      <c r="BT121" s="853"/>
      <c r="BU121" s="853"/>
      <c r="BV121" s="853">
        <v>19892811</v>
      </c>
      <c r="BW121" s="853"/>
      <c r="BX121" s="853"/>
      <c r="BY121" s="853"/>
      <c r="BZ121" s="853"/>
      <c r="CA121" s="853">
        <v>20389303</v>
      </c>
      <c r="CB121" s="853"/>
      <c r="CC121" s="853"/>
      <c r="CD121" s="853"/>
      <c r="CE121" s="853"/>
      <c r="CF121" s="911">
        <v>30.5</v>
      </c>
      <c r="CG121" s="912"/>
      <c r="CH121" s="912"/>
      <c r="CI121" s="912"/>
      <c r="CJ121" s="912"/>
      <c r="CK121" s="905"/>
      <c r="CL121" s="891"/>
      <c r="CM121" s="891"/>
      <c r="CN121" s="891"/>
      <c r="CO121" s="892"/>
      <c r="CP121" s="871" t="s">
        <v>408</v>
      </c>
      <c r="CQ121" s="872"/>
      <c r="CR121" s="872"/>
      <c r="CS121" s="872"/>
      <c r="CT121" s="872"/>
      <c r="CU121" s="872"/>
      <c r="CV121" s="872"/>
      <c r="CW121" s="872"/>
      <c r="CX121" s="872"/>
      <c r="CY121" s="872"/>
      <c r="CZ121" s="872"/>
      <c r="DA121" s="872"/>
      <c r="DB121" s="872"/>
      <c r="DC121" s="872"/>
      <c r="DD121" s="872"/>
      <c r="DE121" s="872"/>
      <c r="DF121" s="873"/>
      <c r="DG121" s="852" t="s">
        <v>129</v>
      </c>
      <c r="DH121" s="853"/>
      <c r="DI121" s="853"/>
      <c r="DJ121" s="853"/>
      <c r="DK121" s="853"/>
      <c r="DL121" s="853" t="s">
        <v>129</v>
      </c>
      <c r="DM121" s="853"/>
      <c r="DN121" s="853"/>
      <c r="DO121" s="853"/>
      <c r="DP121" s="853"/>
      <c r="DQ121" s="853" t="s">
        <v>129</v>
      </c>
      <c r="DR121" s="853"/>
      <c r="DS121" s="853"/>
      <c r="DT121" s="853"/>
      <c r="DU121" s="853"/>
      <c r="DV121" s="830" t="s">
        <v>129</v>
      </c>
      <c r="DW121" s="830"/>
      <c r="DX121" s="830"/>
      <c r="DY121" s="830"/>
      <c r="DZ121" s="831"/>
    </row>
    <row r="122" spans="1:130" s="213" customFormat="1" ht="26.25" customHeight="1" x14ac:dyDescent="0.15">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449</v>
      </c>
      <c r="AB122" s="816"/>
      <c r="AC122" s="816"/>
      <c r="AD122" s="816"/>
      <c r="AE122" s="817"/>
      <c r="AF122" s="818" t="s">
        <v>129</v>
      </c>
      <c r="AG122" s="816"/>
      <c r="AH122" s="816"/>
      <c r="AI122" s="816"/>
      <c r="AJ122" s="817"/>
      <c r="AK122" s="818" t="s">
        <v>462</v>
      </c>
      <c r="AL122" s="816"/>
      <c r="AM122" s="816"/>
      <c r="AN122" s="816"/>
      <c r="AO122" s="817"/>
      <c r="AP122" s="860" t="s">
        <v>129</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81429964</v>
      </c>
      <c r="BR122" s="881"/>
      <c r="BS122" s="881"/>
      <c r="BT122" s="881"/>
      <c r="BU122" s="881"/>
      <c r="BV122" s="881">
        <v>82302057</v>
      </c>
      <c r="BW122" s="881"/>
      <c r="BX122" s="881"/>
      <c r="BY122" s="881"/>
      <c r="BZ122" s="881"/>
      <c r="CA122" s="881">
        <v>79854046</v>
      </c>
      <c r="CB122" s="881"/>
      <c r="CC122" s="881"/>
      <c r="CD122" s="881"/>
      <c r="CE122" s="881"/>
      <c r="CF122" s="882">
        <v>119.5</v>
      </c>
      <c r="CG122" s="883"/>
      <c r="CH122" s="883"/>
      <c r="CI122" s="883"/>
      <c r="CJ122" s="883"/>
      <c r="CK122" s="905"/>
      <c r="CL122" s="891"/>
      <c r="CM122" s="891"/>
      <c r="CN122" s="891"/>
      <c r="CO122" s="892"/>
      <c r="CP122" s="871" t="s">
        <v>476</v>
      </c>
      <c r="CQ122" s="872"/>
      <c r="CR122" s="872"/>
      <c r="CS122" s="872"/>
      <c r="CT122" s="872"/>
      <c r="CU122" s="872"/>
      <c r="CV122" s="872"/>
      <c r="CW122" s="872"/>
      <c r="CX122" s="872"/>
      <c r="CY122" s="872"/>
      <c r="CZ122" s="872"/>
      <c r="DA122" s="872"/>
      <c r="DB122" s="872"/>
      <c r="DC122" s="872"/>
      <c r="DD122" s="872"/>
      <c r="DE122" s="872"/>
      <c r="DF122" s="873"/>
      <c r="DG122" s="852" t="s">
        <v>392</v>
      </c>
      <c r="DH122" s="853"/>
      <c r="DI122" s="853"/>
      <c r="DJ122" s="853"/>
      <c r="DK122" s="853"/>
      <c r="DL122" s="853" t="s">
        <v>392</v>
      </c>
      <c r="DM122" s="853"/>
      <c r="DN122" s="853"/>
      <c r="DO122" s="853"/>
      <c r="DP122" s="853"/>
      <c r="DQ122" s="853" t="s">
        <v>392</v>
      </c>
      <c r="DR122" s="853"/>
      <c r="DS122" s="853"/>
      <c r="DT122" s="853"/>
      <c r="DU122" s="853"/>
      <c r="DV122" s="830" t="s">
        <v>392</v>
      </c>
      <c r="DW122" s="830"/>
      <c r="DX122" s="830"/>
      <c r="DY122" s="830"/>
      <c r="DZ122" s="831"/>
    </row>
    <row r="123" spans="1:130" s="213" customFormat="1" ht="26.25" customHeight="1" x14ac:dyDescent="0.15">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129</v>
      </c>
      <c r="AB123" s="816"/>
      <c r="AC123" s="816"/>
      <c r="AD123" s="816"/>
      <c r="AE123" s="817"/>
      <c r="AF123" s="818" t="s">
        <v>129</v>
      </c>
      <c r="AG123" s="816"/>
      <c r="AH123" s="816"/>
      <c r="AI123" s="816"/>
      <c r="AJ123" s="817"/>
      <c r="AK123" s="818" t="s">
        <v>129</v>
      </c>
      <c r="AL123" s="816"/>
      <c r="AM123" s="816"/>
      <c r="AN123" s="816"/>
      <c r="AO123" s="817"/>
      <c r="AP123" s="860" t="s">
        <v>392</v>
      </c>
      <c r="AQ123" s="861"/>
      <c r="AR123" s="861"/>
      <c r="AS123" s="861"/>
      <c r="AT123" s="862"/>
      <c r="AU123" s="922"/>
      <c r="AV123" s="923"/>
      <c r="AW123" s="923"/>
      <c r="AX123" s="923"/>
      <c r="AY123" s="923"/>
      <c r="AZ123" s="234" t="s">
        <v>187</v>
      </c>
      <c r="BA123" s="234"/>
      <c r="BB123" s="234"/>
      <c r="BC123" s="234"/>
      <c r="BD123" s="234"/>
      <c r="BE123" s="234"/>
      <c r="BF123" s="234"/>
      <c r="BG123" s="234"/>
      <c r="BH123" s="234"/>
      <c r="BI123" s="234"/>
      <c r="BJ123" s="234"/>
      <c r="BK123" s="234"/>
      <c r="BL123" s="234"/>
      <c r="BM123" s="234"/>
      <c r="BN123" s="234"/>
      <c r="BO123" s="913" t="s">
        <v>477</v>
      </c>
      <c r="BP123" s="914"/>
      <c r="BQ123" s="868">
        <v>119914120</v>
      </c>
      <c r="BR123" s="869"/>
      <c r="BS123" s="869"/>
      <c r="BT123" s="869"/>
      <c r="BU123" s="869"/>
      <c r="BV123" s="869">
        <v>126745646</v>
      </c>
      <c r="BW123" s="869"/>
      <c r="BX123" s="869"/>
      <c r="BY123" s="869"/>
      <c r="BZ123" s="869"/>
      <c r="CA123" s="869">
        <v>126033045</v>
      </c>
      <c r="CB123" s="869"/>
      <c r="CC123" s="869"/>
      <c r="CD123" s="869"/>
      <c r="CE123" s="869"/>
      <c r="CF123" s="784"/>
      <c r="CG123" s="785"/>
      <c r="CH123" s="785"/>
      <c r="CI123" s="785"/>
      <c r="CJ123" s="870"/>
      <c r="CK123" s="905"/>
      <c r="CL123" s="891"/>
      <c r="CM123" s="891"/>
      <c r="CN123" s="891"/>
      <c r="CO123" s="892"/>
      <c r="CP123" s="871" t="s">
        <v>478</v>
      </c>
      <c r="CQ123" s="872"/>
      <c r="CR123" s="872"/>
      <c r="CS123" s="872"/>
      <c r="CT123" s="872"/>
      <c r="CU123" s="872"/>
      <c r="CV123" s="872"/>
      <c r="CW123" s="872"/>
      <c r="CX123" s="872"/>
      <c r="CY123" s="872"/>
      <c r="CZ123" s="872"/>
      <c r="DA123" s="872"/>
      <c r="DB123" s="872"/>
      <c r="DC123" s="872"/>
      <c r="DD123" s="872"/>
      <c r="DE123" s="872"/>
      <c r="DF123" s="873"/>
      <c r="DG123" s="815" t="s">
        <v>449</v>
      </c>
      <c r="DH123" s="816"/>
      <c r="DI123" s="816"/>
      <c r="DJ123" s="816"/>
      <c r="DK123" s="817"/>
      <c r="DL123" s="818" t="s">
        <v>392</v>
      </c>
      <c r="DM123" s="816"/>
      <c r="DN123" s="816"/>
      <c r="DO123" s="816"/>
      <c r="DP123" s="817"/>
      <c r="DQ123" s="818" t="s">
        <v>392</v>
      </c>
      <c r="DR123" s="816"/>
      <c r="DS123" s="816"/>
      <c r="DT123" s="816"/>
      <c r="DU123" s="817"/>
      <c r="DV123" s="860" t="s">
        <v>392</v>
      </c>
      <c r="DW123" s="861"/>
      <c r="DX123" s="861"/>
      <c r="DY123" s="861"/>
      <c r="DZ123" s="862"/>
    </row>
    <row r="124" spans="1:130" s="213" customFormat="1" ht="26.25" customHeight="1" thickBot="1" x14ac:dyDescent="0.2">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392</v>
      </c>
      <c r="AG124" s="816"/>
      <c r="AH124" s="816"/>
      <c r="AI124" s="816"/>
      <c r="AJ124" s="817"/>
      <c r="AK124" s="818" t="s">
        <v>392</v>
      </c>
      <c r="AL124" s="816"/>
      <c r="AM124" s="816"/>
      <c r="AN124" s="816"/>
      <c r="AO124" s="817"/>
      <c r="AP124" s="860" t="s">
        <v>129</v>
      </c>
      <c r="AQ124" s="861"/>
      <c r="AR124" s="861"/>
      <c r="AS124" s="861"/>
      <c r="AT124" s="862"/>
      <c r="AU124" s="863" t="s">
        <v>479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65</v>
      </c>
      <c r="BR124" s="867"/>
      <c r="BS124" s="867"/>
      <c r="BT124" s="867"/>
      <c r="BU124" s="867"/>
      <c r="BV124" s="867">
        <v>52.4</v>
      </c>
      <c r="BW124" s="867"/>
      <c r="BX124" s="867"/>
      <c r="BY124" s="867"/>
      <c r="BZ124" s="867"/>
      <c r="CA124" s="867">
        <v>45.7</v>
      </c>
      <c r="CB124" s="867"/>
      <c r="CC124" s="867"/>
      <c r="CD124" s="867"/>
      <c r="CE124" s="867"/>
      <c r="CF124" s="762"/>
      <c r="CG124" s="763"/>
      <c r="CH124" s="763"/>
      <c r="CI124" s="763"/>
      <c r="CJ124" s="898"/>
      <c r="CK124" s="906"/>
      <c r="CL124" s="906"/>
      <c r="CM124" s="906"/>
      <c r="CN124" s="906"/>
      <c r="CO124" s="907"/>
      <c r="CP124" s="871" t="s">
        <v>480</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392</v>
      </c>
      <c r="DM124" s="800"/>
      <c r="DN124" s="800"/>
      <c r="DO124" s="800"/>
      <c r="DP124" s="801"/>
      <c r="DQ124" s="802" t="s">
        <v>129</v>
      </c>
      <c r="DR124" s="800"/>
      <c r="DS124" s="800"/>
      <c r="DT124" s="800"/>
      <c r="DU124" s="801"/>
      <c r="DV124" s="884" t="s">
        <v>449</v>
      </c>
      <c r="DW124" s="885"/>
      <c r="DX124" s="885"/>
      <c r="DY124" s="885"/>
      <c r="DZ124" s="886"/>
    </row>
    <row r="125" spans="1:130" s="213" customFormat="1" ht="26.25" customHeight="1" x14ac:dyDescent="0.15">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449</v>
      </c>
      <c r="AG125" s="816"/>
      <c r="AH125" s="816"/>
      <c r="AI125" s="816"/>
      <c r="AJ125" s="817"/>
      <c r="AK125" s="818" t="s">
        <v>392</v>
      </c>
      <c r="AL125" s="816"/>
      <c r="AM125" s="816"/>
      <c r="AN125" s="816"/>
      <c r="AO125" s="817"/>
      <c r="AP125" s="860" t="s">
        <v>392</v>
      </c>
      <c r="AQ125" s="861"/>
      <c r="AR125" s="861"/>
      <c r="AS125" s="861"/>
      <c r="AT125" s="862"/>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887" t="s">
        <v>481</v>
      </c>
      <c r="CL125" s="888"/>
      <c r="CM125" s="888"/>
      <c r="CN125" s="888"/>
      <c r="CO125" s="889"/>
      <c r="CP125" s="896" t="s">
        <v>482</v>
      </c>
      <c r="CQ125" s="844"/>
      <c r="CR125" s="844"/>
      <c r="CS125" s="844"/>
      <c r="CT125" s="844"/>
      <c r="CU125" s="844"/>
      <c r="CV125" s="844"/>
      <c r="CW125" s="844"/>
      <c r="CX125" s="844"/>
      <c r="CY125" s="844"/>
      <c r="CZ125" s="844"/>
      <c r="DA125" s="844"/>
      <c r="DB125" s="844"/>
      <c r="DC125" s="844"/>
      <c r="DD125" s="844"/>
      <c r="DE125" s="844"/>
      <c r="DF125" s="845"/>
      <c r="DG125" s="897" t="s">
        <v>392</v>
      </c>
      <c r="DH125" s="878"/>
      <c r="DI125" s="878"/>
      <c r="DJ125" s="878"/>
      <c r="DK125" s="878"/>
      <c r="DL125" s="878" t="s">
        <v>392</v>
      </c>
      <c r="DM125" s="878"/>
      <c r="DN125" s="878"/>
      <c r="DO125" s="878"/>
      <c r="DP125" s="878"/>
      <c r="DQ125" s="878" t="s">
        <v>449</v>
      </c>
      <c r="DR125" s="878"/>
      <c r="DS125" s="878"/>
      <c r="DT125" s="878"/>
      <c r="DU125" s="878"/>
      <c r="DV125" s="879" t="s">
        <v>129</v>
      </c>
      <c r="DW125" s="879"/>
      <c r="DX125" s="879"/>
      <c r="DY125" s="879"/>
      <c r="DZ125" s="880"/>
    </row>
    <row r="126" spans="1:130" s="213" customFormat="1" ht="26.25" customHeight="1" thickBot="1" x14ac:dyDescent="0.2">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210641</v>
      </c>
      <c r="AB126" s="816"/>
      <c r="AC126" s="816"/>
      <c r="AD126" s="816"/>
      <c r="AE126" s="817"/>
      <c r="AF126" s="818">
        <v>181678</v>
      </c>
      <c r="AG126" s="816"/>
      <c r="AH126" s="816"/>
      <c r="AI126" s="816"/>
      <c r="AJ126" s="817"/>
      <c r="AK126" s="818">
        <v>140156</v>
      </c>
      <c r="AL126" s="816"/>
      <c r="AM126" s="816"/>
      <c r="AN126" s="816"/>
      <c r="AO126" s="817"/>
      <c r="AP126" s="860">
        <v>0.2</v>
      </c>
      <c r="AQ126" s="861"/>
      <c r="AR126" s="861"/>
      <c r="AS126" s="861"/>
      <c r="AT126" s="862"/>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890"/>
      <c r="CL126" s="891"/>
      <c r="CM126" s="891"/>
      <c r="CN126" s="891"/>
      <c r="CO126" s="892"/>
      <c r="CP126" s="851" t="s">
        <v>483</v>
      </c>
      <c r="CQ126" s="788"/>
      <c r="CR126" s="788"/>
      <c r="CS126" s="788"/>
      <c r="CT126" s="788"/>
      <c r="CU126" s="788"/>
      <c r="CV126" s="788"/>
      <c r="CW126" s="788"/>
      <c r="CX126" s="788"/>
      <c r="CY126" s="788"/>
      <c r="CZ126" s="788"/>
      <c r="DA126" s="788"/>
      <c r="DB126" s="788"/>
      <c r="DC126" s="788"/>
      <c r="DD126" s="788"/>
      <c r="DE126" s="788"/>
      <c r="DF126" s="789"/>
      <c r="DG126" s="852" t="s">
        <v>392</v>
      </c>
      <c r="DH126" s="853"/>
      <c r="DI126" s="853"/>
      <c r="DJ126" s="853"/>
      <c r="DK126" s="853"/>
      <c r="DL126" s="853" t="s">
        <v>129</v>
      </c>
      <c r="DM126" s="853"/>
      <c r="DN126" s="853"/>
      <c r="DO126" s="853"/>
      <c r="DP126" s="853"/>
      <c r="DQ126" s="853" t="s">
        <v>129</v>
      </c>
      <c r="DR126" s="853"/>
      <c r="DS126" s="853"/>
      <c r="DT126" s="853"/>
      <c r="DU126" s="853"/>
      <c r="DV126" s="830" t="s">
        <v>392</v>
      </c>
      <c r="DW126" s="830"/>
      <c r="DX126" s="830"/>
      <c r="DY126" s="830"/>
      <c r="DZ126" s="831"/>
    </row>
    <row r="127" spans="1:130" s="213" customFormat="1" ht="26.25" customHeight="1" x14ac:dyDescent="0.15">
      <c r="A127" s="858"/>
      <c r="B127" s="859"/>
      <c r="C127" s="874" t="s">
        <v>484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392</v>
      </c>
      <c r="AB127" s="816"/>
      <c r="AC127" s="816"/>
      <c r="AD127" s="816"/>
      <c r="AE127" s="817"/>
      <c r="AF127" s="818" t="s">
        <v>129</v>
      </c>
      <c r="AG127" s="816"/>
      <c r="AH127" s="816"/>
      <c r="AI127" s="816"/>
      <c r="AJ127" s="817"/>
      <c r="AK127" s="818" t="s">
        <v>392</v>
      </c>
      <c r="AL127" s="816"/>
      <c r="AM127" s="816"/>
      <c r="AN127" s="816"/>
      <c r="AO127" s="817"/>
      <c r="AP127" s="860" t="s">
        <v>392</v>
      </c>
      <c r="AQ127" s="861"/>
      <c r="AR127" s="861"/>
      <c r="AS127" s="861"/>
      <c r="AT127" s="862"/>
      <c r="AU127" s="215"/>
      <c r="AV127" s="215"/>
      <c r="AW127" s="215"/>
      <c r="AX127" s="877" t="s">
        <v>485</v>
      </c>
      <c r="AY127" s="848"/>
      <c r="AZ127" s="848"/>
      <c r="BA127" s="848"/>
      <c r="BB127" s="848"/>
      <c r="BC127" s="848"/>
      <c r="BD127" s="848"/>
      <c r="BE127" s="849"/>
      <c r="BF127" s="847" t="s">
        <v>486</v>
      </c>
      <c r="BG127" s="848"/>
      <c r="BH127" s="848"/>
      <c r="BI127" s="848"/>
      <c r="BJ127" s="848"/>
      <c r="BK127" s="848"/>
      <c r="BL127" s="849"/>
      <c r="BM127" s="847" t="s">
        <v>487</v>
      </c>
      <c r="BN127" s="848"/>
      <c r="BO127" s="848"/>
      <c r="BP127" s="848"/>
      <c r="BQ127" s="848"/>
      <c r="BR127" s="848"/>
      <c r="BS127" s="849"/>
      <c r="BT127" s="847" t="s">
        <v>488</v>
      </c>
      <c r="BU127" s="848"/>
      <c r="BV127" s="848"/>
      <c r="BW127" s="848"/>
      <c r="BX127" s="848"/>
      <c r="BY127" s="848"/>
      <c r="BZ127" s="850"/>
      <c r="CA127" s="215"/>
      <c r="CB127" s="215"/>
      <c r="CC127" s="215"/>
      <c r="CD127" s="238"/>
      <c r="CE127" s="238"/>
      <c r="CF127" s="238"/>
      <c r="CG127" s="215"/>
      <c r="CH127" s="215"/>
      <c r="CI127" s="215"/>
      <c r="CJ127" s="237"/>
      <c r="CK127" s="890"/>
      <c r="CL127" s="891"/>
      <c r="CM127" s="891"/>
      <c r="CN127" s="891"/>
      <c r="CO127" s="892"/>
      <c r="CP127" s="851" t="s">
        <v>489</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392</v>
      </c>
      <c r="DM127" s="853"/>
      <c r="DN127" s="853"/>
      <c r="DO127" s="853"/>
      <c r="DP127" s="853"/>
      <c r="DQ127" s="853" t="s">
        <v>392</v>
      </c>
      <c r="DR127" s="853"/>
      <c r="DS127" s="853"/>
      <c r="DT127" s="853"/>
      <c r="DU127" s="853"/>
      <c r="DV127" s="830" t="s">
        <v>392</v>
      </c>
      <c r="DW127" s="830"/>
      <c r="DX127" s="830"/>
      <c r="DY127" s="830"/>
      <c r="DZ127" s="831"/>
    </row>
    <row r="128" spans="1:130" s="213" customFormat="1" ht="26.25" customHeight="1" thickBot="1" x14ac:dyDescent="0.2">
      <c r="A128" s="832" t="s">
        <v>490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491</v>
      </c>
      <c r="X128" s="834"/>
      <c r="Y128" s="834"/>
      <c r="Z128" s="835"/>
      <c r="AA128" s="836">
        <v>1117820</v>
      </c>
      <c r="AB128" s="837"/>
      <c r="AC128" s="837"/>
      <c r="AD128" s="837"/>
      <c r="AE128" s="838"/>
      <c r="AF128" s="839">
        <v>1254826</v>
      </c>
      <c r="AG128" s="837"/>
      <c r="AH128" s="837"/>
      <c r="AI128" s="837"/>
      <c r="AJ128" s="838"/>
      <c r="AK128" s="839">
        <v>1127576</v>
      </c>
      <c r="AL128" s="837"/>
      <c r="AM128" s="837"/>
      <c r="AN128" s="837"/>
      <c r="AO128" s="838"/>
      <c r="AP128" s="840"/>
      <c r="AQ128" s="841"/>
      <c r="AR128" s="841"/>
      <c r="AS128" s="841"/>
      <c r="AT128" s="842"/>
      <c r="AU128" s="215"/>
      <c r="AV128" s="215"/>
      <c r="AW128" s="215"/>
      <c r="AX128" s="843" t="s">
        <v>492</v>
      </c>
      <c r="AY128" s="844"/>
      <c r="AZ128" s="844"/>
      <c r="BA128" s="844"/>
      <c r="BB128" s="844"/>
      <c r="BC128" s="844"/>
      <c r="BD128" s="844"/>
      <c r="BE128" s="845"/>
      <c r="BF128" s="822" t="s">
        <v>129</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38"/>
      <c r="CB128" s="238"/>
      <c r="CC128" s="238"/>
      <c r="CD128" s="238"/>
      <c r="CE128" s="238"/>
      <c r="CF128" s="238"/>
      <c r="CG128" s="215"/>
      <c r="CH128" s="215"/>
      <c r="CI128" s="215"/>
      <c r="CJ128" s="237"/>
      <c r="CK128" s="893"/>
      <c r="CL128" s="894"/>
      <c r="CM128" s="894"/>
      <c r="CN128" s="894"/>
      <c r="CO128" s="895"/>
      <c r="CP128" s="825" t="s">
        <v>493</v>
      </c>
      <c r="CQ128" s="766"/>
      <c r="CR128" s="766"/>
      <c r="CS128" s="766"/>
      <c r="CT128" s="766"/>
      <c r="CU128" s="766"/>
      <c r="CV128" s="766"/>
      <c r="CW128" s="766"/>
      <c r="CX128" s="766"/>
      <c r="CY128" s="766"/>
      <c r="CZ128" s="766"/>
      <c r="DA128" s="766"/>
      <c r="DB128" s="766"/>
      <c r="DC128" s="766"/>
      <c r="DD128" s="766"/>
      <c r="DE128" s="766"/>
      <c r="DF128" s="767"/>
      <c r="DG128" s="826">
        <v>2025</v>
      </c>
      <c r="DH128" s="827"/>
      <c r="DI128" s="827"/>
      <c r="DJ128" s="827"/>
      <c r="DK128" s="827"/>
      <c r="DL128" s="827">
        <v>344</v>
      </c>
      <c r="DM128" s="827"/>
      <c r="DN128" s="827"/>
      <c r="DO128" s="827"/>
      <c r="DP128" s="827"/>
      <c r="DQ128" s="827">
        <v>5072</v>
      </c>
      <c r="DR128" s="827"/>
      <c r="DS128" s="827"/>
      <c r="DT128" s="827"/>
      <c r="DU128" s="827"/>
      <c r="DV128" s="828">
        <v>0</v>
      </c>
      <c r="DW128" s="828"/>
      <c r="DX128" s="828"/>
      <c r="DY128" s="828"/>
      <c r="DZ128" s="829"/>
    </row>
    <row r="129" spans="1:131" s="213"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494</v>
      </c>
      <c r="X129" s="813"/>
      <c r="Y129" s="813"/>
      <c r="Z129" s="814"/>
      <c r="AA129" s="815">
        <v>71550572</v>
      </c>
      <c r="AB129" s="816"/>
      <c r="AC129" s="816"/>
      <c r="AD129" s="816"/>
      <c r="AE129" s="817"/>
      <c r="AF129" s="818">
        <v>74090639</v>
      </c>
      <c r="AG129" s="816"/>
      <c r="AH129" s="816"/>
      <c r="AI129" s="816"/>
      <c r="AJ129" s="817"/>
      <c r="AK129" s="818">
        <v>73164034</v>
      </c>
      <c r="AL129" s="816"/>
      <c r="AM129" s="816"/>
      <c r="AN129" s="816"/>
      <c r="AO129" s="817"/>
      <c r="AP129" s="819"/>
      <c r="AQ129" s="820"/>
      <c r="AR129" s="820"/>
      <c r="AS129" s="820"/>
      <c r="AT129" s="821"/>
      <c r="AU129" s="216"/>
      <c r="AV129" s="216"/>
      <c r="AW129" s="216"/>
      <c r="AX129" s="787" t="s">
        <v>495</v>
      </c>
      <c r="AY129" s="788"/>
      <c r="AZ129" s="788"/>
      <c r="BA129" s="788"/>
      <c r="BB129" s="788"/>
      <c r="BC129" s="788"/>
      <c r="BD129" s="788"/>
      <c r="BE129" s="789"/>
      <c r="BF129" s="806" t="s">
        <v>392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x14ac:dyDescent="0.15">
      <c r="A130" s="810" t="s">
        <v>496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497</v>
      </c>
      <c r="X130" s="813"/>
      <c r="Y130" s="813"/>
      <c r="Z130" s="814"/>
      <c r="AA130" s="815">
        <v>6202286</v>
      </c>
      <c r="AB130" s="816"/>
      <c r="AC130" s="816"/>
      <c r="AD130" s="816"/>
      <c r="AE130" s="817"/>
      <c r="AF130" s="818">
        <v>6261341</v>
      </c>
      <c r="AG130" s="816"/>
      <c r="AH130" s="816"/>
      <c r="AI130" s="816"/>
      <c r="AJ130" s="817"/>
      <c r="AK130" s="818">
        <v>6316306</v>
      </c>
      <c r="AL130" s="816"/>
      <c r="AM130" s="816"/>
      <c r="AN130" s="816"/>
      <c r="AO130" s="817"/>
      <c r="AP130" s="819"/>
      <c r="AQ130" s="820"/>
      <c r="AR130" s="820"/>
      <c r="AS130" s="820"/>
      <c r="AT130" s="821"/>
      <c r="AU130" s="216"/>
      <c r="AV130" s="216"/>
      <c r="AW130" s="216"/>
      <c r="AX130" s="787" t="s">
        <v>498</v>
      </c>
      <c r="AY130" s="788"/>
      <c r="AZ130" s="788"/>
      <c r="BA130" s="788"/>
      <c r="BB130" s="788"/>
      <c r="BC130" s="788"/>
      <c r="BD130" s="788"/>
      <c r="BE130" s="789"/>
      <c r="BF130" s="790">
        <v>8.6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499</v>
      </c>
      <c r="X131" s="797"/>
      <c r="Y131" s="797"/>
      <c r="Z131" s="798"/>
      <c r="AA131" s="799">
        <v>65348286</v>
      </c>
      <c r="AB131" s="800"/>
      <c r="AC131" s="800"/>
      <c r="AD131" s="800"/>
      <c r="AE131" s="801"/>
      <c r="AF131" s="802">
        <v>67829298</v>
      </c>
      <c r="AG131" s="800"/>
      <c r="AH131" s="800"/>
      <c r="AI131" s="800"/>
      <c r="AJ131" s="801"/>
      <c r="AK131" s="802">
        <v>66847728</v>
      </c>
      <c r="AL131" s="800"/>
      <c r="AM131" s="800"/>
      <c r="AN131" s="800"/>
      <c r="AO131" s="801"/>
      <c r="AP131" s="803"/>
      <c r="AQ131" s="804"/>
      <c r="AR131" s="804"/>
      <c r="AS131" s="804"/>
      <c r="AT131" s="805"/>
      <c r="AU131" s="216"/>
      <c r="AV131" s="216"/>
      <c r="AW131" s="216"/>
      <c r="AX131" s="765" t="s">
        <v>500</v>
      </c>
      <c r="AY131" s="766"/>
      <c r="AZ131" s="766"/>
      <c r="BA131" s="766"/>
      <c r="BB131" s="766"/>
      <c r="BC131" s="766"/>
      <c r="BD131" s="766"/>
      <c r="BE131" s="767"/>
      <c r="BF131" s="768">
        <v>45.7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x14ac:dyDescent="0.15">
      <c r="A132" s="774" t="s">
        <v>501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502</v>
      </c>
      <c r="W132" s="778"/>
      <c r="X132" s="778"/>
      <c r="Y132" s="778"/>
      <c r="Z132" s="779"/>
      <c r="AA132" s="780">
        <v>8.643981879</v>
      </c>
      <c r="AB132" s="781"/>
      <c r="AC132" s="781"/>
      <c r="AD132" s="781"/>
      <c r="AE132" s="782"/>
      <c r="AF132" s="783">
        <v>7.6340167929999998</v>
      </c>
      <c r="AG132" s="781"/>
      <c r="AH132" s="781"/>
      <c r="AI132" s="781"/>
      <c r="AJ132" s="782"/>
      <c r="AK132" s="783">
        <v>9.7953680639999998</v>
      </c>
      <c r="AL132" s="781"/>
      <c r="AM132" s="781"/>
      <c r="AN132" s="781"/>
      <c r="AO132" s="782"/>
      <c r="AP132" s="784"/>
      <c r="AQ132" s="785"/>
      <c r="AR132" s="785"/>
      <c r="AS132" s="785"/>
      <c r="AT132" s="786"/>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503</v>
      </c>
      <c r="W133" s="757"/>
      <c r="X133" s="757"/>
      <c r="Y133" s="757"/>
      <c r="Z133" s="758"/>
      <c r="AA133" s="759">
        <v>9.5</v>
      </c>
      <c r="AB133" s="760"/>
      <c r="AC133" s="760"/>
      <c r="AD133" s="760"/>
      <c r="AE133" s="761"/>
      <c r="AF133" s="759">
        <v>8.5</v>
      </c>
      <c r="AG133" s="760"/>
      <c r="AH133" s="760"/>
      <c r="AI133" s="760"/>
      <c r="AJ133" s="761"/>
      <c r="AK133" s="759">
        <v>8.6</v>
      </c>
      <c r="AL133" s="760"/>
      <c r="AM133" s="760"/>
      <c r="AN133" s="760"/>
      <c r="AO133" s="761"/>
      <c r="AP133" s="762"/>
      <c r="AQ133" s="763"/>
      <c r="AR133" s="763"/>
      <c r="AS133" s="763"/>
      <c r="AT133" s="764"/>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o7lvgBPA6lFlrgVgI6jC6FxSLY8j3RNHpjKT7U26/za/1Sj/lijgHG94yGbcCVMWnb3cq4+kZAK7sXrRDNVI/w==" saltValue="9jLUBh7Q7XFdXLQ3+Mcdlw==" spinCount="100000" sheet="1" objects="1" scenarios="1" formatRows="0"/>
  <mergeCells count="2035">
    <mergeCell ref="CM7:CQ7"/>
    <mergeCell ref="CR7:CV7"/>
    <mergeCell ref="CW7:DA7"/>
    <mergeCell ref="DB7:DF7"/>
    <mergeCell ref="DG7:DK7"/>
    <mergeCell ref="BS7:CG7"/>
    <mergeCell ref="DL7:DP7"/>
    <mergeCell ref="DQ7:DU7"/>
    <mergeCell ref="CR102:CV102"/>
    <mergeCell ref="CW102:DA102"/>
    <mergeCell ref="DB102:DF102"/>
    <mergeCell ref="DL10:DP10"/>
    <mergeCell ref="DQ10:DU10"/>
    <mergeCell ref="CH10:CL10"/>
    <mergeCell ref="CM10:CQ10"/>
    <mergeCell ref="CR10:CV10"/>
    <mergeCell ref="CW10:DA10"/>
    <mergeCell ref="DB10:DF10"/>
    <mergeCell ref="DG10:DK10"/>
    <mergeCell ref="BS10:CG10"/>
    <mergeCell ref="CR9:CV9"/>
    <mergeCell ref="CW9:DA9"/>
    <mergeCell ref="DB9:DF9"/>
    <mergeCell ref="DG9:DK9"/>
    <mergeCell ref="DL9:DP9"/>
    <mergeCell ref="DQ9:DU9"/>
    <mergeCell ref="BS9:CG9"/>
    <mergeCell ref="CH9:CL9"/>
    <mergeCell ref="CM9:CQ9"/>
    <mergeCell ref="DL13:DP13"/>
    <mergeCell ref="DQ13:DU13"/>
    <mergeCell ref="DB17:DF17"/>
    <mergeCell ref="AP68:AT68"/>
    <mergeCell ref="AU68:AY68"/>
    <mergeCell ref="B68:P68"/>
    <mergeCell ref="Q68:U68"/>
    <mergeCell ref="V68:Z68"/>
    <mergeCell ref="AA68:AE68"/>
    <mergeCell ref="AF68:AJ68"/>
    <mergeCell ref="AK68:AO68"/>
    <mergeCell ref="CH7:CL7"/>
    <mergeCell ref="AA8:AE8"/>
    <mergeCell ref="Q7:U7"/>
    <mergeCell ref="V7:Z7"/>
    <mergeCell ref="AA7:AE7"/>
    <mergeCell ref="AK11:AO11"/>
    <mergeCell ref="Q32:U32"/>
    <mergeCell ref="V32:Z32"/>
    <mergeCell ref="AA32:AE32"/>
    <mergeCell ref="AF32:AJ32"/>
    <mergeCell ref="Q31:U31"/>
    <mergeCell ref="V31:Z31"/>
    <mergeCell ref="AA31:AE31"/>
    <mergeCell ref="AF31:AJ31"/>
    <mergeCell ref="AK31:AO31"/>
    <mergeCell ref="AP31:AT31"/>
    <mergeCell ref="AK28:AO28"/>
    <mergeCell ref="AP28:AT28"/>
    <mergeCell ref="AU28:AY28"/>
    <mergeCell ref="AZ28:BD28"/>
    <mergeCell ref="AU30:AY30"/>
    <mergeCell ref="AZ30:BD30"/>
    <mergeCell ref="Q30:U30"/>
    <mergeCell ref="V30:Z30"/>
    <mergeCell ref="Q70:U70"/>
    <mergeCell ref="V70:Z70"/>
    <mergeCell ref="AA70:AE70"/>
    <mergeCell ref="AF70:AJ70"/>
    <mergeCell ref="AK70:AO70"/>
    <mergeCell ref="B71:P71"/>
    <mergeCell ref="Q71:U71"/>
    <mergeCell ref="V71:Z71"/>
    <mergeCell ref="AA71:AE71"/>
    <mergeCell ref="AF71:AJ71"/>
    <mergeCell ref="AK71:AO71"/>
    <mergeCell ref="AP71:AT71"/>
    <mergeCell ref="AU71:AY71"/>
    <mergeCell ref="AP70:AT70"/>
    <mergeCell ref="AU70:AY70"/>
    <mergeCell ref="B69:P69"/>
    <mergeCell ref="Q69:U69"/>
    <mergeCell ref="V69:Z69"/>
    <mergeCell ref="AA69:AE69"/>
    <mergeCell ref="AF69:AJ69"/>
    <mergeCell ref="AK69:AO69"/>
    <mergeCell ref="AP69:AT69"/>
    <mergeCell ref="AU69:AY69"/>
    <mergeCell ref="AA30:AE30"/>
    <mergeCell ref="AF30:AJ30"/>
    <mergeCell ref="AK30:AO30"/>
    <mergeCell ref="AP30:AT30"/>
    <mergeCell ref="AK29:AO29"/>
    <mergeCell ref="AP29:AT29"/>
    <mergeCell ref="AU29:AY29"/>
    <mergeCell ref="B73:P73"/>
    <mergeCell ref="Q73:U73"/>
    <mergeCell ref="V73:Z73"/>
    <mergeCell ref="AA73:AE73"/>
    <mergeCell ref="AF73:AJ73"/>
    <mergeCell ref="AK73:AO73"/>
    <mergeCell ref="AP73:AT73"/>
    <mergeCell ref="AU73:AY73"/>
    <mergeCell ref="AP72:AT72"/>
    <mergeCell ref="AU72:AY72"/>
    <mergeCell ref="B72:P72"/>
    <mergeCell ref="Q72:U72"/>
    <mergeCell ref="V72:Z72"/>
    <mergeCell ref="AA72:AE72"/>
    <mergeCell ref="AF72:AJ72"/>
    <mergeCell ref="AK72:AO72"/>
    <mergeCell ref="B70:P70"/>
    <mergeCell ref="B32:P32"/>
    <mergeCell ref="AU32:AY32"/>
    <mergeCell ref="AU39:AY39"/>
    <mergeCell ref="AU42:AY42"/>
    <mergeCell ref="AU45:AY45"/>
    <mergeCell ref="AU48:AY48"/>
    <mergeCell ref="AU51:AY51"/>
    <mergeCell ref="AU54:AY54"/>
    <mergeCell ref="AK8:AO8"/>
    <mergeCell ref="AP8:AT8"/>
    <mergeCell ref="AK7:AO7"/>
    <mergeCell ref="AP7:AT7"/>
    <mergeCell ref="AF10:AJ10"/>
    <mergeCell ref="AF9:AJ9"/>
    <mergeCell ref="AF8:AJ8"/>
    <mergeCell ref="Q13:U13"/>
    <mergeCell ref="V13:Z13"/>
    <mergeCell ref="AA13:AE13"/>
    <mergeCell ref="AF13:AJ13"/>
    <mergeCell ref="AK13:AO13"/>
    <mergeCell ref="AP13:AT13"/>
    <mergeCell ref="AK12:AO12"/>
    <mergeCell ref="AP12:AT12"/>
    <mergeCell ref="Q12:U12"/>
    <mergeCell ref="V12:Z12"/>
    <mergeCell ref="AA12:AE12"/>
    <mergeCell ref="AF12:AJ12"/>
    <mergeCell ref="AF11:AJ11"/>
    <mergeCell ref="AF7:AJ7"/>
    <mergeCell ref="Q11:U11"/>
    <mergeCell ref="V11:Z11"/>
    <mergeCell ref="AA11:AE11"/>
    <mergeCell ref="Q10:U10"/>
    <mergeCell ref="V10:Z10"/>
    <mergeCell ref="AA10:AE10"/>
    <mergeCell ref="Q9:U9"/>
    <mergeCell ref="V9:Z9"/>
    <mergeCell ref="AA9:AE9"/>
    <mergeCell ref="Q8:U8"/>
    <mergeCell ref="V8:Z8"/>
    <mergeCell ref="AK17:AO17"/>
    <mergeCell ref="AP17:AT17"/>
    <mergeCell ref="Q16:U16"/>
    <mergeCell ref="V16:Z16"/>
    <mergeCell ref="AA16:AE16"/>
    <mergeCell ref="AF16:AJ16"/>
    <mergeCell ref="AK16:AO16"/>
    <mergeCell ref="AP16:AT16"/>
    <mergeCell ref="AK15:AO15"/>
    <mergeCell ref="AP15:AT15"/>
    <mergeCell ref="Q15:U15"/>
    <mergeCell ref="V15:Z15"/>
    <mergeCell ref="AA15:AE15"/>
    <mergeCell ref="AF15:AJ15"/>
    <mergeCell ref="Q14:U14"/>
    <mergeCell ref="V14:Z14"/>
    <mergeCell ref="AA14:AE14"/>
    <mergeCell ref="AF14:AJ14"/>
    <mergeCell ref="AK14:AO14"/>
    <mergeCell ref="AP14:AT14"/>
    <mergeCell ref="A2:BI2"/>
    <mergeCell ref="DJ2:DO2"/>
    <mergeCell ref="DQ2:DZ2"/>
    <mergeCell ref="A4:AY4"/>
    <mergeCell ref="BQ4:DZ4"/>
    <mergeCell ref="A5:P6"/>
    <mergeCell ref="Q5:U6"/>
    <mergeCell ref="V5:Z6"/>
    <mergeCell ref="AA5:AE6"/>
    <mergeCell ref="AF5:AJ6"/>
    <mergeCell ref="AP23:AT23"/>
    <mergeCell ref="Q23:U23"/>
    <mergeCell ref="V23:Z23"/>
    <mergeCell ref="AA23:AE23"/>
    <mergeCell ref="AF23:AJ23"/>
    <mergeCell ref="AK23:AO23"/>
    <mergeCell ref="Q22:U22"/>
    <mergeCell ref="V22:Z22"/>
    <mergeCell ref="AA22:AE22"/>
    <mergeCell ref="AF22:AJ22"/>
    <mergeCell ref="AK22:AO22"/>
    <mergeCell ref="AP22:AT22"/>
    <mergeCell ref="AK21:AO21"/>
    <mergeCell ref="AP21:AT21"/>
    <mergeCell ref="Q21:U21"/>
    <mergeCell ref="V21:Z21"/>
    <mergeCell ref="Q19:U19"/>
    <mergeCell ref="V19:Z19"/>
    <mergeCell ref="AA19:AE19"/>
    <mergeCell ref="AF19:AJ19"/>
    <mergeCell ref="AK19:AO19"/>
    <mergeCell ref="AP19:AT19"/>
    <mergeCell ref="DV7:DZ7"/>
    <mergeCell ref="B8:P8"/>
    <mergeCell ref="DV5:DZ6"/>
    <mergeCell ref="B7:P7"/>
    <mergeCell ref="AU7:AY7"/>
    <mergeCell ref="CR5:CV6"/>
    <mergeCell ref="CW5:DA6"/>
    <mergeCell ref="DB5:DF6"/>
    <mergeCell ref="DG5:DK6"/>
    <mergeCell ref="DL5:DP6"/>
    <mergeCell ref="DQ5:DU6"/>
    <mergeCell ref="AU9:AY9"/>
    <mergeCell ref="DV8:DZ8"/>
    <mergeCell ref="B9:P9"/>
    <mergeCell ref="AU8:AY8"/>
    <mergeCell ref="DB8:DF8"/>
    <mergeCell ref="DG8:DK8"/>
    <mergeCell ref="DL8:DP8"/>
    <mergeCell ref="DQ8:DU8"/>
    <mergeCell ref="BS8:CG8"/>
    <mergeCell ref="CH8:CL8"/>
    <mergeCell ref="CM8:CQ8"/>
    <mergeCell ref="CR8:CV8"/>
    <mergeCell ref="CW8:DA8"/>
    <mergeCell ref="AK5:AO6"/>
    <mergeCell ref="AP5:AT6"/>
    <mergeCell ref="AU5:AY6"/>
    <mergeCell ref="BQ5:CG6"/>
    <mergeCell ref="CH5:CL6"/>
    <mergeCell ref="CM5:CQ6"/>
    <mergeCell ref="AK9:AO9"/>
    <mergeCell ref="AP9:AT9"/>
    <mergeCell ref="DV10:DZ10"/>
    <mergeCell ref="B11:P11"/>
    <mergeCell ref="DV9:DZ9"/>
    <mergeCell ref="B10:P10"/>
    <mergeCell ref="AU10:AY10"/>
    <mergeCell ref="AU12:AY12"/>
    <mergeCell ref="BS12:CG12"/>
    <mergeCell ref="CH12:CL12"/>
    <mergeCell ref="CM12:CQ12"/>
    <mergeCell ref="DB11:DF11"/>
    <mergeCell ref="DG11:DK11"/>
    <mergeCell ref="DL11:DP11"/>
    <mergeCell ref="DQ11:DU11"/>
    <mergeCell ref="DV11:DZ11"/>
    <mergeCell ref="B12:P12"/>
    <mergeCell ref="AU11:AY11"/>
    <mergeCell ref="BS11:CG11"/>
    <mergeCell ref="CH11:CL11"/>
    <mergeCell ref="CM11:CQ11"/>
    <mergeCell ref="CR11:CV11"/>
    <mergeCell ref="CW11:DA11"/>
    <mergeCell ref="AP11:AT11"/>
    <mergeCell ref="AK10:AO10"/>
    <mergeCell ref="AP10:AT10"/>
    <mergeCell ref="DV13:DZ13"/>
    <mergeCell ref="B14:P14"/>
    <mergeCell ref="CH13:CL13"/>
    <mergeCell ref="CM13:CQ13"/>
    <mergeCell ref="CR13:CV13"/>
    <mergeCell ref="CW13:DA13"/>
    <mergeCell ref="DB13:DF13"/>
    <mergeCell ref="DG13:DK13"/>
    <mergeCell ref="DV12:DZ12"/>
    <mergeCell ref="B13:P13"/>
    <mergeCell ref="AU13:AY13"/>
    <mergeCell ref="BS13:CG13"/>
    <mergeCell ref="CR12:CV12"/>
    <mergeCell ref="CW12:DA12"/>
    <mergeCell ref="DB12:DF12"/>
    <mergeCell ref="DG12:DK12"/>
    <mergeCell ref="DL12:DP12"/>
    <mergeCell ref="DQ12:DU12"/>
    <mergeCell ref="DV15:DZ15"/>
    <mergeCell ref="B16:P16"/>
    <mergeCell ref="AU16:AY16"/>
    <mergeCell ref="BS16:CG16"/>
    <mergeCell ref="CR15:CV15"/>
    <mergeCell ref="CW15:DA15"/>
    <mergeCell ref="DB15:DF15"/>
    <mergeCell ref="DG15:DK15"/>
    <mergeCell ref="DL15:DP15"/>
    <mergeCell ref="DQ15:DU15"/>
    <mergeCell ref="AU15:AY15"/>
    <mergeCell ref="BS15:CG15"/>
    <mergeCell ref="CH15:CL15"/>
    <mergeCell ref="CM15:CQ15"/>
    <mergeCell ref="DB14:DF14"/>
    <mergeCell ref="DG14:DK14"/>
    <mergeCell ref="DL14:DP14"/>
    <mergeCell ref="DQ14:DU14"/>
    <mergeCell ref="DV14:DZ14"/>
    <mergeCell ref="B15:P15"/>
    <mergeCell ref="AU14:AY14"/>
    <mergeCell ref="BS14:CG14"/>
    <mergeCell ref="CH14:CL14"/>
    <mergeCell ref="CM14:CQ14"/>
    <mergeCell ref="CR14:CV14"/>
    <mergeCell ref="CW14:DA14"/>
    <mergeCell ref="DL16:DP16"/>
    <mergeCell ref="DQ16:DU16"/>
    <mergeCell ref="DV16:DZ16"/>
    <mergeCell ref="DG17:DK17"/>
    <mergeCell ref="DL17:DP17"/>
    <mergeCell ref="DQ17:DU17"/>
    <mergeCell ref="DV17:DZ17"/>
    <mergeCell ref="B18:P18"/>
    <mergeCell ref="AU17:AY17"/>
    <mergeCell ref="BS17:CG17"/>
    <mergeCell ref="CH17:CL17"/>
    <mergeCell ref="CM17:CQ17"/>
    <mergeCell ref="CR17:CV17"/>
    <mergeCell ref="CW17:DA17"/>
    <mergeCell ref="DL19:DP19"/>
    <mergeCell ref="DQ19:DU19"/>
    <mergeCell ref="DV19:DZ19"/>
    <mergeCell ref="B17:P17"/>
    <mergeCell ref="CH16:CL16"/>
    <mergeCell ref="CM16:CQ16"/>
    <mergeCell ref="CR16:CV16"/>
    <mergeCell ref="CW16:DA16"/>
    <mergeCell ref="DB16:DF16"/>
    <mergeCell ref="DG16:DK16"/>
    <mergeCell ref="AK18:AO18"/>
    <mergeCell ref="AP18:AT18"/>
    <mergeCell ref="Q18:U18"/>
    <mergeCell ref="V18:Z18"/>
    <mergeCell ref="AA18:AE18"/>
    <mergeCell ref="AF18:AJ18"/>
    <mergeCell ref="Q17:U17"/>
    <mergeCell ref="V17:Z17"/>
    <mergeCell ref="AA17:AE17"/>
    <mergeCell ref="AF17:AJ17"/>
    <mergeCell ref="CH19:CL19"/>
    <mergeCell ref="CM19:CQ19"/>
    <mergeCell ref="CR19:CV19"/>
    <mergeCell ref="CW19:DA19"/>
    <mergeCell ref="DB19:DF19"/>
    <mergeCell ref="DG19:DK19"/>
    <mergeCell ref="DV18:DZ18"/>
    <mergeCell ref="B19:P19"/>
    <mergeCell ref="AU19:AY19"/>
    <mergeCell ref="BS19:CG19"/>
    <mergeCell ref="CR18:CV18"/>
    <mergeCell ref="CW18:DA18"/>
    <mergeCell ref="DB18:DF18"/>
    <mergeCell ref="DG18:DK18"/>
    <mergeCell ref="DL18:DP18"/>
    <mergeCell ref="DQ18:DU18"/>
    <mergeCell ref="AU18:AY18"/>
    <mergeCell ref="BS18:CG18"/>
    <mergeCell ref="CH18:CL18"/>
    <mergeCell ref="CM18:CQ18"/>
    <mergeCell ref="DB20:DF20"/>
    <mergeCell ref="DG20:DK20"/>
    <mergeCell ref="DL20:DP20"/>
    <mergeCell ref="DQ20:DU20"/>
    <mergeCell ref="DV20:DZ20"/>
    <mergeCell ref="B21:P21"/>
    <mergeCell ref="AA21:AE21"/>
    <mergeCell ref="AF21:AJ21"/>
    <mergeCell ref="AU20:AY20"/>
    <mergeCell ref="BS20:CG20"/>
    <mergeCell ref="CH20:CL20"/>
    <mergeCell ref="CM20:CQ20"/>
    <mergeCell ref="CR20:CV20"/>
    <mergeCell ref="CW20:DA20"/>
    <mergeCell ref="B20:P20"/>
    <mergeCell ref="Q20:U20"/>
    <mergeCell ref="V20:Z20"/>
    <mergeCell ref="AA20:AE20"/>
    <mergeCell ref="AF20:AJ20"/>
    <mergeCell ref="AK20:AO20"/>
    <mergeCell ref="AP20:AT20"/>
    <mergeCell ref="DG22:DK22"/>
    <mergeCell ref="DL22:DP22"/>
    <mergeCell ref="DQ22:DU22"/>
    <mergeCell ref="DV22:DZ22"/>
    <mergeCell ref="B23:P23"/>
    <mergeCell ref="BS22:CG22"/>
    <mergeCell ref="CH22:CL22"/>
    <mergeCell ref="CM22:CQ22"/>
    <mergeCell ref="CR22:CV22"/>
    <mergeCell ref="CW22:DA22"/>
    <mergeCell ref="DB22:DF22"/>
    <mergeCell ref="DV21:DZ21"/>
    <mergeCell ref="B22:P22"/>
    <mergeCell ref="AU22:AY22"/>
    <mergeCell ref="AZ22:BD22"/>
    <mergeCell ref="CR21:CV21"/>
    <mergeCell ref="CW21:DA21"/>
    <mergeCell ref="DB21:DF21"/>
    <mergeCell ref="DG21:DK21"/>
    <mergeCell ref="DL21:DP21"/>
    <mergeCell ref="DQ21:DU21"/>
    <mergeCell ref="DV23:DZ23"/>
    <mergeCell ref="AU21:AY21"/>
    <mergeCell ref="BS21:CG21"/>
    <mergeCell ref="CH21:CL21"/>
    <mergeCell ref="CM21:CQ21"/>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BE28:BI28"/>
    <mergeCell ref="BS28:CG28"/>
    <mergeCell ref="CH28:CL28"/>
    <mergeCell ref="CM28:CQ28"/>
    <mergeCell ref="CR28:CV28"/>
    <mergeCell ref="CW28:DA28"/>
    <mergeCell ref="DV27:DZ27"/>
    <mergeCell ref="B28:P28"/>
    <mergeCell ref="Q28:U28"/>
    <mergeCell ref="V28:Z28"/>
    <mergeCell ref="AA28:AE28"/>
    <mergeCell ref="AF28:AJ28"/>
    <mergeCell ref="AZ29:BD29"/>
    <mergeCell ref="Q29:U29"/>
    <mergeCell ref="V29:Z29"/>
    <mergeCell ref="AA29:AE29"/>
    <mergeCell ref="BE30:BI30"/>
    <mergeCell ref="BS30:CG30"/>
    <mergeCell ref="CH30:CL30"/>
    <mergeCell ref="CM30:CQ30"/>
    <mergeCell ref="DL29:DP29"/>
    <mergeCell ref="DQ29:DU29"/>
    <mergeCell ref="DV29:DZ29"/>
    <mergeCell ref="B30:P30"/>
    <mergeCell ref="CH29:CL29"/>
    <mergeCell ref="CM29:CQ29"/>
    <mergeCell ref="CR29:CV29"/>
    <mergeCell ref="CW29:DA29"/>
    <mergeCell ref="DB29:DF29"/>
    <mergeCell ref="DG29:DK29"/>
    <mergeCell ref="BE29:BI29"/>
    <mergeCell ref="BS29:CG29"/>
    <mergeCell ref="DB31:DF31"/>
    <mergeCell ref="DG31:DK31"/>
    <mergeCell ref="DL31:DP31"/>
    <mergeCell ref="DQ31:DU31"/>
    <mergeCell ref="DV31:DZ31"/>
    <mergeCell ref="AF29:AJ29"/>
    <mergeCell ref="AU31:AY31"/>
    <mergeCell ref="AZ31:BD31"/>
    <mergeCell ref="BE31:BI31"/>
    <mergeCell ref="BS31:CG31"/>
    <mergeCell ref="CH31:CL31"/>
    <mergeCell ref="CM31:CQ31"/>
    <mergeCell ref="CR31:CV31"/>
    <mergeCell ref="CW31:DA31"/>
    <mergeCell ref="DV30:DZ30"/>
    <mergeCell ref="B31:P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BE32:BI32"/>
    <mergeCell ref="BS32:CG32"/>
    <mergeCell ref="AK32:AO32"/>
    <mergeCell ref="AP32:AT32"/>
    <mergeCell ref="AZ32:BD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DV71:DZ71"/>
    <mergeCell ref="AZ72:BD72"/>
    <mergeCell ref="BS72:CG72"/>
    <mergeCell ref="CH72:CL72"/>
    <mergeCell ref="CM72:CQ72"/>
    <mergeCell ref="DG71:DK71"/>
    <mergeCell ref="DL71:DP71"/>
    <mergeCell ref="DQ71:DU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B75:P75"/>
    <mergeCell ref="Q75:U75"/>
    <mergeCell ref="V75:Z75"/>
    <mergeCell ref="AA75:AE75"/>
    <mergeCell ref="AF75:AJ75"/>
    <mergeCell ref="AK75:AO75"/>
    <mergeCell ref="AP75:AT75"/>
    <mergeCell ref="AU75:AY75"/>
    <mergeCell ref="AP74:AT74"/>
    <mergeCell ref="AU74:AY74"/>
    <mergeCell ref="B74:P74"/>
    <mergeCell ref="Q74:U74"/>
    <mergeCell ref="V74:Z74"/>
    <mergeCell ref="AA74:AE74"/>
    <mergeCell ref="AF74:AJ74"/>
    <mergeCell ref="AK74:AO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Z88:BD88"/>
    <mergeCell ref="BS88:CG88"/>
    <mergeCell ref="CH88:CL88"/>
    <mergeCell ref="CM88:CQ88"/>
    <mergeCell ref="DG87:DK87"/>
    <mergeCell ref="DL87:DP87"/>
    <mergeCell ref="DQ87:DU87"/>
    <mergeCell ref="DV87:DZ87"/>
    <mergeCell ref="B88:P88"/>
    <mergeCell ref="Q88:U88"/>
    <mergeCell ref="V88:Z88"/>
    <mergeCell ref="AA88:AE88"/>
    <mergeCell ref="BS87:CG87"/>
    <mergeCell ref="CH87:CL87"/>
    <mergeCell ref="CM87:CQ87"/>
    <mergeCell ref="CR87:CV87"/>
    <mergeCell ref="CW87:DA87"/>
    <mergeCell ref="DB87:DF87"/>
    <mergeCell ref="AP88:AT88"/>
    <mergeCell ref="AU88:AY88"/>
    <mergeCell ref="AF88:AJ88"/>
    <mergeCell ref="AK88:AO88"/>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504</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injFuUpbcXV1+LSyJxySt5WRddG9agbtXh5Dx3SPFs1N7NT3GWpz3/+UbHsvW6BOE2cjmoH++PPusxT5VWzGQA==" saltValue="GvMKCUry6TDSBviZHv0M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v8Sc89J3VZF2hLFeHus+ypj3VRddV9OBh9VRZES3pPd4LajYDBBhd0b5jQmjzle+WOseTPcfaA0Ng6/s/lCEw==" saltValue="/kfwPjpgQm0ioU4hB6CF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505</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506</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64" t="s">
        <v>507</v>
      </c>
      <c r="AP7" s="255"/>
      <c r="AQ7" s="256" t="s">
        <v>508</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65"/>
      <c r="AP8" s="261" t="s">
        <v>509</v>
      </c>
      <c r="AQ8" s="262" t="s">
        <v>510</v>
      </c>
      <c r="AR8" s="263" t="s">
        <v>511</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76" t="s">
        <v>512</v>
      </c>
      <c r="AL9" s="1177"/>
      <c r="AM9" s="1177"/>
      <c r="AN9" s="1178"/>
      <c r="AO9" s="264">
        <v>20358745</v>
      </c>
      <c r="AP9" s="264">
        <v>64217</v>
      </c>
      <c r="AQ9" s="265">
        <v>63571</v>
      </c>
      <c r="AR9" s="266">
        <v>1</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76" t="s">
        <v>513</v>
      </c>
      <c r="AL10" s="1177"/>
      <c r="AM10" s="1177"/>
      <c r="AN10" s="1178"/>
      <c r="AO10" s="267">
        <v>228929</v>
      </c>
      <c r="AP10" s="267">
        <v>722</v>
      </c>
      <c r="AQ10" s="268">
        <v>1690</v>
      </c>
      <c r="AR10" s="269">
        <v>-57.3</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76" t="s">
        <v>514</v>
      </c>
      <c r="AL11" s="1177"/>
      <c r="AM11" s="1177"/>
      <c r="AN11" s="1178"/>
      <c r="AO11" s="267">
        <v>199806</v>
      </c>
      <c r="AP11" s="267">
        <v>630</v>
      </c>
      <c r="AQ11" s="268">
        <v>679</v>
      </c>
      <c r="AR11" s="269">
        <v>-7.2</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76" t="s">
        <v>515</v>
      </c>
      <c r="AL12" s="1177"/>
      <c r="AM12" s="1177"/>
      <c r="AN12" s="1178"/>
      <c r="AO12" s="267" t="s">
        <v>516</v>
      </c>
      <c r="AP12" s="267" t="s">
        <v>516</v>
      </c>
      <c r="AQ12" s="268">
        <v>23</v>
      </c>
      <c r="AR12" s="269" t="s">
        <v>516</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76" t="s">
        <v>517</v>
      </c>
      <c r="AL13" s="1177"/>
      <c r="AM13" s="1177"/>
      <c r="AN13" s="1178"/>
      <c r="AO13" s="267">
        <v>1069404</v>
      </c>
      <c r="AP13" s="267">
        <v>3373</v>
      </c>
      <c r="AQ13" s="268">
        <v>1992</v>
      </c>
      <c r="AR13" s="269">
        <v>69.3</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76" t="s">
        <v>518</v>
      </c>
      <c r="AL14" s="1177"/>
      <c r="AM14" s="1177"/>
      <c r="AN14" s="1178"/>
      <c r="AO14" s="267">
        <v>35614</v>
      </c>
      <c r="AP14" s="267">
        <v>112</v>
      </c>
      <c r="AQ14" s="268">
        <v>1254</v>
      </c>
      <c r="AR14" s="269">
        <v>-91.1</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79" t="s">
        <v>519</v>
      </c>
      <c r="AL15" s="1180"/>
      <c r="AM15" s="1180"/>
      <c r="AN15" s="1181"/>
      <c r="AO15" s="267">
        <v>-1525632</v>
      </c>
      <c r="AP15" s="267">
        <v>-4812</v>
      </c>
      <c r="AQ15" s="268">
        <v>-3845</v>
      </c>
      <c r="AR15" s="269">
        <v>25.1</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79" t="s">
        <v>187</v>
      </c>
      <c r="AL16" s="1180"/>
      <c r="AM16" s="1180"/>
      <c r="AN16" s="1181"/>
      <c r="AO16" s="267">
        <v>20366866</v>
      </c>
      <c r="AP16" s="267">
        <v>64243</v>
      </c>
      <c r="AQ16" s="268">
        <v>65365</v>
      </c>
      <c r="AR16" s="269">
        <v>-1.7</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520</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521</v>
      </c>
      <c r="AP20" s="276" t="s">
        <v>522</v>
      </c>
      <c r="AQ20" s="277" t="s">
        <v>523</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82" t="s">
        <v>524</v>
      </c>
      <c r="AL21" s="1183"/>
      <c r="AM21" s="1183"/>
      <c r="AN21" s="1184"/>
      <c r="AO21" s="280">
        <v>6.73</v>
      </c>
      <c r="AP21" s="281">
        <v>6.46</v>
      </c>
      <c r="AQ21" s="282">
        <v>0.27</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82" t="s">
        <v>525</v>
      </c>
      <c r="AL22" s="1183"/>
      <c r="AM22" s="1183"/>
      <c r="AN22" s="1184"/>
      <c r="AO22" s="285">
        <v>97.7</v>
      </c>
      <c r="AP22" s="286">
        <v>99.4</v>
      </c>
      <c r="AQ22" s="287">
        <v>-1.7</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75" t="s">
        <v>526</v>
      </c>
      <c r="B26" s="1175"/>
      <c r="C26" s="1175"/>
      <c r="D26" s="1175"/>
      <c r="E26" s="1175"/>
      <c r="F26" s="1175"/>
      <c r="G26" s="1175"/>
      <c r="H26" s="1175"/>
      <c r="I26" s="1175"/>
      <c r="J26" s="1175"/>
      <c r="K26" s="1175"/>
      <c r="L26" s="1175"/>
      <c r="M26" s="1175"/>
      <c r="N26" s="1175"/>
      <c r="O26" s="1175"/>
      <c r="P26" s="1175"/>
      <c r="Q26" s="1175"/>
      <c r="R26" s="1175"/>
      <c r="S26" s="1175"/>
      <c r="T26" s="1175"/>
      <c r="U26" s="1175"/>
      <c r="V26" s="1175"/>
      <c r="W26" s="1175"/>
      <c r="X26" s="1175"/>
      <c r="Y26" s="1175"/>
      <c r="Z26" s="1175"/>
      <c r="AA26" s="1175"/>
      <c r="AB26" s="1175"/>
      <c r="AC26" s="1175"/>
      <c r="AD26" s="1175"/>
      <c r="AE26" s="1175"/>
      <c r="AF26" s="1175"/>
      <c r="AG26" s="1175"/>
      <c r="AH26" s="1175"/>
      <c r="AI26" s="1175"/>
      <c r="AJ26" s="1175"/>
      <c r="AK26" s="1175"/>
      <c r="AL26" s="1175"/>
      <c r="AM26" s="1175"/>
      <c r="AN26" s="1175"/>
      <c r="AO26" s="1175"/>
      <c r="AP26" s="1175"/>
      <c r="AQ26" s="1175"/>
      <c r="AR26" s="1175"/>
      <c r="AS26" s="1175"/>
      <c r="AT26" s="250"/>
    </row>
    <row r="27" spans="1:46" x14ac:dyDescent="0.15">
      <c r="A27" s="292"/>
      <c r="AO27" s="245"/>
      <c r="AP27" s="245"/>
      <c r="AQ27" s="245"/>
      <c r="AR27" s="245"/>
      <c r="AS27" s="245"/>
      <c r="AT27" s="245"/>
    </row>
    <row r="28" spans="1:46" ht="17.25" x14ac:dyDescent="0.15">
      <c r="A28" s="246" t="s">
        <v>527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528</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64" t="s">
        <v>507</v>
      </c>
      <c r="AP30" s="255"/>
      <c r="AQ30" s="256" t="s">
        <v>508</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65"/>
      <c r="AP31" s="261" t="s">
        <v>509</v>
      </c>
      <c r="AQ31" s="262" t="s">
        <v>510</v>
      </c>
      <c r="AR31" s="263" t="s">
        <v>511</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66" t="s">
        <v>529</v>
      </c>
      <c r="AL32" s="1167"/>
      <c r="AM32" s="1167"/>
      <c r="AN32" s="1168"/>
      <c r="AO32" s="295">
        <v>12959415</v>
      </c>
      <c r="AP32" s="295">
        <v>40878</v>
      </c>
      <c r="AQ32" s="296">
        <v>37452</v>
      </c>
      <c r="AR32" s="297">
        <v>9.1</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66" t="s">
        <v>530</v>
      </c>
      <c r="AL33" s="1167"/>
      <c r="AM33" s="1167"/>
      <c r="AN33" s="1168"/>
      <c r="AO33" s="295" t="s">
        <v>516</v>
      </c>
      <c r="AP33" s="295" t="s">
        <v>516</v>
      </c>
      <c r="AQ33" s="296" t="s">
        <v>516</v>
      </c>
      <c r="AR33" s="297" t="s">
        <v>516</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66" t="s">
        <v>531</v>
      </c>
      <c r="AL34" s="1167"/>
      <c r="AM34" s="1167"/>
      <c r="AN34" s="1168"/>
      <c r="AO34" s="295" t="s">
        <v>516</v>
      </c>
      <c r="AP34" s="295" t="s">
        <v>516</v>
      </c>
      <c r="AQ34" s="296">
        <v>45</v>
      </c>
      <c r="AR34" s="297" t="s">
        <v>516</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66" t="s">
        <v>532</v>
      </c>
      <c r="AL35" s="1167"/>
      <c r="AM35" s="1167"/>
      <c r="AN35" s="1168"/>
      <c r="AO35" s="295">
        <v>619582</v>
      </c>
      <c r="AP35" s="295">
        <v>1954</v>
      </c>
      <c r="AQ35" s="296">
        <v>8356</v>
      </c>
      <c r="AR35" s="297">
        <v>-76.599999999999994</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66" t="s">
        <v>533</v>
      </c>
      <c r="AL36" s="1167"/>
      <c r="AM36" s="1167"/>
      <c r="AN36" s="1168"/>
      <c r="AO36" s="295">
        <v>272710</v>
      </c>
      <c r="AP36" s="295">
        <v>860</v>
      </c>
      <c r="AQ36" s="296">
        <v>443</v>
      </c>
      <c r="AR36" s="297">
        <v>94.1</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66" t="s">
        <v>534</v>
      </c>
      <c r="AL37" s="1167"/>
      <c r="AM37" s="1167"/>
      <c r="AN37" s="1168"/>
      <c r="AO37" s="295">
        <v>140156</v>
      </c>
      <c r="AP37" s="295">
        <v>442</v>
      </c>
      <c r="AQ37" s="296">
        <v>649</v>
      </c>
      <c r="AR37" s="297">
        <v>-31.9</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69" t="s">
        <v>535</v>
      </c>
      <c r="AL38" s="1170"/>
      <c r="AM38" s="1170"/>
      <c r="AN38" s="1171"/>
      <c r="AO38" s="298" t="s">
        <v>516</v>
      </c>
      <c r="AP38" s="298" t="s">
        <v>516</v>
      </c>
      <c r="AQ38" s="299">
        <v>1</v>
      </c>
      <c r="AR38" s="287" t="s">
        <v>516</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69" t="s">
        <v>536</v>
      </c>
      <c r="AL39" s="1170"/>
      <c r="AM39" s="1170"/>
      <c r="AN39" s="1171"/>
      <c r="AO39" s="295">
        <v>-1127576</v>
      </c>
      <c r="AP39" s="295">
        <v>-3557</v>
      </c>
      <c r="AQ39" s="296">
        <v>-7867</v>
      </c>
      <c r="AR39" s="297">
        <v>-54.8</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66" t="s">
        <v>537</v>
      </c>
      <c r="AL40" s="1167"/>
      <c r="AM40" s="1167"/>
      <c r="AN40" s="1168"/>
      <c r="AO40" s="295">
        <v>-6316306</v>
      </c>
      <c r="AP40" s="295">
        <v>-19923</v>
      </c>
      <c r="AQ40" s="296">
        <v>-28343</v>
      </c>
      <c r="AR40" s="297">
        <v>-29.7</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72" t="s">
        <v>300</v>
      </c>
      <c r="AL41" s="1173"/>
      <c r="AM41" s="1173"/>
      <c r="AN41" s="1174"/>
      <c r="AO41" s="295">
        <v>6547981</v>
      </c>
      <c r="AP41" s="295">
        <v>20654</v>
      </c>
      <c r="AQ41" s="296">
        <v>10736</v>
      </c>
      <c r="AR41" s="297">
        <v>92.4</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t="s">
        <v>538</v>
      </c>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539</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540</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59" t="s">
        <v>507</v>
      </c>
      <c r="AN49" s="1161" t="s">
        <v>541</v>
      </c>
      <c r="AO49" s="1162"/>
      <c r="AP49" s="1162"/>
      <c r="AQ49" s="1162"/>
      <c r="AR49" s="1163"/>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60"/>
      <c r="AN50" s="311" t="s">
        <v>542</v>
      </c>
      <c r="AO50" s="312" t="s">
        <v>543</v>
      </c>
      <c r="AP50" s="313" t="s">
        <v>544</v>
      </c>
      <c r="AQ50" s="314" t="s">
        <v>545</v>
      </c>
      <c r="AR50" s="315" t="s">
        <v>546</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547</v>
      </c>
      <c r="AL51" s="308"/>
      <c r="AM51" s="316">
        <v>17642587</v>
      </c>
      <c r="AN51" s="317">
        <v>54685</v>
      </c>
      <c r="AO51" s="318">
        <v>-18.3</v>
      </c>
      <c r="AP51" s="319">
        <v>46457</v>
      </c>
      <c r="AQ51" s="320">
        <v>-3.4</v>
      </c>
      <c r="AR51" s="321">
        <v>-14.9</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548</v>
      </c>
      <c r="AM52" s="324">
        <v>4018916</v>
      </c>
      <c r="AN52" s="325">
        <v>12457</v>
      </c>
      <c r="AO52" s="326">
        <v>79.2</v>
      </c>
      <c r="AP52" s="327">
        <v>24020</v>
      </c>
      <c r="AQ52" s="328">
        <v>-4.5999999999999996</v>
      </c>
      <c r="AR52" s="329">
        <v>83.8</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549</v>
      </c>
      <c r="AL53" s="308"/>
      <c r="AM53" s="316">
        <v>21712425</v>
      </c>
      <c r="AN53" s="317">
        <v>67428</v>
      </c>
      <c r="AO53" s="318">
        <v>23.3</v>
      </c>
      <c r="AP53" s="319">
        <v>51849</v>
      </c>
      <c r="AQ53" s="320">
        <v>11.6</v>
      </c>
      <c r="AR53" s="321">
        <v>11.7</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548</v>
      </c>
      <c r="AM54" s="324">
        <v>3402469</v>
      </c>
      <c r="AN54" s="325">
        <v>10566</v>
      </c>
      <c r="AO54" s="326">
        <v>-15.2</v>
      </c>
      <c r="AP54" s="327">
        <v>26326</v>
      </c>
      <c r="AQ54" s="328">
        <v>9.6</v>
      </c>
      <c r="AR54" s="329">
        <v>-24.8</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550</v>
      </c>
      <c r="AL55" s="308"/>
      <c r="AM55" s="316">
        <v>23090401</v>
      </c>
      <c r="AN55" s="317">
        <v>72052</v>
      </c>
      <c r="AO55" s="318">
        <v>6.9</v>
      </c>
      <c r="AP55" s="319">
        <v>52191</v>
      </c>
      <c r="AQ55" s="320">
        <v>0.7</v>
      </c>
      <c r="AR55" s="321">
        <v>6.2</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548</v>
      </c>
      <c r="AM56" s="324">
        <v>3229172</v>
      </c>
      <c r="AN56" s="325">
        <v>10076</v>
      </c>
      <c r="AO56" s="326">
        <v>-4.5999999999999996</v>
      </c>
      <c r="AP56" s="327">
        <v>26807</v>
      </c>
      <c r="AQ56" s="328">
        <v>1.8</v>
      </c>
      <c r="AR56" s="329">
        <v>-6.4</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551</v>
      </c>
      <c r="AL57" s="308"/>
      <c r="AM57" s="316">
        <v>18682888</v>
      </c>
      <c r="AN57" s="317">
        <v>58689</v>
      </c>
      <c r="AO57" s="318">
        <v>-18.5</v>
      </c>
      <c r="AP57" s="319">
        <v>48105</v>
      </c>
      <c r="AQ57" s="320">
        <v>-7.8</v>
      </c>
      <c r="AR57" s="321">
        <v>-10.7</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548</v>
      </c>
      <c r="AM58" s="324">
        <v>4623655</v>
      </c>
      <c r="AN58" s="325">
        <v>14524</v>
      </c>
      <c r="AO58" s="326">
        <v>44.1</v>
      </c>
      <c r="AP58" s="327">
        <v>24072</v>
      </c>
      <c r="AQ58" s="328">
        <v>-10.199999999999999</v>
      </c>
      <c r="AR58" s="329">
        <v>54.3</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552</v>
      </c>
      <c r="AL59" s="308"/>
      <c r="AM59" s="316">
        <v>21150930</v>
      </c>
      <c r="AN59" s="317">
        <v>66716</v>
      </c>
      <c r="AO59" s="318">
        <v>13.7</v>
      </c>
      <c r="AP59" s="319">
        <v>47446</v>
      </c>
      <c r="AQ59" s="320">
        <v>-1.4</v>
      </c>
      <c r="AR59" s="321">
        <v>15.1</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548</v>
      </c>
      <c r="AM60" s="324">
        <v>4793011</v>
      </c>
      <c r="AN60" s="325">
        <v>15118</v>
      </c>
      <c r="AO60" s="326">
        <v>4.0999999999999996</v>
      </c>
      <c r="AP60" s="327">
        <v>24371</v>
      </c>
      <c r="AQ60" s="328">
        <v>1.2</v>
      </c>
      <c r="AR60" s="329">
        <v>2.9</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553</v>
      </c>
      <c r="AL61" s="330"/>
      <c r="AM61" s="331">
        <v>20455846</v>
      </c>
      <c r="AN61" s="332">
        <v>63914</v>
      </c>
      <c r="AO61" s="333">
        <v>1.4</v>
      </c>
      <c r="AP61" s="334">
        <v>49210</v>
      </c>
      <c r="AQ61" s="335">
        <v>-0.1</v>
      </c>
      <c r="AR61" s="321">
        <v>1.5</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548</v>
      </c>
      <c r="AM62" s="324">
        <v>4013445</v>
      </c>
      <c r="AN62" s="325">
        <v>12548</v>
      </c>
      <c r="AO62" s="326">
        <v>21.5</v>
      </c>
      <c r="AP62" s="327">
        <v>25119</v>
      </c>
      <c r="AQ62" s="328">
        <v>-0.4</v>
      </c>
      <c r="AR62" s="329">
        <v>21.9</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Db46xHTFj9MQvPHuM9F4piBlb++oZtskE6bx6S2BhhsEDQXVnIzGWNlLh92YPsFVRsRzhve0gar78Wvi8eyenQ==" saltValue="gNw6f3f2D75cPypydswk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555</v>
      </c>
    </row>
    <row r="120" spans="125:125" ht="13.5" hidden="1" customHeight="1" x14ac:dyDescent="0.15"/>
    <row r="121" spans="125:125" ht="13.5" hidden="1" customHeight="1" x14ac:dyDescent="0.15">
      <c r="DU121" s="242"/>
    </row>
  </sheetData>
  <sheetProtection algorithmName="SHA-512" hashValue="cnd13IhBCYWzLQwg8vaCvbF7lRwABpSwg2gWI6olDGpZ2TL65/wv1mytXtlYlRxunwf8fK1lGuJ7U2Rgt5JYeA==" saltValue="pvSQI8vpSL0qZGGxKQlm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556</v>
      </c>
    </row>
  </sheetData>
  <sheetProtection algorithmName="SHA-512" hashValue="lt+WzRRCSsE5Vyc53RSgCdKxFgC4md37/af+7D23ruLnBUaXyXd4MA5SCx80O3f21T4X0deE+e2yThzXkMcgVw==" saltValue="IVSaLInBnFGmwdstut/d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85" t="s">
        <v>3</v>
      </c>
      <c r="D47" s="1185"/>
      <c r="E47" s="1186"/>
      <c r="F47" s="11">
        <v>7.88</v>
      </c>
      <c r="G47" s="12">
        <v>7.66</v>
      </c>
      <c r="H47" s="12">
        <v>4.34</v>
      </c>
      <c r="I47" s="12">
        <v>8.77</v>
      </c>
      <c r="J47" s="13">
        <v>8.8800000000000008</v>
      </c>
    </row>
    <row r="48" spans="2:10" ht="57.75" customHeight="1" x14ac:dyDescent="0.15">
      <c r="B48" s="14"/>
      <c r="C48" s="1187" t="s">
        <v>4</v>
      </c>
      <c r="D48" s="1187"/>
      <c r="E48" s="1188"/>
      <c r="F48" s="15">
        <v>6.49</v>
      </c>
      <c r="G48" s="16">
        <v>5.34</v>
      </c>
      <c r="H48" s="16">
        <v>11.3</v>
      </c>
      <c r="I48" s="16">
        <v>8.74</v>
      </c>
      <c r="J48" s="17">
        <v>10.29</v>
      </c>
    </row>
    <row r="49" spans="2:10" ht="57.75" customHeight="1" thickBot="1" x14ac:dyDescent="0.2">
      <c r="B49" s="18"/>
      <c r="C49" s="1189" t="s">
        <v>5</v>
      </c>
      <c r="D49" s="1189"/>
      <c r="E49" s="1190"/>
      <c r="F49" s="19" t="s">
        <v>562</v>
      </c>
      <c r="G49" s="20" t="s">
        <v>563</v>
      </c>
      <c r="H49" s="20">
        <v>3</v>
      </c>
      <c r="I49" s="20">
        <v>4.2</v>
      </c>
      <c r="J49" s="21">
        <v>1.43</v>
      </c>
    </row>
    <row r="50" spans="2:10" x14ac:dyDescent="0.15"/>
  </sheetData>
  <sheetProtection algorithmName="SHA-512" hashValue="gspwzcCj9pGQIsb6Sx6BinxuRzyNFqemySZYOWFRyhutW02LDM/XtMiy9K6dgGxldDAXpO6A8eMk5KCj4ODmSw==" saltValue="OtYMhU9Nzoa/XG9olHsh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2024-03-07T02:29:13Z</cp:lastPrinted>
  <dcterms:created xsi:type="dcterms:W3CDTF">2024-02-05T04:05:00Z</dcterms:created>
  <dcterms:modified xsi:type="dcterms:W3CDTF">2024-09-27T02:06:41Z</dcterms:modified>
  <cp:category/>
</cp:coreProperties>
</file>