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Z:\福祉)ちゃーがんじゅう課\02_給付Ｇ\14_社会福祉法人軽減\R06年度社福減免\HP掲載データ\"/>
    </mc:Choice>
  </mc:AlternateContent>
  <xr:revisionPtr revIDLastSave="0" documentId="13_ncr:1_{326E19B3-82D9-4DCF-807D-BB3A6B86B46F}" xr6:coauthVersionLast="45" xr6:coauthVersionMax="45" xr10:uidLastSave="{00000000-0000-0000-0000-000000000000}"/>
  <bookViews>
    <workbookView xWindow="-120" yWindow="-120" windowWidth="29040" windowHeight="15270" tabRatio="724" xr2:uid="{00000000-000D-0000-FFFF-FFFF00000000}"/>
  </bookViews>
  <sheets>
    <sheet name="様式５（交付申請）" sheetId="39" r:id="rId1"/>
    <sheet name="様式５（交付申請）記載例" sheetId="79" r:id="rId2"/>
    <sheet name="様式６（実績報告）" sheetId="38" r:id="rId3"/>
    <sheet name="様式６（実績報告） (記載例)" sheetId="84" r:id="rId4"/>
    <sheet name="別紙１（事業報告書1）" sheetId="74" r:id="rId5"/>
    <sheet name="事業報告書　記載例" sheetId="73" r:id="rId6"/>
    <sheet name="別紙２ー１（請求明細書）" sheetId="72" r:id="rId7"/>
    <sheet name="別紙２ー２（請求明細書）" sheetId="81" r:id="rId8"/>
    <sheet name="請求明細書　記載例" sheetId="75" r:id="rId9"/>
    <sheet name="請求書 " sheetId="68" r:id="rId10"/>
    <sheet name="請求書　記載例" sheetId="78" r:id="rId11"/>
    <sheet name="Sheet1" sheetId="82" r:id="rId12"/>
  </sheets>
  <definedNames>
    <definedName name="_xlnm.Print_Area" localSheetId="9">'請求書 '!$A$1:$N$36</definedName>
    <definedName name="_xlnm.Print_Area" localSheetId="10">'請求書　記載例'!$A$1:$N$36</definedName>
    <definedName name="_xlnm.Print_Area" localSheetId="8">'請求明細書　記載例'!$A$1:$M$58</definedName>
    <definedName name="_xlnm.Print_Area" localSheetId="4">'別紙１（事業報告書1）'!$A$2:$O$28</definedName>
    <definedName name="_xlnm.Print_Area" localSheetId="6">'別紙２ー１（請求明細書）'!$A$1:$M$58</definedName>
    <definedName name="_xlnm.Print_Area" localSheetId="7">'別紙２ー２（請求明細書）'!$A$1:$M$58</definedName>
    <definedName name="_xlnm.Print_Area" localSheetId="0">'様式５（交付申請）'!$A$1:$K$32</definedName>
    <definedName name="_xlnm.Print_Area" localSheetId="1">'様式５（交付申請）記載例'!$A$1:$K$32</definedName>
    <definedName name="_xlnm.Print_Area" localSheetId="2">'様式６（実績報告）'!$A$1:$K$26</definedName>
    <definedName name="_xlnm.Print_Area" localSheetId="3">'様式６（実績報告） (記載例)'!$A$1:$K$26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3" i="81" l="1"/>
  <c r="J43" i="81"/>
  <c r="H43" i="81"/>
  <c r="F43" i="81"/>
  <c r="E43" i="81"/>
  <c r="C30" i="81"/>
  <c r="K30" i="81" s="1"/>
  <c r="K25" i="81"/>
  <c r="I25" i="81"/>
  <c r="G25" i="81"/>
  <c r="F25" i="81"/>
  <c r="E25" i="81"/>
  <c r="D25" i="81"/>
  <c r="C25" i="81"/>
  <c r="A30" i="81" s="1"/>
  <c r="B25" i="81"/>
  <c r="F30" i="81" l="1"/>
  <c r="H30" i="81" s="1"/>
  <c r="L30" i="81" s="1"/>
  <c r="E30" i="81"/>
  <c r="L43" i="75" l="1"/>
  <c r="J43" i="75"/>
  <c r="H43" i="75"/>
  <c r="F43" i="75"/>
  <c r="E43" i="75"/>
  <c r="K25" i="75"/>
  <c r="I25" i="75"/>
  <c r="G25" i="75"/>
  <c r="C30" i="75" s="1"/>
  <c r="F25" i="75"/>
  <c r="E25" i="75"/>
  <c r="D25" i="75"/>
  <c r="C25" i="75"/>
  <c r="A30" i="75" s="1"/>
  <c r="B25" i="75"/>
  <c r="K17" i="74"/>
  <c r="H17" i="74"/>
  <c r="I17" i="74" s="1"/>
  <c r="J17" i="74" s="1"/>
  <c r="K16" i="74"/>
  <c r="H16" i="74"/>
  <c r="I16" i="74" s="1"/>
  <c r="J16" i="74" s="1"/>
  <c r="K14" i="74"/>
  <c r="L14" i="74" s="1"/>
  <c r="M14" i="74" s="1"/>
  <c r="N14" i="74" s="1"/>
  <c r="O14" i="74" s="1"/>
  <c r="K13" i="74"/>
  <c r="L13" i="74" s="1"/>
  <c r="M13" i="74" s="1"/>
  <c r="N13" i="74" s="1"/>
  <c r="O13" i="74" s="1"/>
  <c r="K12" i="74"/>
  <c r="L12" i="74" s="1"/>
  <c r="M12" i="74" s="1"/>
  <c r="N12" i="74" s="1"/>
  <c r="O12" i="74" s="1"/>
  <c r="K11" i="74"/>
  <c r="L11" i="74" s="1"/>
  <c r="M11" i="74" s="1"/>
  <c r="N11" i="74" s="1"/>
  <c r="O11" i="74" s="1"/>
  <c r="L18" i="73"/>
  <c r="I18" i="73"/>
  <c r="J18" i="73" s="1"/>
  <c r="K18" i="73" s="1"/>
  <c r="L17" i="73"/>
  <c r="I17" i="73"/>
  <c r="J17" i="73" s="1"/>
  <c r="K17" i="73" s="1"/>
  <c r="L15" i="73"/>
  <c r="M15" i="73" s="1"/>
  <c r="L14" i="73"/>
  <c r="M14" i="73" s="1"/>
  <c r="N14" i="73" s="1"/>
  <c r="L13" i="73"/>
  <c r="M13" i="73" s="1"/>
  <c r="L12" i="73"/>
  <c r="M12" i="73" s="1"/>
  <c r="N12" i="73" s="1"/>
  <c r="L11" i="73"/>
  <c r="M11" i="73" s="1"/>
  <c r="N11" i="73" s="1"/>
  <c r="L10" i="73"/>
  <c r="M10" i="73" s="1"/>
  <c r="N10" i="73" s="1"/>
  <c r="L43" i="72"/>
  <c r="J43" i="72"/>
  <c r="H43" i="72"/>
  <c r="F43" i="72"/>
  <c r="E43" i="72"/>
  <c r="K25" i="72"/>
  <c r="I25" i="72"/>
  <c r="G25" i="72"/>
  <c r="C30" i="72" s="1"/>
  <c r="F25" i="72"/>
  <c r="E25" i="72"/>
  <c r="D25" i="72"/>
  <c r="C25" i="72"/>
  <c r="A30" i="72" s="1"/>
  <c r="B25" i="72"/>
  <c r="N13" i="73" l="1"/>
  <c r="O13" i="73" s="1"/>
  <c r="P13" i="73" s="1"/>
  <c r="O10" i="73"/>
  <c r="P10" i="73" s="1"/>
  <c r="M17" i="73"/>
  <c r="N17" i="73" s="1"/>
  <c r="O17" i="73" s="1"/>
  <c r="P17" i="73" s="1"/>
  <c r="N15" i="73"/>
  <c r="O15" i="73" s="1"/>
  <c r="P15" i="73" s="1"/>
  <c r="L16" i="74"/>
  <c r="M16" i="74" s="1"/>
  <c r="N16" i="74" s="1"/>
  <c r="O16" i="74" s="1"/>
  <c r="K30" i="75"/>
  <c r="E30" i="75"/>
  <c r="F30" i="75" s="1"/>
  <c r="H30" i="75" s="1"/>
  <c r="L17" i="74"/>
  <c r="M17" i="74" s="1"/>
  <c r="N17" i="74" s="1"/>
  <c r="O17" i="74" s="1"/>
  <c r="O11" i="73"/>
  <c r="P11" i="73" s="1"/>
  <c r="K30" i="72"/>
  <c r="E30" i="72"/>
  <c r="F30" i="72" s="1"/>
  <c r="O14" i="73"/>
  <c r="P14" i="73" s="1"/>
  <c r="O12" i="73"/>
  <c r="P12" i="73" s="1"/>
  <c r="M18" i="73"/>
  <c r="L30" i="75" l="1"/>
  <c r="O19" i="74"/>
  <c r="N18" i="73"/>
  <c r="O18" i="73" s="1"/>
  <c r="P18" i="73" s="1"/>
  <c r="P20" i="73" s="1"/>
  <c r="H30" i="72"/>
  <c r="L30" i="72" s="1"/>
</calcChain>
</file>

<file path=xl/sharedStrings.xml><?xml version="1.0" encoding="utf-8"?>
<sst xmlns="http://schemas.openxmlformats.org/spreadsheetml/2006/main" count="508" uniqueCount="223">
  <si>
    <t>所在地：</t>
    <rPh sb="0" eb="3">
      <t>ショザイチ</t>
    </rPh>
    <phoneticPr fontId="7"/>
  </si>
  <si>
    <t>法人名：</t>
    <rPh sb="0" eb="2">
      <t>ホウジン</t>
    </rPh>
    <rPh sb="2" eb="3">
      <t>メイ</t>
    </rPh>
    <phoneticPr fontId="7"/>
  </si>
  <si>
    <t>記</t>
    <rPh sb="0" eb="1">
      <t>キ</t>
    </rPh>
    <phoneticPr fontId="7"/>
  </si>
  <si>
    <t>（添付書類）</t>
    <phoneticPr fontId="7"/>
  </si>
  <si>
    <t>　補助金に係る事業実績について、次のとおり関係書類を添えて報告します。</t>
    <rPh sb="1" eb="4">
      <t>ホジョキン</t>
    </rPh>
    <rPh sb="5" eb="6">
      <t>カカ</t>
    </rPh>
    <rPh sb="7" eb="9">
      <t>ジギョウ</t>
    </rPh>
    <rPh sb="9" eb="11">
      <t>ジッセキ</t>
    </rPh>
    <rPh sb="16" eb="17">
      <t>ツギ</t>
    </rPh>
    <rPh sb="21" eb="23">
      <t>カンケイ</t>
    </rPh>
    <rPh sb="23" eb="25">
      <t>ショルイ</t>
    </rPh>
    <rPh sb="26" eb="27">
      <t>ソ</t>
    </rPh>
    <rPh sb="29" eb="31">
      <t>ホウコク</t>
    </rPh>
    <phoneticPr fontId="7"/>
  </si>
  <si>
    <t>１　社会福祉法人等による利用者負担額軽減制度事業報告書（別紙１）</t>
    <rPh sb="18" eb="20">
      <t>ケイゲン</t>
    </rPh>
    <rPh sb="20" eb="22">
      <t>セイド</t>
    </rPh>
    <rPh sb="24" eb="27">
      <t>ホウコクショ</t>
    </rPh>
    <phoneticPr fontId="7"/>
  </si>
  <si>
    <t>別紙１</t>
    <rPh sb="0" eb="2">
      <t>ベッシ</t>
    </rPh>
    <phoneticPr fontId="7"/>
  </si>
  <si>
    <t>（法人名）</t>
    <rPh sb="1" eb="3">
      <t>ホウジン</t>
    </rPh>
    <rPh sb="3" eb="4">
      <t>メイ</t>
    </rPh>
    <phoneticPr fontId="7"/>
  </si>
  <si>
    <t>事業所名</t>
    <rPh sb="0" eb="3">
      <t>ジギョウショ</t>
    </rPh>
    <rPh sb="3" eb="4">
      <t>メイ</t>
    </rPh>
    <phoneticPr fontId="7"/>
  </si>
  <si>
    <t>軽　　　　減　　　　額</t>
    <rPh sb="0" eb="1">
      <t>ケイ</t>
    </rPh>
    <rPh sb="5" eb="6">
      <t>ゲン</t>
    </rPh>
    <rPh sb="10" eb="11">
      <t>ガク</t>
    </rPh>
    <phoneticPr fontId="7"/>
  </si>
  <si>
    <t>全額補助対象分</t>
    <rPh sb="0" eb="2">
      <t>ゼンガク</t>
    </rPh>
    <rPh sb="2" eb="4">
      <t>ホジョ</t>
    </rPh>
    <rPh sb="4" eb="6">
      <t>タイショウ</t>
    </rPh>
    <rPh sb="6" eb="7">
      <t>ブン</t>
    </rPh>
    <phoneticPr fontId="7"/>
  </si>
  <si>
    <t>２分の１補助対象分</t>
    <rPh sb="1" eb="2">
      <t>ブン</t>
    </rPh>
    <rPh sb="4" eb="6">
      <t>ホジョ</t>
    </rPh>
    <rPh sb="6" eb="8">
      <t>タイショウ</t>
    </rPh>
    <rPh sb="8" eb="9">
      <t>ブン</t>
    </rPh>
    <phoneticPr fontId="7"/>
  </si>
  <si>
    <t xml:space="preserve">那覇市
補助
所要額
</t>
    <rPh sb="0" eb="2">
      <t>ナハ</t>
    </rPh>
    <rPh sb="2" eb="3">
      <t>シ</t>
    </rPh>
    <rPh sb="4" eb="6">
      <t>ホジョ</t>
    </rPh>
    <rPh sb="7" eb="10">
      <t>ショヨウガク</t>
    </rPh>
    <phoneticPr fontId="7"/>
  </si>
  <si>
    <t>(人)</t>
    <rPh sb="1" eb="2">
      <t>ニン</t>
    </rPh>
    <phoneticPr fontId="7"/>
  </si>
  <si>
    <t>(円)</t>
    <rPh sb="1" eb="2">
      <t>エン</t>
    </rPh>
    <phoneticPr fontId="7"/>
  </si>
  <si>
    <t xml:space="preserve">10%控除額
</t>
    <rPh sb="3" eb="6">
      <t>コウジョガク</t>
    </rPh>
    <phoneticPr fontId="7"/>
  </si>
  <si>
    <t xml:space="preserve">10/10補助
対 象 額
</t>
    <rPh sb="5" eb="7">
      <t>ホジョ</t>
    </rPh>
    <rPh sb="8" eb="13">
      <t>タイショウガク</t>
    </rPh>
    <phoneticPr fontId="7"/>
  </si>
  <si>
    <t xml:space="preserve">10/10補助
所 要 額
</t>
    <rPh sb="5" eb="7">
      <t>ホジョ</t>
    </rPh>
    <rPh sb="8" eb="11">
      <t>ショヨウ</t>
    </rPh>
    <rPh sb="11" eb="13">
      <t>タイショウガク</t>
    </rPh>
    <phoneticPr fontId="7"/>
  </si>
  <si>
    <t xml:space="preserve">１%控除額
</t>
    <rPh sb="2" eb="5">
      <t>コウジョガク</t>
    </rPh>
    <phoneticPr fontId="7"/>
  </si>
  <si>
    <t xml:space="preserve">1/2 補 助
対 象 額
</t>
    <rPh sb="4" eb="7">
      <t>ホジョ</t>
    </rPh>
    <rPh sb="8" eb="13">
      <t>タイショウガク</t>
    </rPh>
    <phoneticPr fontId="7"/>
  </si>
  <si>
    <t xml:space="preserve">1/2 補 助
所 要 額
</t>
    <rPh sb="4" eb="7">
      <t>ホジョ</t>
    </rPh>
    <phoneticPr fontId="7"/>
  </si>
  <si>
    <t xml:space="preserve">法人補助
所 要 額
</t>
    <rPh sb="0" eb="2">
      <t>ホウジン</t>
    </rPh>
    <rPh sb="2" eb="4">
      <t>ホジョ</t>
    </rPh>
    <phoneticPr fontId="7"/>
  </si>
  <si>
    <t>利用者数</t>
    <rPh sb="0" eb="3">
      <t>リヨウシャ</t>
    </rPh>
    <rPh sb="3" eb="4">
      <t>スウ</t>
    </rPh>
    <phoneticPr fontId="7"/>
  </si>
  <si>
    <t>金　額</t>
    <rPh sb="0" eb="3">
      <t>キンガク</t>
    </rPh>
    <phoneticPr fontId="7"/>
  </si>
  <si>
    <t>①</t>
    <phoneticPr fontId="7"/>
  </si>
  <si>
    <t>②</t>
    <phoneticPr fontId="7"/>
  </si>
  <si>
    <t>⑨</t>
    <phoneticPr fontId="7"/>
  </si>
  <si>
    <t>⑥（①×0.01)</t>
    <phoneticPr fontId="7"/>
  </si>
  <si>
    <t>⑦（②-⑥)</t>
    <phoneticPr fontId="7"/>
  </si>
  <si>
    <t>⑧(⑦×1/2)</t>
    <phoneticPr fontId="7"/>
  </si>
  <si>
    <t>⑩</t>
    <phoneticPr fontId="7"/>
  </si>
  <si>
    <t>⑪(⑩×⑨/②)</t>
    <phoneticPr fontId="7"/>
  </si>
  <si>
    <t>③(①×0.1)</t>
    <phoneticPr fontId="7"/>
  </si>
  <si>
    <t>④(②－③)</t>
    <phoneticPr fontId="7"/>
  </si>
  <si>
    <t>⑦（②-⑥-④)</t>
    <phoneticPr fontId="7"/>
  </si>
  <si>
    <t>⑩(⑤＋⑧)</t>
    <phoneticPr fontId="7"/>
  </si>
  <si>
    <t>計</t>
    <rPh sb="0" eb="1">
      <t>ケイ</t>
    </rPh>
    <phoneticPr fontId="7"/>
  </si>
  <si>
    <t>Ａ</t>
    <phoneticPr fontId="7"/>
  </si>
  <si>
    <t>億</t>
    <rPh sb="0" eb="1">
      <t>オク</t>
    </rPh>
    <phoneticPr fontId="7"/>
  </si>
  <si>
    <t>十</t>
    <rPh sb="0" eb="1">
      <t>ジュウ</t>
    </rPh>
    <phoneticPr fontId="7"/>
  </si>
  <si>
    <t>千</t>
    <rPh sb="0" eb="1">
      <t>セン</t>
    </rPh>
    <phoneticPr fontId="7"/>
  </si>
  <si>
    <t>百</t>
    <rPh sb="0" eb="1">
      <t>ヒャク</t>
    </rPh>
    <phoneticPr fontId="7"/>
  </si>
  <si>
    <t>万</t>
    <rPh sb="0" eb="1">
      <t>マン</t>
    </rPh>
    <phoneticPr fontId="7"/>
  </si>
  <si>
    <t>円</t>
    <rPh sb="0" eb="1">
      <t>エン</t>
    </rPh>
    <phoneticPr fontId="7"/>
  </si>
  <si>
    <t>那覇市</t>
  </si>
  <si>
    <t>糸満市</t>
  </si>
  <si>
    <t>沖縄市</t>
  </si>
  <si>
    <t>西原町</t>
  </si>
  <si>
    <t>多良間村</t>
  </si>
  <si>
    <t>竹富町</t>
  </si>
  <si>
    <t>与那国町</t>
  </si>
  <si>
    <t>保険者番号：</t>
    <rPh sb="0" eb="3">
      <t>ホケンシャ</t>
    </rPh>
    <rPh sb="3" eb="5">
      <t>バンゴウ</t>
    </rPh>
    <phoneticPr fontId="6"/>
  </si>
  <si>
    <t>保険者名称：</t>
    <rPh sb="0" eb="3">
      <t>ホケンシャ</t>
    </rPh>
    <rPh sb="3" eb="5">
      <t>メイショウ</t>
    </rPh>
    <phoneticPr fontId="6"/>
  </si>
  <si>
    <t>サービス月ごとの状況</t>
    <rPh sb="4" eb="5">
      <t>ツキ</t>
    </rPh>
    <rPh sb="8" eb="10">
      <t>ジョウキョウ</t>
    </rPh>
    <phoneticPr fontId="6"/>
  </si>
  <si>
    <t>サービス提供年月</t>
    <rPh sb="4" eb="6">
      <t>テイキョウ</t>
    </rPh>
    <rPh sb="6" eb="8">
      <t>ネンゲツ</t>
    </rPh>
    <phoneticPr fontId="6"/>
  </si>
  <si>
    <t>事業所状況欄</t>
    <rPh sb="0" eb="3">
      <t>ジギョウショ</t>
    </rPh>
    <rPh sb="3" eb="5">
      <t>ジョウキョウ</t>
    </rPh>
    <rPh sb="5" eb="6">
      <t>ラン</t>
    </rPh>
    <phoneticPr fontId="6"/>
  </si>
  <si>
    <t>件数</t>
    <rPh sb="0" eb="2">
      <t>ケンスウ</t>
    </rPh>
    <phoneticPr fontId="6"/>
  </si>
  <si>
    <t>①利用者負担額総額</t>
    <rPh sb="1" eb="4">
      <t>リヨウシャ</t>
    </rPh>
    <rPh sb="4" eb="6">
      <t>フタン</t>
    </rPh>
    <rPh sb="6" eb="7">
      <t>ガク</t>
    </rPh>
    <rPh sb="7" eb="9">
      <t>ソウガク</t>
    </rPh>
    <phoneticPr fontId="6"/>
  </si>
  <si>
    <t>軽減件数</t>
    <rPh sb="0" eb="2">
      <t>ケイゲン</t>
    </rPh>
    <rPh sb="2" eb="4">
      <t>ケンスウ</t>
    </rPh>
    <phoneticPr fontId="6"/>
  </si>
  <si>
    <t>②軽減総額</t>
    <rPh sb="1" eb="3">
      <t>ケイゲン</t>
    </rPh>
    <rPh sb="3" eb="5">
      <t>ソウガク</t>
    </rPh>
    <phoneticPr fontId="6"/>
  </si>
  <si>
    <t>③軽減額</t>
    <rPh sb="1" eb="3">
      <t>ケイゲン</t>
    </rPh>
    <rPh sb="3" eb="4">
      <t>ガク</t>
    </rPh>
    <phoneticPr fontId="6"/>
  </si>
  <si>
    <t>通常サービス</t>
    <rPh sb="0" eb="2">
      <t>ツウジョウ</t>
    </rPh>
    <phoneticPr fontId="6"/>
  </si>
  <si>
    <t>食費・居住費</t>
    <rPh sb="0" eb="2">
      <t>ショクヒ</t>
    </rPh>
    <rPh sb="3" eb="5">
      <t>キョジュウ</t>
    </rPh>
    <rPh sb="5" eb="6">
      <t>ヒ</t>
    </rPh>
    <phoneticPr fontId="6"/>
  </si>
  <si>
    <t>合計</t>
    <rPh sb="0" eb="2">
      <t>ゴウケイ</t>
    </rPh>
    <phoneticPr fontId="6"/>
  </si>
  <si>
    <t>市町村請求欄</t>
    <rPh sb="0" eb="3">
      <t>シチョウソン</t>
    </rPh>
    <rPh sb="3" eb="5">
      <t>セイキュウ</t>
    </rPh>
    <rPh sb="5" eb="6">
      <t>ラン</t>
    </rPh>
    <phoneticPr fontId="6"/>
  </si>
  <si>
    <t>④利用者負担額の合計</t>
    <rPh sb="1" eb="4">
      <t>リヨウシャ</t>
    </rPh>
    <rPh sb="4" eb="6">
      <t>フタン</t>
    </rPh>
    <rPh sb="6" eb="7">
      <t>ガク</t>
    </rPh>
    <rPh sb="8" eb="10">
      <t>ゴウケイ</t>
    </rPh>
    <phoneticPr fontId="6"/>
  </si>
  <si>
    <t>⑤軽減総額の合計</t>
    <rPh sb="1" eb="3">
      <t>ケイゲン</t>
    </rPh>
    <rPh sb="3" eb="5">
      <t>ソウガク</t>
    </rPh>
    <rPh sb="6" eb="8">
      <t>ゴウケイ</t>
    </rPh>
    <phoneticPr fontId="6"/>
  </si>
  <si>
    <t>軽減比率</t>
    <rPh sb="0" eb="2">
      <t>ケイゲン</t>
    </rPh>
    <rPh sb="2" eb="4">
      <t>ヒリツ</t>
    </rPh>
    <phoneticPr fontId="6"/>
  </si>
  <si>
    <t>⑥事業所負担</t>
    <rPh sb="1" eb="4">
      <t>ジギョウショ</t>
    </rPh>
    <rPh sb="4" eb="6">
      <t>フタン</t>
    </rPh>
    <phoneticPr fontId="6"/>
  </si>
  <si>
    <t>⑦市町村助成費</t>
    <rPh sb="1" eb="4">
      <t>シチョウソン</t>
    </rPh>
    <rPh sb="4" eb="7">
      <t>ジョセイヒ</t>
    </rPh>
    <phoneticPr fontId="6"/>
  </si>
  <si>
    <t>⑧市町村比率</t>
    <rPh sb="1" eb="4">
      <t>シチョウソン</t>
    </rPh>
    <rPh sb="4" eb="6">
      <t>ヒリツ</t>
    </rPh>
    <phoneticPr fontId="6"/>
  </si>
  <si>
    <t>助成費請求額</t>
    <rPh sb="0" eb="3">
      <t>ジョセイヒ</t>
    </rPh>
    <rPh sb="3" eb="5">
      <t>セイキュウ</t>
    </rPh>
    <rPh sb="5" eb="6">
      <t>ガク</t>
    </rPh>
    <phoneticPr fontId="6"/>
  </si>
  <si>
    <t>(①の合計）</t>
    <rPh sb="3" eb="5">
      <t>ゴウケイ</t>
    </rPh>
    <phoneticPr fontId="6"/>
  </si>
  <si>
    <t>（②の合計）</t>
    <rPh sb="3" eb="5">
      <t>ゴウケイ</t>
    </rPh>
    <phoneticPr fontId="6"/>
  </si>
  <si>
    <t>（欄外参照）</t>
    <rPh sb="1" eb="3">
      <t>ランガイ</t>
    </rPh>
    <rPh sb="3" eb="5">
      <t>サンショウ</t>
    </rPh>
    <phoneticPr fontId="6"/>
  </si>
  <si>
    <t>(③の合計÷⑤）</t>
    <rPh sb="3" eb="5">
      <t>ゴウケイ</t>
    </rPh>
    <phoneticPr fontId="6"/>
  </si>
  <si>
    <t>市町村の状況（参考）</t>
    <rPh sb="0" eb="3">
      <t>シチョウソン</t>
    </rPh>
    <rPh sb="4" eb="6">
      <t>ジョウキョウ</t>
    </rPh>
    <rPh sb="7" eb="9">
      <t>サンコウ</t>
    </rPh>
    <phoneticPr fontId="6"/>
  </si>
  <si>
    <t>証記載保険者番号</t>
    <rPh sb="0" eb="1">
      <t>アカシ</t>
    </rPh>
    <rPh sb="1" eb="3">
      <t>キサイ</t>
    </rPh>
    <rPh sb="3" eb="6">
      <t>ホケンシャ</t>
    </rPh>
    <rPh sb="6" eb="8">
      <t>バンゴウ</t>
    </rPh>
    <phoneticPr fontId="6"/>
  </si>
  <si>
    <t>保険者</t>
    <rPh sb="0" eb="3">
      <t>ホケンシャ</t>
    </rPh>
    <phoneticPr fontId="6"/>
  </si>
  <si>
    <t>実人数</t>
    <rPh sb="0" eb="1">
      <t>ジツ</t>
    </rPh>
    <rPh sb="1" eb="3">
      <t>ニンズウ</t>
    </rPh>
    <phoneticPr fontId="6"/>
  </si>
  <si>
    <t>軽減額</t>
    <rPh sb="0" eb="2">
      <t>ケイゲン</t>
    </rPh>
    <rPh sb="2" eb="3">
      <t>ガク</t>
    </rPh>
    <phoneticPr fontId="6"/>
  </si>
  <si>
    <t>市町村比率(％)</t>
    <rPh sb="0" eb="3">
      <t>シチョウソン</t>
    </rPh>
    <rPh sb="3" eb="5">
      <t>ヒリツ</t>
    </rPh>
    <phoneticPr fontId="6"/>
  </si>
  <si>
    <t>助成費請求額</t>
    <rPh sb="0" eb="2">
      <t>ジョセイ</t>
    </rPh>
    <rPh sb="2" eb="3">
      <t>ヒ</t>
    </rPh>
    <rPh sb="3" eb="5">
      <t>セイキュウ</t>
    </rPh>
    <rPh sb="5" eb="6">
      <t>ガク</t>
    </rPh>
    <phoneticPr fontId="6"/>
  </si>
  <si>
    <t>⑥事業所負担の計算式　（[　]でいずれも小数点は切り捨て）</t>
    <rPh sb="1" eb="4">
      <t>ジギョウショ</t>
    </rPh>
    <rPh sb="4" eb="6">
      <t>フタン</t>
    </rPh>
    <rPh sb="7" eb="9">
      <t>ケイサン</t>
    </rPh>
    <rPh sb="9" eb="10">
      <t>シキ</t>
    </rPh>
    <rPh sb="20" eb="23">
      <t>ショウスウテン</t>
    </rPh>
    <rPh sb="24" eb="25">
      <t>キ</t>
    </rPh>
    <rPh sb="26" eb="27">
      <t>ス</t>
    </rPh>
    <phoneticPr fontId="6"/>
  </si>
  <si>
    <t>　　　　　[④利用者負担額の総額×1%]+［（⑤軽減総額-［④利用者負担総額×１%］）÷2］</t>
    <rPh sb="7" eb="10">
      <t>リヨウシャ</t>
    </rPh>
    <rPh sb="10" eb="12">
      <t>フタン</t>
    </rPh>
    <rPh sb="12" eb="13">
      <t>ガク</t>
    </rPh>
    <rPh sb="14" eb="16">
      <t>ソウガク</t>
    </rPh>
    <rPh sb="24" eb="26">
      <t>ケイゲン</t>
    </rPh>
    <rPh sb="26" eb="28">
      <t>ソウガク</t>
    </rPh>
    <rPh sb="31" eb="34">
      <t>リヨウシャ</t>
    </rPh>
    <rPh sb="34" eb="36">
      <t>フタン</t>
    </rPh>
    <rPh sb="36" eb="38">
      <t>ソウガク</t>
    </rPh>
    <phoneticPr fontId="6"/>
  </si>
  <si>
    <t>　　　　　[④利用者負担額の総額×1%]+［（［④利用者負担総額×１0%］-[④利用者負担額の総額×1%］）÷2]</t>
    <rPh sb="7" eb="10">
      <t>リヨウシャ</t>
    </rPh>
    <rPh sb="10" eb="12">
      <t>フタン</t>
    </rPh>
    <rPh sb="12" eb="13">
      <t>ガク</t>
    </rPh>
    <rPh sb="14" eb="16">
      <t>ソウガク</t>
    </rPh>
    <rPh sb="25" eb="28">
      <t>リヨウシャ</t>
    </rPh>
    <rPh sb="28" eb="30">
      <t>フタン</t>
    </rPh>
    <rPh sb="30" eb="32">
      <t>ソウガク</t>
    </rPh>
    <rPh sb="40" eb="43">
      <t>リヨウシャ</t>
    </rPh>
    <rPh sb="43" eb="45">
      <t>フタン</t>
    </rPh>
    <rPh sb="45" eb="46">
      <t>ガク</t>
    </rPh>
    <rPh sb="47" eb="49">
      <t>ソウガク</t>
    </rPh>
    <phoneticPr fontId="6"/>
  </si>
  <si>
    <t>宮古島市</t>
    <rPh sb="0" eb="3">
      <t>ミヤコジマ</t>
    </rPh>
    <rPh sb="3" eb="4">
      <t>シ</t>
    </rPh>
    <phoneticPr fontId="24"/>
  </si>
  <si>
    <t>那覇市</t>
    <rPh sb="0" eb="3">
      <t>ナハシ</t>
    </rPh>
    <phoneticPr fontId="6"/>
  </si>
  <si>
    <t>請　　求　　書</t>
    <rPh sb="0" eb="7">
      <t>セイキュウショ</t>
    </rPh>
    <phoneticPr fontId="7"/>
  </si>
  <si>
    <t>請　求　金　額</t>
    <rPh sb="0" eb="3">
      <t>セイキュウ</t>
    </rPh>
    <rPh sb="4" eb="7">
      <t>キンガク</t>
    </rPh>
    <phoneticPr fontId="7"/>
  </si>
  <si>
    <t>（頭部に￥を入れる）</t>
    <rPh sb="1" eb="3">
      <t>トウブ</t>
    </rPh>
    <rPh sb="6" eb="7">
      <t>イ</t>
    </rPh>
    <phoneticPr fontId="7"/>
  </si>
  <si>
    <t>※　請求金額の訂正はできません。</t>
    <rPh sb="2" eb="4">
      <t>セイキュウ</t>
    </rPh>
    <rPh sb="4" eb="6">
      <t>キンガク</t>
    </rPh>
    <rPh sb="7" eb="9">
      <t>テイセイ</t>
    </rPh>
    <phoneticPr fontId="7"/>
  </si>
  <si>
    <t>件　名</t>
    <rPh sb="0" eb="1">
      <t>ケン</t>
    </rPh>
    <rPh sb="2" eb="3">
      <t>メイ</t>
    </rPh>
    <phoneticPr fontId="7"/>
  </si>
  <si>
    <t>　那覇市社会福祉法人等による生計困難者に対する介護保険サービス</t>
    <rPh sb="1" eb="4">
      <t>ナハシ</t>
    </rPh>
    <rPh sb="4" eb="6">
      <t>シャカイ</t>
    </rPh>
    <rPh sb="6" eb="8">
      <t>フクシ</t>
    </rPh>
    <rPh sb="8" eb="10">
      <t>ホウジン</t>
    </rPh>
    <rPh sb="10" eb="11">
      <t>トウ</t>
    </rPh>
    <rPh sb="14" eb="16">
      <t>セイケイ</t>
    </rPh>
    <rPh sb="16" eb="18">
      <t>コンナン</t>
    </rPh>
    <rPh sb="18" eb="19">
      <t>シャ</t>
    </rPh>
    <rPh sb="20" eb="21">
      <t>タイ</t>
    </rPh>
    <rPh sb="23" eb="25">
      <t>カイゴ</t>
    </rPh>
    <rPh sb="25" eb="27">
      <t>ホケン</t>
    </rPh>
    <phoneticPr fontId="7"/>
  </si>
  <si>
    <t>　　上記金額を請求します。</t>
    <rPh sb="2" eb="4">
      <t>ジョウキ</t>
    </rPh>
    <rPh sb="4" eb="6">
      <t>キンガク</t>
    </rPh>
    <rPh sb="7" eb="9">
      <t>セイキュウ</t>
    </rPh>
    <phoneticPr fontId="7"/>
  </si>
  <si>
    <t>住　所　</t>
    <rPh sb="0" eb="3">
      <t>ジュウショ</t>
    </rPh>
    <phoneticPr fontId="7"/>
  </si>
  <si>
    <t>氏名又は</t>
    <rPh sb="0" eb="2">
      <t>シメイ</t>
    </rPh>
    <rPh sb="2" eb="3">
      <t>マタ</t>
    </rPh>
    <phoneticPr fontId="7"/>
  </si>
  <si>
    <t xml:space="preserve"> 名称</t>
    <rPh sb="1" eb="3">
      <t>メイショウ</t>
    </rPh>
    <phoneticPr fontId="7"/>
  </si>
  <si>
    <t>印</t>
    <rPh sb="0" eb="1">
      <t>イン</t>
    </rPh>
    <phoneticPr fontId="7"/>
  </si>
  <si>
    <t>振込口座</t>
    <rPh sb="0" eb="2">
      <t>フリコミ</t>
    </rPh>
    <rPh sb="2" eb="4">
      <t>コウザ</t>
    </rPh>
    <phoneticPr fontId="7"/>
  </si>
  <si>
    <t>口座番号</t>
    <rPh sb="0" eb="2">
      <t>コウザ</t>
    </rPh>
    <rPh sb="2" eb="4">
      <t>バンゴウ</t>
    </rPh>
    <phoneticPr fontId="7"/>
  </si>
  <si>
    <t>銀　行　名</t>
    <rPh sb="0" eb="1">
      <t>ギン</t>
    </rPh>
    <rPh sb="2" eb="3">
      <t>ギョウ</t>
    </rPh>
    <rPh sb="4" eb="5">
      <t>メイ</t>
    </rPh>
    <phoneticPr fontId="7"/>
  </si>
  <si>
    <t>預　金　種　類</t>
    <rPh sb="0" eb="1">
      <t>アズカリ</t>
    </rPh>
    <rPh sb="2" eb="3">
      <t>カネ</t>
    </rPh>
    <rPh sb="4" eb="5">
      <t>タネ</t>
    </rPh>
    <rPh sb="6" eb="7">
      <t>タグイ</t>
    </rPh>
    <phoneticPr fontId="7"/>
  </si>
  <si>
    <t>ﾌ　ﾘ　ｶﾞ　ﾅ</t>
    <phoneticPr fontId="7"/>
  </si>
  <si>
    <t>口座名義人</t>
    <rPh sb="0" eb="2">
      <t>コウザ</t>
    </rPh>
    <rPh sb="2" eb="4">
      <t>メイギ</t>
    </rPh>
    <rPh sb="4" eb="5">
      <t>ニン</t>
    </rPh>
    <phoneticPr fontId="7"/>
  </si>
  <si>
    <t>　　支払方法　（　口座振込　）</t>
    <rPh sb="2" eb="4">
      <t>シハライ</t>
    </rPh>
    <rPh sb="4" eb="6">
      <t>ホウホウ</t>
    </rPh>
    <rPh sb="9" eb="11">
      <t>コウザ</t>
    </rPh>
    <rPh sb="11" eb="13">
      <t>フリコミ</t>
    </rPh>
    <phoneticPr fontId="7"/>
  </si>
  <si>
    <t>【留意事項】</t>
    <rPh sb="1" eb="3">
      <t>リュウイ</t>
    </rPh>
    <rPh sb="3" eb="5">
      <t>ジコウ</t>
    </rPh>
    <phoneticPr fontId="7"/>
  </si>
  <si>
    <t>　　（１）太枠に記載し、それ以外は自動計算されますので記載しないでください。</t>
    <rPh sb="5" eb="7">
      <t>フトワク</t>
    </rPh>
    <rPh sb="8" eb="10">
      <t>キサイ</t>
    </rPh>
    <rPh sb="14" eb="16">
      <t>イガイ</t>
    </rPh>
    <rPh sb="17" eb="19">
      <t>ジドウ</t>
    </rPh>
    <rPh sb="19" eb="21">
      <t>ケイサン</t>
    </rPh>
    <rPh sb="27" eb="29">
      <t>キサイ</t>
    </rPh>
    <phoneticPr fontId="7"/>
  </si>
  <si>
    <t>　　（２）実施している事業所が多く、欄の追加を行う場合は、同じｻｰﾋﾞｽの行のコピーを行い挿入により作成してください。</t>
    <rPh sb="5" eb="7">
      <t>ジッシ</t>
    </rPh>
    <rPh sb="11" eb="14">
      <t>ジギョウショ</t>
    </rPh>
    <rPh sb="15" eb="16">
      <t>オオ</t>
    </rPh>
    <rPh sb="18" eb="19">
      <t>ラン</t>
    </rPh>
    <rPh sb="20" eb="22">
      <t>ツイカ</t>
    </rPh>
    <rPh sb="23" eb="24">
      <t>オコナ</t>
    </rPh>
    <rPh sb="25" eb="27">
      <t>バアイ</t>
    </rPh>
    <rPh sb="29" eb="30">
      <t>オナ</t>
    </rPh>
    <rPh sb="37" eb="38">
      <t>ギョウ</t>
    </rPh>
    <rPh sb="43" eb="44">
      <t>オコナ</t>
    </rPh>
    <rPh sb="45" eb="47">
      <t>ソウニュウ</t>
    </rPh>
    <rPh sb="50" eb="52">
      <t>サクセイ</t>
    </rPh>
    <phoneticPr fontId="7"/>
  </si>
  <si>
    <t>【補足事項】</t>
    <rPh sb="1" eb="3">
      <t>ホソク</t>
    </rPh>
    <phoneticPr fontId="7"/>
  </si>
  <si>
    <t>　　（１）那覇市補助所要額⑪は、軽減額②から利用者負担額の1％⑥と10％を超える部分④を控除した額⑦の1/2⑧に、補助所要額⑤を足した額⑩を、那覇市の按分比率⑨/②でかけて算出します。</t>
    <rPh sb="5" eb="8">
      <t>ナハシ</t>
    </rPh>
    <rPh sb="8" eb="10">
      <t>ホジョ</t>
    </rPh>
    <rPh sb="10" eb="12">
      <t>ショヨウ</t>
    </rPh>
    <rPh sb="12" eb="13">
      <t>ガク</t>
    </rPh>
    <rPh sb="16" eb="18">
      <t>ケイゲン</t>
    </rPh>
    <rPh sb="18" eb="19">
      <t>ガク</t>
    </rPh>
    <rPh sb="22" eb="25">
      <t>リヨウシャ</t>
    </rPh>
    <rPh sb="25" eb="27">
      <t>フタン</t>
    </rPh>
    <rPh sb="27" eb="28">
      <t>ガク</t>
    </rPh>
    <rPh sb="37" eb="38">
      <t>コ</t>
    </rPh>
    <rPh sb="40" eb="42">
      <t>ブブン</t>
    </rPh>
    <rPh sb="44" eb="46">
      <t>コウジョ</t>
    </rPh>
    <rPh sb="48" eb="49">
      <t>ガク</t>
    </rPh>
    <rPh sb="57" eb="59">
      <t>ホジョ</t>
    </rPh>
    <rPh sb="59" eb="61">
      <t>ショヨウ</t>
    </rPh>
    <rPh sb="61" eb="62">
      <t>ガク</t>
    </rPh>
    <rPh sb="64" eb="65">
      <t>タ</t>
    </rPh>
    <rPh sb="67" eb="68">
      <t>ガク</t>
    </rPh>
    <rPh sb="71" eb="74">
      <t>ナハシ</t>
    </rPh>
    <rPh sb="75" eb="77">
      <t>アンブン</t>
    </rPh>
    <rPh sb="77" eb="79">
      <t>ヒリツ</t>
    </rPh>
    <rPh sb="86" eb="88">
      <t>サンシュツ</t>
    </rPh>
    <phoneticPr fontId="7"/>
  </si>
  <si>
    <t>(介護老人福祉施設)</t>
    <rPh sb="1" eb="3">
      <t>カイゴ</t>
    </rPh>
    <rPh sb="3" eb="5">
      <t>ロウジン</t>
    </rPh>
    <rPh sb="5" eb="7">
      <t>フクシ</t>
    </rPh>
    <rPh sb="7" eb="9">
      <t>シセツ</t>
    </rPh>
    <phoneticPr fontId="7"/>
  </si>
  <si>
    <t>対象者数 (人)</t>
    <rPh sb="0" eb="2">
      <t>タイショウ</t>
    </rPh>
    <rPh sb="2" eb="3">
      <t>シャ</t>
    </rPh>
    <rPh sb="3" eb="4">
      <t>スウ</t>
    </rPh>
    <phoneticPr fontId="7"/>
  </si>
  <si>
    <t>軽減額　(円)</t>
    <rPh sb="0" eb="1">
      <t>ケイ</t>
    </rPh>
    <rPh sb="1" eb="2">
      <t>ゲン</t>
    </rPh>
    <rPh sb="2" eb="3">
      <t>ガク</t>
    </rPh>
    <phoneticPr fontId="7"/>
  </si>
  <si>
    <t>⑤(④×10/10)</t>
    <phoneticPr fontId="7"/>
  </si>
  <si>
    <t>（単位：円）</t>
  </si>
  <si>
    <t>うち那覇市の被保険者数</t>
    <rPh sb="2" eb="4">
      <t>ナハ</t>
    </rPh>
    <rPh sb="4" eb="5">
      <t>シ</t>
    </rPh>
    <rPh sb="6" eb="10">
      <t>ヒ</t>
    </rPh>
    <rPh sb="10" eb="11">
      <t>スウ</t>
    </rPh>
    <phoneticPr fontId="7"/>
  </si>
  <si>
    <t>うち那覇市の被保険者分</t>
    <rPh sb="2" eb="4">
      <t>ナハ</t>
    </rPh>
    <rPh sb="4" eb="5">
      <t>シ</t>
    </rPh>
    <rPh sb="6" eb="10">
      <t>ヒ</t>
    </rPh>
    <rPh sb="10" eb="11">
      <t>ブン</t>
    </rPh>
    <phoneticPr fontId="7"/>
  </si>
  <si>
    <t>デイサービス○○</t>
    <phoneticPr fontId="14"/>
  </si>
  <si>
    <t>短期入所生活介護
●●園</t>
    <rPh sb="0" eb="2">
      <t>タンキ</t>
    </rPh>
    <rPh sb="2" eb="4">
      <t>ニュウショ</t>
    </rPh>
    <rPh sb="4" eb="6">
      <t>セイカツ</t>
    </rPh>
    <rPh sb="6" eb="8">
      <t>カイゴ</t>
    </rPh>
    <rPh sb="11" eb="12">
      <t>エン</t>
    </rPh>
    <phoneticPr fontId="14"/>
  </si>
  <si>
    <t>特別養護老人ホーム
▲▲園</t>
    <rPh sb="0" eb="2">
      <t>トクベツ</t>
    </rPh>
    <rPh sb="2" eb="4">
      <t>ヨウゴ</t>
    </rPh>
    <rPh sb="4" eb="6">
      <t>ロウジン</t>
    </rPh>
    <rPh sb="12" eb="13">
      <t>エン</t>
    </rPh>
    <phoneticPr fontId="14"/>
  </si>
  <si>
    <t>社会福祉法人●●会</t>
    <rPh sb="0" eb="2">
      <t>シャカイ</t>
    </rPh>
    <rPh sb="2" eb="4">
      <t>フクシ</t>
    </rPh>
    <rPh sb="4" eb="6">
      <t>ホウジン</t>
    </rPh>
    <rPh sb="8" eb="9">
      <t>カイ</t>
    </rPh>
    <phoneticPr fontId="14"/>
  </si>
  <si>
    <t>本来受領すべき
利用者負担額</t>
    <rPh sb="0" eb="2">
      <t>ホンライ</t>
    </rPh>
    <rPh sb="2" eb="4">
      <t>ジュリョウ</t>
    </rPh>
    <rPh sb="8" eb="11">
      <t>リヨウシャ</t>
    </rPh>
    <rPh sb="11" eb="14">
      <t>フタンガク</t>
    </rPh>
    <phoneticPr fontId="7"/>
  </si>
  <si>
    <t>事業所番号：</t>
    <rPh sb="0" eb="3">
      <t>ジギョウショ</t>
    </rPh>
    <rPh sb="3" eb="5">
      <t>バンゴウ</t>
    </rPh>
    <phoneticPr fontId="6"/>
  </si>
  <si>
    <t>サービス種類：</t>
  </si>
  <si>
    <t>事業所名称：</t>
    <rPh sb="0" eb="3">
      <t>ジギョウショ</t>
    </rPh>
    <rPh sb="3" eb="5">
      <t>メイショウ</t>
    </rPh>
    <phoneticPr fontId="6"/>
  </si>
  <si>
    <t>（⑤÷④）</t>
    <phoneticPr fontId="6"/>
  </si>
  <si>
    <t>（⑤‐⑥）</t>
    <phoneticPr fontId="6"/>
  </si>
  <si>
    <t>(⑦×⑧）</t>
    <phoneticPr fontId="6"/>
  </si>
  <si>
    <t>　</t>
    <phoneticPr fontId="6"/>
  </si>
  <si>
    <t>※・・・・・・・市町村比率（%)は算出後、小数点第三位を四捨五入</t>
    <phoneticPr fontId="6"/>
  </si>
  <si>
    <t>うるま市</t>
    <phoneticPr fontId="24"/>
  </si>
  <si>
    <t>宜野湾市</t>
    <phoneticPr fontId="24"/>
  </si>
  <si>
    <t>石垣市</t>
    <phoneticPr fontId="24"/>
  </si>
  <si>
    <t>浦添市</t>
    <phoneticPr fontId="24"/>
  </si>
  <si>
    <t>名護市</t>
    <phoneticPr fontId="24"/>
  </si>
  <si>
    <t>沖縄県介護保険広域連合</t>
    <phoneticPr fontId="24"/>
  </si>
  <si>
    <t>社会福祉法人軽減市町村助成費請求明細書</t>
    <phoneticPr fontId="14"/>
  </si>
  <si>
    <t>別紙２</t>
    <rPh sb="0" eb="2">
      <t>ベッシ</t>
    </rPh>
    <phoneticPr fontId="6"/>
  </si>
  <si>
    <t>那覇市軽減額欄</t>
    <rPh sb="0" eb="3">
      <t>ナハシ</t>
    </rPh>
    <rPh sb="3" eb="5">
      <t>ケイゲン</t>
    </rPh>
    <rPh sb="5" eb="6">
      <t>ガク</t>
    </rPh>
    <rPh sb="6" eb="7">
      <t>ラン</t>
    </rPh>
    <phoneticPr fontId="6"/>
  </si>
  <si>
    <t>　　（３）那覇市補助所要額の１円未満の端数は切り捨てとなります。</t>
    <rPh sb="5" eb="8">
      <t>ナハシ</t>
    </rPh>
    <rPh sb="8" eb="10">
      <t>ホジョ</t>
    </rPh>
    <rPh sb="10" eb="12">
      <t>ショヨウ</t>
    </rPh>
    <rPh sb="12" eb="13">
      <t>ガク</t>
    </rPh>
    <phoneticPr fontId="7"/>
  </si>
  <si>
    <t>　　（２）那覇市の按分比率は、⑨/②算出後、小数点第五位を四捨五入します。</t>
    <rPh sb="5" eb="8">
      <t>ナハシ</t>
    </rPh>
    <rPh sb="9" eb="11">
      <t>アンブン</t>
    </rPh>
    <rPh sb="11" eb="13">
      <t>ヒリツ</t>
    </rPh>
    <rPh sb="26" eb="27">
      <t>５</t>
    </rPh>
    <phoneticPr fontId="7"/>
  </si>
  <si>
    <t>浦添市</t>
    <rPh sb="0" eb="3">
      <t>ウラソエシ</t>
    </rPh>
    <phoneticPr fontId="14"/>
  </si>
  <si>
    <t>所在地：</t>
    <phoneticPr fontId="6"/>
  </si>
  <si>
    <t>法人名：</t>
    <phoneticPr fontId="6"/>
  </si>
  <si>
    <t>代表者：　　　　　　　　　　　　　　印</t>
    <phoneticPr fontId="6"/>
  </si>
  <si>
    <t>記</t>
    <phoneticPr fontId="6"/>
  </si>
  <si>
    <t>代表者：</t>
    <rPh sb="0" eb="3">
      <t>ダイヒョウシャ</t>
    </rPh>
    <phoneticPr fontId="7"/>
  </si>
  <si>
    <t>２　社会福祉法人軽減市町村助成費請求明細書（別紙２）</t>
    <rPh sb="22" eb="24">
      <t>ベッシ</t>
    </rPh>
    <phoneticPr fontId="7"/>
  </si>
  <si>
    <t>短期入所生活介護</t>
    <rPh sb="0" eb="2">
      <t>タンキ</t>
    </rPh>
    <rPh sb="2" eb="4">
      <t>ニュウショ</t>
    </rPh>
    <rPh sb="4" eb="6">
      <t>セイカツ</t>
    </rPh>
    <rPh sb="6" eb="8">
      <t>カイゴ</t>
    </rPh>
    <phoneticPr fontId="14"/>
  </si>
  <si>
    <t>短期入所生活介護●●園</t>
    <rPh sb="0" eb="2">
      <t>タンキ</t>
    </rPh>
    <rPh sb="2" eb="4">
      <t>ニュウショ</t>
    </rPh>
    <rPh sb="4" eb="6">
      <t>セイカツ</t>
    </rPh>
    <rPh sb="6" eb="8">
      <t>カイゴ</t>
    </rPh>
    <rPh sb="10" eb="11">
      <t>エン</t>
    </rPh>
    <phoneticPr fontId="14"/>
  </si>
  <si>
    <t>３　軽減額個人別明細表</t>
    <rPh sb="2" eb="4">
      <t>ケイゲン</t>
    </rPh>
    <rPh sb="4" eb="5">
      <t>ガク</t>
    </rPh>
    <rPh sb="5" eb="7">
      <t>コジン</t>
    </rPh>
    <rPh sb="7" eb="8">
      <t>ベツ</t>
    </rPh>
    <rPh sb="8" eb="11">
      <t>メイサイヒョウ</t>
    </rPh>
    <phoneticPr fontId="7"/>
  </si>
  <si>
    <t>みだしのことについて、次により補助金を交付されるよう関係書類を添えて申請します。</t>
    <phoneticPr fontId="6"/>
  </si>
  <si>
    <t>社会福祉法人等による利用者負担額軽減制度事業報告書</t>
    <rPh sb="0" eb="2">
      <t>シャカイ</t>
    </rPh>
    <rPh sb="2" eb="4">
      <t>フクシ</t>
    </rPh>
    <rPh sb="4" eb="6">
      <t>ホウジン</t>
    </rPh>
    <rPh sb="6" eb="7">
      <t>トウ</t>
    </rPh>
    <rPh sb="10" eb="13">
      <t>リヨウシャ</t>
    </rPh>
    <rPh sb="13" eb="16">
      <t>フタンガク</t>
    </rPh>
    <rPh sb="16" eb="18">
      <t>ケイゲン</t>
    </rPh>
    <rPh sb="18" eb="20">
      <t>セイド</t>
    </rPh>
    <rPh sb="20" eb="22">
      <t>ジギョウ</t>
    </rPh>
    <rPh sb="22" eb="24">
      <t>ホウコク</t>
    </rPh>
    <phoneticPr fontId="7"/>
  </si>
  <si>
    <t>店 名</t>
    <rPh sb="0" eb="1">
      <t>テン</t>
    </rPh>
    <rPh sb="2" eb="3">
      <t>メイ</t>
    </rPh>
    <phoneticPr fontId="7"/>
  </si>
  <si>
    <t>社会福祉法人等による利用者負担額軽減制度事業報告書</t>
  </si>
  <si>
    <t>那　覇　市　長　　宛</t>
    <rPh sb="0" eb="5">
      <t>ナ</t>
    </rPh>
    <rPh sb="6" eb="7">
      <t>チョウ</t>
    </rPh>
    <rPh sb="9" eb="10">
      <t>アテ</t>
    </rPh>
    <phoneticPr fontId="7"/>
  </si>
  <si>
    <t>那　覇　市　長　　　宛</t>
    <rPh sb="0" eb="5">
      <t>ナ</t>
    </rPh>
    <rPh sb="6" eb="7">
      <t>チョウ</t>
    </rPh>
    <rPh sb="10" eb="11">
      <t>アテ</t>
    </rPh>
    <phoneticPr fontId="7"/>
  </si>
  <si>
    <t>　　那　覇　市　長　　宛</t>
    <rPh sb="2" eb="5">
      <t>ナハ</t>
    </rPh>
    <rPh sb="6" eb="9">
      <t>シチョウ</t>
    </rPh>
    <rPh sb="11" eb="12">
      <t>アテ</t>
    </rPh>
    <phoneticPr fontId="7"/>
  </si>
  <si>
    <t>令和   　 年　　　月　　　日</t>
    <rPh sb="0" eb="1">
      <t>レイ</t>
    </rPh>
    <rPh sb="1" eb="2">
      <t>ワ</t>
    </rPh>
    <phoneticPr fontId="6"/>
  </si>
  <si>
    <t>令和　　年　　月　　日</t>
    <rPh sb="0" eb="1">
      <t>レイ</t>
    </rPh>
    <rPh sb="1" eb="2">
      <t>ワ</t>
    </rPh>
    <phoneticPr fontId="7"/>
  </si>
  <si>
    <t>令和　　　年　　　月　　　日</t>
    <rPh sb="0" eb="1">
      <t>レイ</t>
    </rPh>
    <rPh sb="1" eb="2">
      <t>ワ</t>
    </rPh>
    <rPh sb="5" eb="6">
      <t>ネン</t>
    </rPh>
    <rPh sb="9" eb="10">
      <t>ツキ</t>
    </rPh>
    <rPh sb="13" eb="14">
      <t>ニチ</t>
    </rPh>
    <phoneticPr fontId="7"/>
  </si>
  <si>
    <t>担当者名：</t>
    <rPh sb="0" eb="3">
      <t>タントウシャ</t>
    </rPh>
    <rPh sb="3" eb="4">
      <t>メイ</t>
    </rPh>
    <phoneticPr fontId="7"/>
  </si>
  <si>
    <t>TEL：</t>
    <phoneticPr fontId="7"/>
  </si>
  <si>
    <t>FAX：</t>
    <phoneticPr fontId="7"/>
  </si>
  <si>
    <t>E-mail：</t>
    <phoneticPr fontId="7"/>
  </si>
  <si>
    <t>添付書類</t>
    <phoneticPr fontId="6"/>
  </si>
  <si>
    <t>１　補助金交付申請額</t>
    <rPh sb="2" eb="5">
      <t>ホジョキン</t>
    </rPh>
    <rPh sb="5" eb="7">
      <t>コウフ</t>
    </rPh>
    <phoneticPr fontId="6"/>
  </si>
  <si>
    <t>金</t>
    <rPh sb="0" eb="1">
      <t>キン</t>
    </rPh>
    <phoneticPr fontId="6"/>
  </si>
  <si>
    <t>円</t>
    <rPh sb="0" eb="1">
      <t>エン</t>
    </rPh>
    <phoneticPr fontId="6"/>
  </si>
  <si>
    <t>２　添付書類</t>
  </si>
  <si>
    <t>令和3年4月</t>
    <rPh sb="0" eb="2">
      <t>レイワ</t>
    </rPh>
    <rPh sb="3" eb="4">
      <t>ネン</t>
    </rPh>
    <rPh sb="5" eb="6">
      <t>ガツ</t>
    </rPh>
    <phoneticPr fontId="6"/>
  </si>
  <si>
    <t>令和3年5月</t>
    <rPh sb="4" eb="5">
      <t>ヘイネン</t>
    </rPh>
    <rPh sb="5" eb="6">
      <t>ガツ</t>
    </rPh>
    <phoneticPr fontId="6"/>
  </si>
  <si>
    <t>令和3年6月</t>
    <rPh sb="0" eb="2">
      <t>レイワ</t>
    </rPh>
    <rPh sb="3" eb="4">
      <t>ネン</t>
    </rPh>
    <rPh sb="5" eb="6">
      <t>ガツ</t>
    </rPh>
    <phoneticPr fontId="6"/>
  </si>
  <si>
    <t>令和3年7月</t>
    <rPh sb="5" eb="6">
      <t>ガツ</t>
    </rPh>
    <phoneticPr fontId="6"/>
  </si>
  <si>
    <t>令和3年8月</t>
    <rPh sb="0" eb="2">
      <t>レイワ</t>
    </rPh>
    <rPh sb="3" eb="4">
      <t>ネン</t>
    </rPh>
    <rPh sb="5" eb="6">
      <t>ガツ</t>
    </rPh>
    <phoneticPr fontId="6"/>
  </si>
  <si>
    <t>令和3年9月</t>
    <rPh sb="5" eb="6">
      <t>ガツ</t>
    </rPh>
    <phoneticPr fontId="6"/>
  </si>
  <si>
    <t>令和3年10月</t>
    <rPh sb="0" eb="2">
      <t>レイワ</t>
    </rPh>
    <rPh sb="3" eb="4">
      <t>ネン</t>
    </rPh>
    <rPh sb="6" eb="7">
      <t>ガツ</t>
    </rPh>
    <phoneticPr fontId="6"/>
  </si>
  <si>
    <t>令和3年11月</t>
    <rPh sb="6" eb="7">
      <t>ガツ</t>
    </rPh>
    <phoneticPr fontId="6"/>
  </si>
  <si>
    <t>令和3年12月</t>
    <rPh sb="0" eb="2">
      <t>レイワ</t>
    </rPh>
    <rPh sb="3" eb="4">
      <t>ネン</t>
    </rPh>
    <rPh sb="6" eb="7">
      <t>ガツ</t>
    </rPh>
    <phoneticPr fontId="6"/>
  </si>
  <si>
    <t>令和4年1月</t>
    <rPh sb="4" eb="5">
      <t>ヘイネン</t>
    </rPh>
    <rPh sb="5" eb="6">
      <t>ガツ</t>
    </rPh>
    <phoneticPr fontId="6"/>
  </si>
  <si>
    <t>令和4年2月</t>
    <rPh sb="5" eb="6">
      <t>ガツ</t>
    </rPh>
    <phoneticPr fontId="6"/>
  </si>
  <si>
    <t>令和4年3月</t>
    <rPh sb="5" eb="6">
      <t>ガツ</t>
    </rPh>
    <phoneticPr fontId="6"/>
  </si>
  <si>
    <t>令和3年4月</t>
    <rPh sb="0" eb="2">
      <t>レイワ</t>
    </rPh>
    <rPh sb="3" eb="4">
      <t>ネン</t>
    </rPh>
    <rPh sb="4" eb="5">
      <t>ガツ</t>
    </rPh>
    <phoneticPr fontId="6"/>
  </si>
  <si>
    <t>令和4年1月</t>
    <rPh sb="3" eb="4">
      <t>ネン</t>
    </rPh>
    <rPh sb="4" eb="5">
      <t>ヘイネン</t>
    </rPh>
    <rPh sb="5" eb="6">
      <t>ガツ</t>
    </rPh>
    <phoneticPr fontId="6"/>
  </si>
  <si>
    <t>令和4年2月</t>
    <rPh sb="3" eb="4">
      <t>ネン</t>
    </rPh>
    <rPh sb="5" eb="6">
      <t>ガツ</t>
    </rPh>
    <phoneticPr fontId="6"/>
  </si>
  <si>
    <t>令和4年3月</t>
    <rPh sb="3" eb="4">
      <t>ネン</t>
    </rPh>
    <rPh sb="5" eb="6">
      <t>ガツ</t>
    </rPh>
    <phoneticPr fontId="6"/>
  </si>
  <si>
    <t>令和3年6月</t>
    <rPh sb="0" eb="2">
      <t>レイワ</t>
    </rPh>
    <rPh sb="3" eb="4">
      <t>ネン</t>
    </rPh>
    <phoneticPr fontId="6"/>
  </si>
  <si>
    <t>令和3年8月</t>
    <rPh sb="0" eb="2">
      <t>レイワ</t>
    </rPh>
    <rPh sb="3" eb="4">
      <t>ネン</t>
    </rPh>
    <phoneticPr fontId="6"/>
  </si>
  <si>
    <t>令和3年10月</t>
    <rPh sb="0" eb="2">
      <t>レイワ</t>
    </rPh>
    <rPh sb="3" eb="4">
      <t>ネン</t>
    </rPh>
    <phoneticPr fontId="6"/>
  </si>
  <si>
    <t>令和3年12月</t>
    <rPh sb="0" eb="2">
      <t>レイワ</t>
    </rPh>
    <rPh sb="3" eb="4">
      <t>ネン</t>
    </rPh>
    <phoneticPr fontId="6"/>
  </si>
  <si>
    <t>￥</t>
    <phoneticPr fontId="14"/>
  </si>
  <si>
    <t>〇</t>
    <phoneticPr fontId="14"/>
  </si>
  <si>
    <t>　　・通所介護、訪問介護、短期入所生活介護等（地域密着型介護老人福祉施設及び指定介護老人福祉施設を除く）のとき</t>
    <rPh sb="8" eb="12">
      <t>ホウモンカイゴ</t>
    </rPh>
    <rPh sb="49" eb="50">
      <t>ノゾ</t>
    </rPh>
    <phoneticPr fontId="6"/>
  </si>
  <si>
    <t>　　・地域密着型介護老人福祉施設及び指定介護老人福祉施設で、軽減総額が利用者負担総額の10%以下のとき</t>
    <rPh sb="3" eb="5">
      <t>チイキ</t>
    </rPh>
    <rPh sb="5" eb="7">
      <t>ミッチャク</t>
    </rPh>
    <rPh sb="7" eb="8">
      <t>ガタ</t>
    </rPh>
    <rPh sb="8" eb="10">
      <t>カイゴ</t>
    </rPh>
    <rPh sb="10" eb="12">
      <t>ロウジン</t>
    </rPh>
    <rPh sb="12" eb="14">
      <t>フクシ</t>
    </rPh>
    <rPh sb="14" eb="16">
      <t>シセツ</t>
    </rPh>
    <rPh sb="16" eb="17">
      <t>オヨ</t>
    </rPh>
    <rPh sb="18" eb="20">
      <t>シテイ</t>
    </rPh>
    <rPh sb="20" eb="22">
      <t>カイゴ</t>
    </rPh>
    <rPh sb="22" eb="24">
      <t>ロウジン</t>
    </rPh>
    <rPh sb="24" eb="26">
      <t>フクシ</t>
    </rPh>
    <rPh sb="26" eb="28">
      <t>シセツ</t>
    </rPh>
    <rPh sb="30" eb="32">
      <t>ケイゲン</t>
    </rPh>
    <rPh sb="32" eb="34">
      <t>ソウガク</t>
    </rPh>
    <rPh sb="35" eb="38">
      <t>リヨウシャ</t>
    </rPh>
    <rPh sb="38" eb="40">
      <t>フタン</t>
    </rPh>
    <rPh sb="40" eb="42">
      <t>ソウガク</t>
    </rPh>
    <rPh sb="46" eb="48">
      <t>イカ</t>
    </rPh>
    <phoneticPr fontId="6"/>
  </si>
  <si>
    <t>　　・地域密着型介護老人福祉施設及び指定介護老人福祉施設で、軽減総額が利用者負担総額の10%超のとき</t>
    <rPh sb="3" eb="8">
      <t>チイキミッチャクガタ</t>
    </rPh>
    <rPh sb="8" eb="10">
      <t>カイゴ</t>
    </rPh>
    <rPh sb="10" eb="12">
      <t>ロウジン</t>
    </rPh>
    <rPh sb="12" eb="14">
      <t>フクシ</t>
    </rPh>
    <rPh sb="14" eb="16">
      <t>シセツ</t>
    </rPh>
    <rPh sb="16" eb="17">
      <t>オヨ</t>
    </rPh>
    <rPh sb="18" eb="20">
      <t>シテイ</t>
    </rPh>
    <rPh sb="20" eb="22">
      <t>カイゴ</t>
    </rPh>
    <rPh sb="22" eb="28">
      <t>ロウジンフクシシセツ</t>
    </rPh>
    <rPh sb="30" eb="32">
      <t>ケイゲン</t>
    </rPh>
    <rPh sb="32" eb="34">
      <t>ソウガク</t>
    </rPh>
    <rPh sb="35" eb="38">
      <t>リヨウシャ</t>
    </rPh>
    <rPh sb="38" eb="40">
      <t>フタン</t>
    </rPh>
    <rPh sb="40" eb="42">
      <t>ソウガク</t>
    </rPh>
    <rPh sb="46" eb="47">
      <t>チョウ</t>
    </rPh>
    <phoneticPr fontId="6"/>
  </si>
  <si>
    <t>(1)  令和　　年度 収支予算書</t>
    <rPh sb="5" eb="6">
      <t>レイ</t>
    </rPh>
    <rPh sb="6" eb="7">
      <t>ワ</t>
    </rPh>
    <phoneticPr fontId="6"/>
  </si>
  <si>
    <t>４　令和　　年度 収支決算書</t>
    <rPh sb="2" eb="3">
      <t>レイ</t>
    </rPh>
    <rPh sb="3" eb="4">
      <t>ワ</t>
    </rPh>
    <rPh sb="11" eb="13">
      <t>ケッサン</t>
    </rPh>
    <phoneticPr fontId="7"/>
  </si>
  <si>
    <t>令和　　年4月から令和　　年3月までのサービス提供分</t>
    <rPh sb="0" eb="2">
      <t>レイワ</t>
    </rPh>
    <rPh sb="4" eb="5">
      <t>ネン</t>
    </rPh>
    <rPh sb="6" eb="7">
      <t>ガツ</t>
    </rPh>
    <rPh sb="14" eb="15">
      <t>ヘイネン</t>
    </rPh>
    <rPh sb="15" eb="16">
      <t>ガツ</t>
    </rPh>
    <rPh sb="23" eb="25">
      <t>テイキョウ</t>
    </rPh>
    <rPh sb="25" eb="26">
      <t>ブン</t>
    </rPh>
    <phoneticPr fontId="6"/>
  </si>
  <si>
    <t>令和〇年4月から令和〇年3月までのサービス提供分</t>
    <rPh sb="0" eb="2">
      <t>レイワ</t>
    </rPh>
    <rPh sb="3" eb="4">
      <t>ネン</t>
    </rPh>
    <rPh sb="5" eb="6">
      <t>ガツ</t>
    </rPh>
    <rPh sb="11" eb="12">
      <t>ネン</t>
    </rPh>
    <rPh sb="12" eb="13">
      <t>ヘイネン</t>
    </rPh>
    <rPh sb="13" eb="14">
      <t>ガツ</t>
    </rPh>
    <rPh sb="21" eb="23">
      <t>テイキョウ</t>
    </rPh>
    <rPh sb="23" eb="24">
      <t>ブン</t>
    </rPh>
    <phoneticPr fontId="6"/>
  </si>
  <si>
    <t>社会福祉法人等による利用者負担額軽減制度事業補助金交付申請書</t>
    <rPh sb="29" eb="30">
      <t>ショ</t>
    </rPh>
    <phoneticPr fontId="6"/>
  </si>
  <si>
    <r>
      <t>様式第５号（第</t>
    </r>
    <r>
      <rPr>
        <sz val="12"/>
        <color rgb="FFFF0000"/>
        <rFont val="ＭＳ 明朝"/>
        <family val="1"/>
        <charset val="128"/>
      </rPr>
      <t>19</t>
    </r>
    <r>
      <rPr>
        <sz val="12"/>
        <rFont val="ＭＳ 明朝"/>
        <family val="1"/>
        <charset val="128"/>
      </rPr>
      <t>条関係）</t>
    </r>
    <phoneticPr fontId="6"/>
  </si>
  <si>
    <t xml:space="preserve">社会福祉法人等による利用者負担額軽減制度事業
</t>
    <rPh sb="1" eb="8">
      <t>シャ</t>
    </rPh>
    <rPh sb="11" eb="16">
      <t>リ</t>
    </rPh>
    <rPh sb="16" eb="17">
      <t>ガク</t>
    </rPh>
    <rPh sb="17" eb="19">
      <t>ケイゲン</t>
    </rPh>
    <rPh sb="19" eb="21">
      <t>セイド</t>
    </rPh>
    <rPh sb="21" eb="23">
      <t>ジギョウ</t>
    </rPh>
    <phoneticPr fontId="7"/>
  </si>
  <si>
    <t>　　　　　　　　　　　補助金交付事業実績報告書</t>
    <phoneticPr fontId="7"/>
  </si>
  <si>
    <t>（単位：円）</t>
    <rPh sb="1" eb="3">
      <t>タンイ</t>
    </rPh>
    <rPh sb="4" eb="5">
      <t>エン</t>
    </rPh>
    <phoneticPr fontId="14"/>
  </si>
  <si>
    <t>（１）太枠に記載し、それ以外は自動計算されますので記載しないでください。</t>
    <rPh sb="3" eb="5">
      <t>フトワク</t>
    </rPh>
    <rPh sb="6" eb="8">
      <t>キサイ</t>
    </rPh>
    <rPh sb="12" eb="14">
      <t>イガイ</t>
    </rPh>
    <rPh sb="15" eb="17">
      <t>ジドウ</t>
    </rPh>
    <rPh sb="17" eb="19">
      <t>ケイサン</t>
    </rPh>
    <rPh sb="25" eb="27">
      <t>キサイ</t>
    </rPh>
    <phoneticPr fontId="7"/>
  </si>
  <si>
    <t>（２）実施している事業所が多く、欄の追加を行う場合は、同じｻｰﾋﾞｽの行のコピーを行い挿入により作成してください。</t>
    <rPh sb="3" eb="5">
      <t>ジッシ</t>
    </rPh>
    <rPh sb="9" eb="12">
      <t>ジギョウショ</t>
    </rPh>
    <rPh sb="13" eb="14">
      <t>オオ</t>
    </rPh>
    <rPh sb="16" eb="17">
      <t>ラン</t>
    </rPh>
    <rPh sb="18" eb="20">
      <t>ツイカ</t>
    </rPh>
    <rPh sb="21" eb="22">
      <t>オコナ</t>
    </rPh>
    <rPh sb="23" eb="25">
      <t>バアイ</t>
    </rPh>
    <rPh sb="27" eb="28">
      <t>オナ</t>
    </rPh>
    <rPh sb="35" eb="36">
      <t>ギョウ</t>
    </rPh>
    <rPh sb="41" eb="42">
      <t>オコナ</t>
    </rPh>
    <rPh sb="43" eb="45">
      <t>ソウニュウ</t>
    </rPh>
    <rPh sb="48" eb="50">
      <t>サクセイ</t>
    </rPh>
    <phoneticPr fontId="7"/>
  </si>
  <si>
    <t>（２）那覇市の按分比率は、⑨/②算出後、小数点第五位を四捨五入します。</t>
    <rPh sb="3" eb="6">
      <t>ナハシ</t>
    </rPh>
    <rPh sb="7" eb="9">
      <t>アンブン</t>
    </rPh>
    <rPh sb="9" eb="11">
      <t>ヒリツ</t>
    </rPh>
    <rPh sb="24" eb="25">
      <t>５</t>
    </rPh>
    <phoneticPr fontId="7"/>
  </si>
  <si>
    <t>（３）１円未満の端数は切り捨てとなります。</t>
    <phoneticPr fontId="7"/>
  </si>
  <si>
    <t>（１）那覇市補助所要額⑪は、軽減額②から利用者負担額の1％⑥と10％を超える部分④を控除した額⑦の1/2⑧に、</t>
    <rPh sb="3" eb="6">
      <t>ナハシ</t>
    </rPh>
    <rPh sb="6" eb="8">
      <t>ホジョ</t>
    </rPh>
    <rPh sb="8" eb="10">
      <t>ショヨウ</t>
    </rPh>
    <rPh sb="10" eb="11">
      <t>ガク</t>
    </rPh>
    <rPh sb="14" eb="16">
      <t>ケイゲン</t>
    </rPh>
    <rPh sb="16" eb="17">
      <t>ガク</t>
    </rPh>
    <rPh sb="20" eb="23">
      <t>リヨウシャ</t>
    </rPh>
    <rPh sb="23" eb="25">
      <t>フタン</t>
    </rPh>
    <rPh sb="25" eb="26">
      <t>ガク</t>
    </rPh>
    <rPh sb="35" eb="36">
      <t>コ</t>
    </rPh>
    <rPh sb="38" eb="40">
      <t>ブブン</t>
    </rPh>
    <rPh sb="42" eb="44">
      <t>コウジョ</t>
    </rPh>
    <rPh sb="46" eb="47">
      <t>ガク</t>
    </rPh>
    <phoneticPr fontId="7"/>
  </si>
  <si>
    <t>補助所要額⑤を足した額⑩を、那覇市の按分比率⑨/②でかけて算出します。</t>
    <phoneticPr fontId="14"/>
  </si>
  <si>
    <t xml:space="preserve">10%
控除額
</t>
    <rPh sb="4" eb="7">
      <t>コウジョガク</t>
    </rPh>
    <phoneticPr fontId="7"/>
  </si>
  <si>
    <t xml:space="preserve">10/10
補助
所要額
</t>
    <rPh sb="6" eb="8">
      <t>ホジョ</t>
    </rPh>
    <rPh sb="9" eb="11">
      <t>ショヨウ</t>
    </rPh>
    <rPh sb="11" eb="12">
      <t>ガク</t>
    </rPh>
    <phoneticPr fontId="7"/>
  </si>
  <si>
    <t xml:space="preserve">10/10
補助
対象額
</t>
    <rPh sb="6" eb="8">
      <t>ホジョ</t>
    </rPh>
    <rPh sb="9" eb="11">
      <t>タイショウ</t>
    </rPh>
    <rPh sb="11" eb="12">
      <t>ガク</t>
    </rPh>
    <phoneticPr fontId="7"/>
  </si>
  <si>
    <t xml:space="preserve">１%
控除額
</t>
    <rPh sb="3" eb="6">
      <t>コウジョガク</t>
    </rPh>
    <phoneticPr fontId="7"/>
  </si>
  <si>
    <t xml:space="preserve">1/2 
補 助
対象額
</t>
    <rPh sb="5" eb="8">
      <t>ホジョ</t>
    </rPh>
    <rPh sb="9" eb="11">
      <t>タイショウ</t>
    </rPh>
    <rPh sb="11" eb="12">
      <t>ガク</t>
    </rPh>
    <phoneticPr fontId="7"/>
  </si>
  <si>
    <t xml:space="preserve">1/2 
補 助
所要額
</t>
    <rPh sb="5" eb="8">
      <t>ホジョ</t>
    </rPh>
    <phoneticPr fontId="7"/>
  </si>
  <si>
    <t>様式第６号（第24条関係）</t>
    <rPh sb="0" eb="2">
      <t>ヨウシキ</t>
    </rPh>
    <rPh sb="2" eb="3">
      <t>ダイ</t>
    </rPh>
    <rPh sb="4" eb="5">
      <t>ゴウ</t>
    </rPh>
    <rPh sb="6" eb="7">
      <t>ダイ</t>
    </rPh>
    <rPh sb="9" eb="10">
      <t>ジョウ</t>
    </rPh>
    <rPh sb="10" eb="12">
      <t>カンケイ</t>
    </rPh>
    <phoneticPr fontId="7"/>
  </si>
  <si>
    <t>第６号様式（第２４条関係）</t>
    <rPh sb="0" eb="1">
      <t>ダイ</t>
    </rPh>
    <rPh sb="2" eb="3">
      <t>ゴウ</t>
    </rPh>
    <rPh sb="3" eb="5">
      <t>ヨウシキ</t>
    </rPh>
    <rPh sb="6" eb="7">
      <t>ダイ</t>
    </rPh>
    <rPh sb="9" eb="10">
      <t>ジョウ</t>
    </rPh>
    <rPh sb="10" eb="12">
      <t>カンケイ</t>
    </rPh>
    <phoneticPr fontId="7"/>
  </si>
  <si>
    <t>代表者：　　　　　　　　　　　　</t>
    <phoneticPr fontId="6"/>
  </si>
  <si>
    <t>印</t>
    <rPh sb="0" eb="1">
      <t>イン</t>
    </rPh>
    <phoneticPr fontId="6"/>
  </si>
  <si>
    <t>様式第５号（第１９条関係）</t>
    <rPh sb="0" eb="2">
      <t>ヨウシキ</t>
    </rPh>
    <phoneticPr fontId="6"/>
  </si>
  <si>
    <t>　に係る利用者負担額軽減制度事業の補助金として(概算)</t>
    <rPh sb="2" eb="3">
      <t>カカ</t>
    </rPh>
    <rPh sb="4" eb="7">
      <t>リヨウシャ</t>
    </rPh>
    <rPh sb="7" eb="9">
      <t>フタン</t>
    </rPh>
    <rPh sb="9" eb="10">
      <t>ガク</t>
    </rPh>
    <rPh sb="10" eb="12">
      <t>ケイゲン</t>
    </rPh>
    <rPh sb="12" eb="14">
      <t>セイド</t>
    </rPh>
    <rPh sb="14" eb="16">
      <t>ジギョウ</t>
    </rPh>
    <rPh sb="17" eb="20">
      <t>ホジョキン</t>
    </rPh>
    <rPh sb="24" eb="26">
      <t>ガイサン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</si>
</sst>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0_);[Red]\(#,##0\)"/>
    <numFmt numFmtId="178" formatCode="0.00000_ "/>
    <numFmt numFmtId="179" formatCode="0_);\(0\)"/>
    <numFmt numFmtId="180" formatCode="#,##0_ "/>
    <numFmt numFmtId="181" formatCode="0.0000_ "/>
  </numFmts>
  <fonts count="28">
    <font>
      <sz val="12"/>
      <name val="ＭＳ 明朝"/>
      <family val="1"/>
      <charset val="128"/>
    </font>
    <font>
      <sz val="12"/>
      <name val="ＭＳ 明朝"/>
      <family val="1"/>
      <charset val="128"/>
    </font>
    <font>
      <sz val="10"/>
      <name val="Arial"/>
      <family val="2"/>
    </font>
    <font>
      <b/>
      <sz val="12"/>
      <name val="Helv"/>
      <family val="2"/>
    </font>
    <font>
      <sz val="9"/>
      <name val="Times New Roman"/>
      <family val="1"/>
    </font>
    <font>
      <sz val="11"/>
      <name val="ＭＳ 明朝"/>
      <family val="1"/>
      <charset val="128"/>
    </font>
    <font>
      <sz val="6"/>
      <name val="ＭＳ Ｐゴシック"/>
      <family val="3"/>
      <charset val="128"/>
    </font>
    <font>
      <sz val="6"/>
      <name val="ＭＳ Ｐ明朝"/>
      <family val="1"/>
      <charset val="128"/>
    </font>
    <font>
      <sz val="8"/>
      <name val="ＭＳ 明朝"/>
      <family val="1"/>
      <charset val="128"/>
    </font>
    <font>
      <sz val="14"/>
      <name val="ＭＳ 明朝"/>
      <family val="1"/>
      <charset val="128"/>
    </font>
    <font>
      <sz val="22"/>
      <name val="ＭＳ 明朝"/>
      <family val="1"/>
      <charset val="128"/>
    </font>
    <font>
      <sz val="24"/>
      <name val="ＭＳ 明朝"/>
      <family val="1"/>
      <charset val="128"/>
    </font>
    <font>
      <sz val="10"/>
      <name val="ＭＳ 明朝"/>
      <family val="1"/>
      <charset val="128"/>
    </font>
    <font>
      <sz val="7"/>
      <name val="ＭＳ 明朝"/>
      <family val="1"/>
      <charset val="128"/>
    </font>
    <font>
      <sz val="6"/>
      <name val="ＭＳ 明朝"/>
      <family val="1"/>
      <charset val="128"/>
    </font>
    <font>
      <sz val="11"/>
      <name val="ＭＳ Ｐゴシック"/>
      <family val="3"/>
      <charset val="128"/>
    </font>
    <font>
      <sz val="14"/>
      <name val="ＭＳ Ｐゴシック"/>
      <family val="3"/>
      <charset val="128"/>
    </font>
    <font>
      <sz val="9"/>
      <name val="ＭＳ ゴシック"/>
      <family val="3"/>
      <charset val="128"/>
    </font>
    <font>
      <sz val="11"/>
      <name val="明朝"/>
      <family val="1"/>
      <charset val="128"/>
    </font>
    <font>
      <b/>
      <sz val="14"/>
      <name val="ＭＳ Ｐゴシック"/>
      <family val="3"/>
      <charset val="128"/>
    </font>
    <font>
      <sz val="10"/>
      <name val="ＭＳ Ｐゴシック"/>
      <family val="3"/>
      <charset val="128"/>
    </font>
    <font>
      <sz val="13"/>
      <name val="ＭＳ Ｐゴシック"/>
      <family val="3"/>
      <charset val="128"/>
    </font>
    <font>
      <sz val="9"/>
      <name val="ＭＳ Ｐゴシック"/>
      <family val="3"/>
      <charset val="128"/>
    </font>
    <font>
      <sz val="11"/>
      <name val="ＭＳ ゴシック"/>
      <family val="3"/>
      <charset val="128"/>
    </font>
    <font>
      <sz val="6"/>
      <name val="明朝"/>
      <family val="3"/>
      <charset val="128"/>
    </font>
    <font>
      <sz val="12"/>
      <color indexed="10"/>
      <name val="ＭＳ 明朝"/>
      <family val="1"/>
      <charset val="128"/>
    </font>
    <font>
      <sz val="9"/>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4">
    <border>
      <left/>
      <right/>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style="dashed">
        <color indexed="64"/>
      </left>
      <right style="dash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tted">
        <color indexed="55"/>
      </bottom>
      <diagonal/>
    </border>
    <border>
      <left/>
      <right/>
      <top style="thin">
        <color indexed="64"/>
      </top>
      <bottom style="dotted">
        <color indexed="55"/>
      </bottom>
      <diagonal/>
    </border>
    <border>
      <left/>
      <right style="thin">
        <color indexed="64"/>
      </right>
      <top style="thin">
        <color indexed="64"/>
      </top>
      <bottom style="dotted">
        <color indexed="55"/>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s>
  <cellStyleXfs count="8">
    <xf numFmtId="0" fontId="0" fillId="0" borderId="0"/>
    <xf numFmtId="0" fontId="3" fillId="0" borderId="1" applyNumberFormat="0" applyBorder="0">
      <alignment horizontal="centerContinuous"/>
    </xf>
    <xf numFmtId="2" fontId="4" fillId="2" borderId="0"/>
    <xf numFmtId="0" fontId="2" fillId="0" borderId="0"/>
    <xf numFmtId="38" fontId="1" fillId="0" borderId="0" applyFont="0" applyFill="0" applyBorder="0" applyAlignment="0" applyProtection="0"/>
    <xf numFmtId="0" fontId="18" fillId="0" borderId="0"/>
    <xf numFmtId="0" fontId="15" fillId="0" borderId="0">
      <alignment vertical="center"/>
    </xf>
    <xf numFmtId="0" fontId="5" fillId="0" borderId="0"/>
  </cellStyleXfs>
  <cellXfs count="49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right" vertical="center"/>
    </xf>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8" xfId="0" applyBorder="1"/>
    <xf numFmtId="0" fontId="0" fillId="0" borderId="10" xfId="0" applyBorder="1"/>
    <xf numFmtId="0" fontId="10" fillId="0" borderId="0" xfId="0" applyFont="1" applyAlignment="1">
      <alignment horizontal="center"/>
    </xf>
    <xf numFmtId="0" fontId="0" fillId="0" borderId="0" xfId="0" applyAlignment="1">
      <alignment horizontal="center"/>
    </xf>
    <xf numFmtId="0" fontId="9" fillId="0" borderId="0" xfId="0" applyFont="1"/>
    <xf numFmtId="0" fontId="1" fillId="0" borderId="0" xfId="0" applyFont="1"/>
    <xf numFmtId="0" fontId="5" fillId="0" borderId="0" xfId="0" applyFont="1"/>
    <xf numFmtId="0" fontId="5" fillId="0" borderId="0" xfId="0" applyFont="1" applyBorder="1"/>
    <xf numFmtId="0" fontId="1" fillId="0" borderId="5" xfId="0" applyFont="1" applyBorder="1" applyAlignment="1">
      <alignment vertical="top"/>
    </xf>
    <xf numFmtId="0" fontId="1" fillId="0" borderId="5" xfId="0" applyFont="1" applyBorder="1" applyAlignment="1">
      <alignment horizontal="center" vertical="center"/>
    </xf>
    <xf numFmtId="0" fontId="1" fillId="0" borderId="0" xfId="0" applyFont="1" applyBorder="1" applyAlignment="1">
      <alignment horizontal="center"/>
    </xf>
    <xf numFmtId="0" fontId="12" fillId="0" borderId="0" xfId="0" applyFont="1" applyAlignment="1">
      <alignment vertical="center"/>
    </xf>
    <xf numFmtId="0" fontId="12" fillId="0" borderId="5" xfId="0" applyFont="1" applyBorder="1" applyAlignment="1">
      <alignment vertical="center"/>
    </xf>
    <xf numFmtId="0" fontId="1" fillId="0" borderId="0" xfId="0" applyFont="1" applyAlignment="1">
      <alignment vertical="center"/>
    </xf>
    <xf numFmtId="0" fontId="12" fillId="0" borderId="0" xfId="0" applyFont="1" applyAlignment="1">
      <alignment horizontal="right" vertical="center"/>
    </xf>
    <xf numFmtId="0" fontId="12" fillId="0" borderId="11" xfId="0" applyFont="1" applyBorder="1" applyAlignment="1">
      <alignment vertical="center"/>
    </xf>
    <xf numFmtId="0" fontId="12" fillId="0" borderId="0" xfId="0" applyFont="1" applyFill="1" applyAlignment="1">
      <alignment vertical="center"/>
    </xf>
    <xf numFmtId="38" fontId="8" fillId="0" borderId="11" xfId="4" applyFont="1" applyFill="1" applyBorder="1" applyAlignment="1">
      <alignment vertical="center"/>
    </xf>
    <xf numFmtId="38" fontId="8" fillId="0" borderId="15" xfId="4" applyFont="1" applyFill="1" applyBorder="1" applyAlignment="1">
      <alignment vertical="center"/>
    </xf>
    <xf numFmtId="38" fontId="12" fillId="0" borderId="4" xfId="4" applyFont="1" applyFill="1" applyBorder="1" applyAlignment="1">
      <alignment vertical="center"/>
    </xf>
    <xf numFmtId="38" fontId="13" fillId="0" borderId="12" xfId="4" applyFont="1" applyBorder="1" applyAlignment="1">
      <alignment vertical="center"/>
    </xf>
    <xf numFmtId="38" fontId="8" fillId="0" borderId="0" xfId="4" applyFont="1" applyBorder="1" applyAlignment="1">
      <alignment vertical="center"/>
    </xf>
    <xf numFmtId="38" fontId="8" fillId="0" borderId="17" xfId="4" applyFont="1" applyBorder="1" applyAlignment="1">
      <alignment vertical="center"/>
    </xf>
    <xf numFmtId="38" fontId="12" fillId="0" borderId="3" xfId="4" applyFont="1" applyBorder="1" applyAlignment="1">
      <alignment vertical="center"/>
    </xf>
    <xf numFmtId="38" fontId="12" fillId="0" borderId="5" xfId="4" applyFont="1" applyBorder="1" applyAlignment="1">
      <alignment vertical="center"/>
    </xf>
    <xf numFmtId="0" fontId="12" fillId="0" borderId="0" xfId="0" applyFont="1" applyFill="1" applyBorder="1" applyAlignment="1">
      <alignment vertical="center"/>
    </xf>
    <xf numFmtId="38" fontId="12" fillId="0" borderId="0" xfId="0" applyNumberFormat="1" applyFont="1" applyFill="1" applyBorder="1" applyAlignment="1">
      <alignment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20" fillId="0" borderId="17" xfId="6" applyFont="1" applyBorder="1" applyAlignment="1">
      <alignment vertical="center"/>
    </xf>
    <xf numFmtId="0" fontId="20" fillId="0" borderId="13" xfId="6" applyFont="1" applyBorder="1">
      <alignment vertical="center"/>
    </xf>
    <xf numFmtId="0" fontId="20" fillId="0" borderId="20" xfId="6" applyFont="1" applyBorder="1">
      <alignment vertical="center"/>
    </xf>
    <xf numFmtId="0" fontId="20" fillId="0" borderId="0" xfId="6" applyFont="1" applyBorder="1">
      <alignment vertical="center"/>
    </xf>
    <xf numFmtId="0" fontId="20" fillId="0" borderId="22" xfId="6" applyFont="1" applyBorder="1">
      <alignment vertical="center"/>
    </xf>
    <xf numFmtId="0" fontId="23" fillId="0" borderId="21" xfId="5" applyNumberFormat="1" applyFont="1" applyFill="1" applyBorder="1" applyAlignment="1">
      <alignment vertical="center"/>
    </xf>
    <xf numFmtId="0" fontId="12" fillId="0" borderId="0" xfId="0" applyFont="1" applyBorder="1" applyAlignment="1">
      <alignment vertical="center"/>
    </xf>
    <xf numFmtId="0" fontId="20" fillId="0" borderId="21" xfId="6" applyFont="1" applyFill="1" applyBorder="1">
      <alignment vertical="center"/>
    </xf>
    <xf numFmtId="3" fontId="20" fillId="0" borderId="21" xfId="6" applyNumberFormat="1" applyFont="1" applyFill="1" applyBorder="1">
      <alignment vertical="center"/>
    </xf>
    <xf numFmtId="176" fontId="20" fillId="0" borderId="0" xfId="6" applyNumberFormat="1" applyFont="1" applyFill="1" applyBorder="1">
      <alignment vertical="center"/>
    </xf>
    <xf numFmtId="176" fontId="15" fillId="0" borderId="0" xfId="6" applyNumberFormat="1" applyFill="1" applyBorder="1" applyAlignment="1">
      <alignment vertical="center"/>
    </xf>
    <xf numFmtId="0" fontId="15" fillId="0" borderId="0" xfId="6" applyFill="1">
      <alignment vertical="center"/>
    </xf>
    <xf numFmtId="0" fontId="25" fillId="0" borderId="0" xfId="0" applyFont="1"/>
    <xf numFmtId="0" fontId="25" fillId="0" borderId="0" xfId="0" applyFont="1" applyAlignment="1">
      <alignment horizontal="left" vertical="center"/>
    </xf>
    <xf numFmtId="178" fontId="12" fillId="0" borderId="0" xfId="0" applyNumberFormat="1" applyFont="1" applyFill="1" applyAlignment="1">
      <alignment vertical="center"/>
    </xf>
    <xf numFmtId="0" fontId="0" fillId="0" borderId="2" xfId="0" applyBorder="1" applyAlignment="1">
      <alignment horizontal="center" vertical="center"/>
    </xf>
    <xf numFmtId="0" fontId="26" fillId="0" borderId="11" xfId="0" applyFont="1" applyBorder="1" applyAlignment="1">
      <alignment horizontal="right" vertical="center"/>
    </xf>
    <xf numFmtId="0" fontId="26" fillId="0" borderId="12" xfId="0" applyFont="1" applyBorder="1" applyAlignment="1">
      <alignment horizontal="center" vertical="center"/>
    </xf>
    <xf numFmtId="0" fontId="26" fillId="0" borderId="12" xfId="0" applyFont="1" applyBorder="1" applyAlignment="1">
      <alignment vertical="center"/>
    </xf>
    <xf numFmtId="0" fontId="8" fillId="0" borderId="0" xfId="0" applyFont="1" applyFill="1" applyAlignment="1">
      <alignment vertical="center"/>
    </xf>
    <xf numFmtId="38" fontId="8" fillId="0" borderId="17" xfId="4" applyFont="1" applyFill="1" applyBorder="1" applyAlignment="1">
      <alignment vertical="center"/>
    </xf>
    <xf numFmtId="38" fontId="12" fillId="0" borderId="5" xfId="4" applyFont="1" applyFill="1" applyBorder="1" applyAlignment="1">
      <alignment vertical="center"/>
    </xf>
    <xf numFmtId="38" fontId="12" fillId="0" borderId="14" xfId="4" applyNumberFormat="1" applyFont="1" applyFill="1" applyBorder="1" applyAlignment="1">
      <alignment vertical="center"/>
    </xf>
    <xf numFmtId="0" fontId="12" fillId="0" borderId="5" xfId="0" applyFont="1" applyBorder="1" applyAlignment="1">
      <alignment horizontal="left" vertical="center"/>
    </xf>
    <xf numFmtId="38" fontId="12" fillId="3" borderId="14" xfId="4" applyNumberFormat="1" applyFont="1" applyFill="1" applyBorder="1" applyAlignment="1">
      <alignment vertical="center"/>
    </xf>
    <xf numFmtId="0" fontId="19" fillId="0" borderId="0" xfId="6" applyFont="1" applyFill="1">
      <alignment vertical="center"/>
    </xf>
    <xf numFmtId="0" fontId="16" fillId="0" borderId="0" xfId="6" applyFont="1" applyFill="1">
      <alignment vertical="center"/>
    </xf>
    <xf numFmtId="0" fontId="20" fillId="0" borderId="0" xfId="6" applyFont="1" applyFill="1">
      <alignment vertical="center"/>
    </xf>
    <xf numFmtId="0" fontId="21" fillId="0" borderId="0" xfId="6" applyFont="1" applyFill="1" applyAlignment="1">
      <alignment horizontal="center" vertical="center"/>
    </xf>
    <xf numFmtId="0" fontId="20" fillId="0" borderId="0" xfId="6" applyFont="1" applyFill="1" applyAlignment="1">
      <alignment vertical="center"/>
    </xf>
    <xf numFmtId="0" fontId="15" fillId="0" borderId="0" xfId="6" applyFill="1" applyAlignment="1">
      <alignment horizontal="left" vertical="center"/>
    </xf>
    <xf numFmtId="0" fontId="22" fillId="0" borderId="0" xfId="6" applyFont="1" applyFill="1">
      <alignment vertical="center"/>
    </xf>
    <xf numFmtId="0" fontId="22" fillId="0" borderId="0" xfId="6" applyFont="1" applyFill="1" applyAlignment="1">
      <alignment horizontal="left" vertical="center"/>
    </xf>
    <xf numFmtId="0" fontId="15" fillId="0" borderId="0" xfId="6" applyFill="1" applyBorder="1" applyAlignment="1">
      <alignment vertical="center"/>
    </xf>
    <xf numFmtId="3" fontId="15" fillId="0" borderId="0" xfId="6" applyNumberFormat="1" applyFill="1">
      <alignment vertical="center"/>
    </xf>
    <xf numFmtId="5" fontId="15" fillId="0" borderId="0" xfId="6" applyNumberFormat="1" applyFill="1">
      <alignment vertical="center"/>
    </xf>
    <xf numFmtId="0" fontId="15" fillId="0" borderId="21" xfId="6" applyFill="1" applyBorder="1">
      <alignment vertical="center"/>
    </xf>
    <xf numFmtId="0" fontId="20" fillId="0" borderId="23" xfId="6" applyFont="1" applyFill="1" applyBorder="1" applyAlignment="1">
      <alignment horizontal="center" vertical="center"/>
    </xf>
    <xf numFmtId="3" fontId="20" fillId="0" borderId="23" xfId="6" applyNumberFormat="1" applyFont="1" applyFill="1" applyBorder="1">
      <alignment vertical="center"/>
    </xf>
    <xf numFmtId="3" fontId="20" fillId="0" borderId="18" xfId="6" applyNumberFormat="1" applyFont="1" applyFill="1" applyBorder="1">
      <alignment vertical="center"/>
    </xf>
    <xf numFmtId="0" fontId="15" fillId="0" borderId="0" xfId="6" applyFill="1" applyBorder="1">
      <alignment vertical="center"/>
    </xf>
    <xf numFmtId="0" fontId="20" fillId="0" borderId="11" xfId="6" applyFont="1" applyFill="1" applyBorder="1" applyAlignment="1">
      <alignment horizontal="center" vertical="center"/>
    </xf>
    <xf numFmtId="0" fontId="22" fillId="0" borderId="13" xfId="6" applyFont="1" applyFill="1" applyBorder="1" applyAlignment="1">
      <alignment horizontal="center" vertical="center"/>
    </xf>
    <xf numFmtId="0" fontId="22" fillId="0" borderId="25" xfId="6" applyFont="1" applyFill="1" applyBorder="1" applyAlignment="1">
      <alignment horizontal="center" vertical="center"/>
    </xf>
    <xf numFmtId="0" fontId="20" fillId="0" borderId="0" xfId="6" applyFont="1" applyFill="1" applyBorder="1" applyAlignment="1">
      <alignment horizontal="center" vertical="center"/>
    </xf>
    <xf numFmtId="0" fontId="20" fillId="0" borderId="18" xfId="6" applyFont="1" applyFill="1" applyBorder="1" applyAlignment="1">
      <alignment horizontal="center" vertical="center"/>
    </xf>
    <xf numFmtId="0" fontId="22" fillId="0" borderId="12" xfId="6" applyFont="1" applyFill="1" applyBorder="1" applyAlignment="1">
      <alignment vertical="center"/>
    </xf>
    <xf numFmtId="0" fontId="20" fillId="0" borderId="26" xfId="6" applyFont="1" applyFill="1" applyBorder="1" applyAlignment="1">
      <alignment horizontal="center" vertical="center"/>
    </xf>
    <xf numFmtId="0" fontId="20" fillId="0" borderId="0" xfId="6" applyFont="1" applyFill="1" applyBorder="1" applyAlignment="1">
      <alignment vertical="center"/>
    </xf>
    <xf numFmtId="0" fontId="22" fillId="0" borderId="0" xfId="6" applyFont="1" applyFill="1" applyBorder="1" applyAlignment="1">
      <alignment vertical="center"/>
    </xf>
    <xf numFmtId="0" fontId="20" fillId="0" borderId="14" xfId="6" applyFont="1" applyFill="1" applyBorder="1" applyAlignment="1">
      <alignment horizontal="center" vertical="center"/>
    </xf>
    <xf numFmtId="38" fontId="20" fillId="0" borderId="4" xfId="4" applyFont="1" applyFill="1" applyBorder="1" applyAlignment="1">
      <alignment vertical="center"/>
    </xf>
    <xf numFmtId="0" fontId="20" fillId="0" borderId="21" xfId="6" applyFont="1" applyFill="1" applyBorder="1" applyAlignment="1">
      <alignment horizontal="center" vertical="center"/>
    </xf>
    <xf numFmtId="179" fontId="20" fillId="0" borderId="21" xfId="6" applyNumberFormat="1" applyFont="1" applyFill="1" applyBorder="1" applyAlignment="1">
      <alignment horizontal="center" vertical="center"/>
    </xf>
    <xf numFmtId="179" fontId="20" fillId="0" borderId="21" xfId="6" applyNumberFormat="1" applyFont="1" applyFill="1" applyBorder="1">
      <alignment vertical="center"/>
    </xf>
    <xf numFmtId="0" fontId="20" fillId="0" borderId="15" xfId="6" applyFont="1" applyFill="1" applyBorder="1">
      <alignment vertical="center"/>
    </xf>
    <xf numFmtId="0" fontId="20" fillId="0" borderId="13" xfId="6" applyFont="1" applyFill="1" applyBorder="1">
      <alignment vertical="center"/>
    </xf>
    <xf numFmtId="0" fontId="20" fillId="0" borderId="17" xfId="6" applyFont="1" applyFill="1" applyBorder="1">
      <alignment vertical="center"/>
    </xf>
    <xf numFmtId="0" fontId="15" fillId="0" borderId="17" xfId="6" applyFill="1" applyBorder="1">
      <alignment vertical="center"/>
    </xf>
    <xf numFmtId="0" fontId="20" fillId="0" borderId="12" xfId="6" applyFont="1" applyFill="1" applyBorder="1">
      <alignment vertical="center"/>
    </xf>
    <xf numFmtId="0" fontId="20" fillId="0" borderId="0" xfId="6" applyFont="1" applyFill="1" applyBorder="1">
      <alignment vertical="center"/>
    </xf>
    <xf numFmtId="0" fontId="20" fillId="0" borderId="2" xfId="6" applyFont="1" applyFill="1" applyBorder="1">
      <alignment vertical="center"/>
    </xf>
    <xf numFmtId="0" fontId="15" fillId="0" borderId="12" xfId="6" applyFill="1" applyBorder="1">
      <alignment vertical="center"/>
    </xf>
    <xf numFmtId="0" fontId="20" fillId="0" borderId="3" xfId="6" applyFont="1" applyFill="1" applyBorder="1">
      <alignment vertical="center"/>
    </xf>
    <xf numFmtId="0" fontId="20" fillId="0" borderId="5" xfId="6" applyFont="1" applyFill="1" applyBorder="1">
      <alignment vertical="center"/>
    </xf>
    <xf numFmtId="0" fontId="20" fillId="0" borderId="4" xfId="6" applyFont="1" applyFill="1" applyBorder="1">
      <alignment vertical="center"/>
    </xf>
    <xf numFmtId="0" fontId="15" fillId="0" borderId="0" xfId="6" applyFont="1" applyFill="1">
      <alignment vertical="center"/>
    </xf>
    <xf numFmtId="0" fontId="20" fillId="0" borderId="28" xfId="6" applyFont="1" applyBorder="1">
      <alignment vertical="center"/>
    </xf>
    <xf numFmtId="3" fontId="20" fillId="0" borderId="14" xfId="6" applyNumberFormat="1" applyFont="1" applyFill="1" applyBorder="1">
      <alignment vertical="center"/>
    </xf>
    <xf numFmtId="0" fontId="20" fillId="0" borderId="27" xfId="6" applyFont="1" applyBorder="1" applyAlignment="1">
      <alignment horizontal="center" vertical="center"/>
    </xf>
    <xf numFmtId="180" fontId="20" fillId="0" borderId="24" xfId="6" applyNumberFormat="1" applyFont="1" applyFill="1" applyBorder="1" applyAlignment="1">
      <alignment vertical="center"/>
    </xf>
    <xf numFmtId="180" fontId="20" fillId="0" borderId="20" xfId="6" applyNumberFormat="1" applyFont="1" applyFill="1" applyBorder="1" applyAlignment="1">
      <alignment vertical="center"/>
    </xf>
    <xf numFmtId="3" fontId="20" fillId="0" borderId="42" xfId="6" applyNumberFormat="1" applyFont="1" applyFill="1" applyBorder="1" applyAlignment="1">
      <alignment vertical="center"/>
    </xf>
    <xf numFmtId="10" fontId="20" fillId="0" borderId="23" xfId="6" applyNumberFormat="1" applyFont="1" applyFill="1" applyBorder="1" applyAlignment="1">
      <alignment horizontal="center" vertical="center"/>
    </xf>
    <xf numFmtId="10" fontId="20" fillId="0" borderId="42" xfId="6" applyNumberFormat="1" applyFont="1" applyFill="1" applyBorder="1" applyAlignment="1">
      <alignment vertical="center"/>
    </xf>
    <xf numFmtId="181" fontId="15" fillId="0" borderId="0" xfId="6" applyNumberFormat="1" applyFill="1" applyBorder="1" applyAlignment="1">
      <alignment vertical="center"/>
    </xf>
    <xf numFmtId="0" fontId="20" fillId="3" borderId="21" xfId="6" applyFont="1" applyFill="1" applyBorder="1">
      <alignment vertical="center"/>
    </xf>
    <xf numFmtId="3" fontId="20" fillId="3" borderId="14" xfId="6" applyNumberFormat="1" applyFont="1" applyFill="1" applyBorder="1">
      <alignment vertical="center"/>
    </xf>
    <xf numFmtId="0" fontId="15" fillId="3" borderId="23" xfId="6" applyFill="1" applyBorder="1">
      <alignment vertical="center"/>
    </xf>
    <xf numFmtId="3" fontId="20" fillId="3" borderId="21" xfId="6" applyNumberFormat="1" applyFont="1" applyFill="1" applyBorder="1">
      <alignment vertical="center"/>
    </xf>
    <xf numFmtId="0" fontId="15" fillId="3" borderId="21" xfId="6" applyFill="1" applyBorder="1">
      <alignment vertical="center"/>
    </xf>
    <xf numFmtId="0" fontId="15" fillId="3" borderId="27" xfId="6" applyFill="1" applyBorder="1">
      <alignment vertical="center"/>
    </xf>
    <xf numFmtId="180" fontId="20" fillId="3" borderId="20" xfId="6" applyNumberFormat="1" applyFont="1" applyFill="1" applyBorder="1" applyAlignment="1">
      <alignment vertical="center"/>
    </xf>
    <xf numFmtId="0" fontId="20" fillId="3" borderId="14" xfId="6" applyFont="1" applyFill="1" applyBorder="1" applyAlignment="1">
      <alignment horizontal="center" vertical="center"/>
    </xf>
    <xf numFmtId="38" fontId="20" fillId="3" borderId="4" xfId="4" applyFont="1" applyFill="1" applyBorder="1" applyAlignment="1">
      <alignment vertical="center"/>
    </xf>
    <xf numFmtId="0" fontId="20" fillId="3" borderId="21" xfId="6" applyFont="1" applyFill="1" applyBorder="1" applyAlignment="1">
      <alignment horizontal="center" vertical="center"/>
    </xf>
    <xf numFmtId="0" fontId="1" fillId="0" borderId="0"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Font="1"/>
    <xf numFmtId="0" fontId="0" fillId="0" borderId="0" xfId="0" applyBorder="1" applyAlignment="1">
      <alignment horizontal="left" vertical="center"/>
    </xf>
    <xf numFmtId="0" fontId="0" fillId="0" borderId="5" xfId="0" applyBorder="1" applyAlignment="1">
      <alignment horizontal="left" vertical="center"/>
    </xf>
    <xf numFmtId="0" fontId="0" fillId="0" borderId="17" xfId="0" applyBorder="1" applyAlignment="1">
      <alignment horizontal="left" vertical="center"/>
    </xf>
    <xf numFmtId="0" fontId="0" fillId="0" borderId="17" xfId="0" applyBorder="1" applyAlignment="1">
      <alignment horizontal="left"/>
    </xf>
    <xf numFmtId="0" fontId="0" fillId="0" borderId="15" xfId="0" applyBorder="1" applyAlignment="1">
      <alignment horizontal="left"/>
    </xf>
    <xf numFmtId="0" fontId="0" fillId="0" borderId="28" xfId="0" applyBorder="1" applyAlignment="1">
      <alignment horizontal="left" vertical="center"/>
    </xf>
    <xf numFmtId="0" fontId="0" fillId="0" borderId="28" xfId="0" applyBorder="1" applyAlignment="1">
      <alignment horizontal="left"/>
    </xf>
    <xf numFmtId="0" fontId="0" fillId="0" borderId="20" xfId="0" applyBorder="1" applyAlignment="1">
      <alignment horizontal="left"/>
    </xf>
    <xf numFmtId="0" fontId="0" fillId="0" borderId="29" xfId="0" applyBorder="1" applyAlignment="1">
      <alignment horizontal="left" vertical="center"/>
    </xf>
    <xf numFmtId="0" fontId="0" fillId="0" borderId="30" xfId="0" applyBorder="1" applyAlignment="1">
      <alignment horizontal="left" vertical="center"/>
    </xf>
    <xf numFmtId="0" fontId="0" fillId="0" borderId="30" xfId="0" applyBorder="1" applyAlignment="1">
      <alignment horizontal="left"/>
    </xf>
    <xf numFmtId="0" fontId="0" fillId="0" borderId="31"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0" fillId="0" borderId="0" xfId="0" applyFont="1" applyAlignment="1">
      <alignment horizontal="left" vertical="center"/>
    </xf>
    <xf numFmtId="0" fontId="0" fillId="0" borderId="0" xfId="0" applyAlignment="1">
      <alignment horizontal="left" vertical="center"/>
    </xf>
    <xf numFmtId="0" fontId="12" fillId="3" borderId="5" xfId="0" applyFont="1" applyFill="1" applyBorder="1" applyAlignment="1">
      <alignment horizontal="left" vertical="center"/>
    </xf>
    <xf numFmtId="0" fontId="12" fillId="3" borderId="5" xfId="0" applyFont="1" applyFill="1" applyBorder="1" applyAlignment="1">
      <alignment vertical="center"/>
    </xf>
    <xf numFmtId="0" fontId="0" fillId="0" borderId="5" xfId="0" applyFont="1" applyBorder="1" applyAlignment="1">
      <alignment horizontal="center" vertical="center"/>
    </xf>
    <xf numFmtId="0" fontId="0" fillId="0" borderId="0" xfId="0" applyFont="1" applyAlignment="1">
      <alignment vertical="center"/>
    </xf>
    <xf numFmtId="0" fontId="12" fillId="0" borderId="47" xfId="0" applyFont="1" applyFill="1" applyBorder="1" applyAlignment="1">
      <alignment horizontal="left" vertical="center" wrapText="1"/>
    </xf>
    <xf numFmtId="38" fontId="26" fillId="0" borderId="41" xfId="4" applyFont="1" applyFill="1" applyBorder="1" applyAlignment="1">
      <alignment horizontal="center" vertical="center" shrinkToFit="1"/>
    </xf>
    <xf numFmtId="38" fontId="26" fillId="0" borderId="41" xfId="4" applyFont="1" applyFill="1" applyBorder="1" applyAlignment="1">
      <alignment vertical="center" shrinkToFit="1"/>
    </xf>
    <xf numFmtId="38" fontId="26" fillId="0" borderId="48" xfId="4" applyFont="1" applyFill="1" applyBorder="1" applyAlignment="1">
      <alignment horizontal="center" vertical="center" shrinkToFit="1"/>
    </xf>
    <xf numFmtId="38" fontId="26" fillId="0" borderId="21" xfId="4" applyFont="1" applyFill="1" applyBorder="1" applyAlignment="1">
      <alignment vertical="center" shrinkToFit="1"/>
    </xf>
    <xf numFmtId="38" fontId="13" fillId="0" borderId="21" xfId="4" applyFont="1" applyFill="1" applyBorder="1" applyAlignment="1">
      <alignment vertical="center" shrinkToFit="1"/>
    </xf>
    <xf numFmtId="38" fontId="26" fillId="0" borderId="21" xfId="4" applyFont="1" applyFill="1" applyBorder="1" applyAlignment="1">
      <alignment horizontal="center" vertical="center" shrinkToFit="1"/>
    </xf>
    <xf numFmtId="38" fontId="12" fillId="0" borderId="21" xfId="4" applyNumberFormat="1" applyFont="1" applyFill="1" applyBorder="1" applyAlignment="1">
      <alignment vertical="center" shrinkToFit="1"/>
    </xf>
    <xf numFmtId="0" fontId="12" fillId="0" borderId="49" xfId="0" applyFont="1" applyFill="1" applyBorder="1" applyAlignment="1">
      <alignment horizontal="left" vertical="center" shrinkToFit="1"/>
    </xf>
    <xf numFmtId="38" fontId="12" fillId="0" borderId="21" xfId="4" applyFont="1" applyFill="1" applyBorder="1" applyAlignment="1">
      <alignment vertical="center" shrinkToFit="1"/>
    </xf>
    <xf numFmtId="38" fontId="26" fillId="0" borderId="51" xfId="4" applyFont="1" applyFill="1" applyBorder="1" applyAlignment="1">
      <alignment vertical="center" shrinkToFit="1"/>
    </xf>
    <xf numFmtId="38" fontId="12" fillId="0" borderId="51" xfId="4" applyFont="1" applyFill="1" applyBorder="1" applyAlignment="1">
      <alignment vertical="center" shrinkToFit="1"/>
    </xf>
    <xf numFmtId="38" fontId="26" fillId="0" borderId="52" xfId="4" applyFont="1" applyFill="1" applyBorder="1" applyAlignment="1">
      <alignment horizontal="center" vertical="center" shrinkToFit="1"/>
    </xf>
    <xf numFmtId="38" fontId="26" fillId="0" borderId="20" xfId="4" applyFont="1" applyFill="1" applyBorder="1" applyAlignment="1">
      <alignment vertical="center" shrinkToFit="1"/>
    </xf>
    <xf numFmtId="38" fontId="26" fillId="0" borderId="20" xfId="4" applyNumberFormat="1" applyFont="1" applyFill="1" applyBorder="1" applyAlignment="1">
      <alignment vertical="center" shrinkToFit="1"/>
    </xf>
    <xf numFmtId="38" fontId="26" fillId="0" borderId="53" xfId="4" applyNumberFormat="1" applyFont="1" applyFill="1" applyBorder="1" applyAlignment="1">
      <alignment vertical="center" shrinkToFit="1"/>
    </xf>
    <xf numFmtId="38" fontId="26" fillId="0" borderId="43" xfId="4" applyFont="1" applyFill="1" applyBorder="1" applyAlignment="1">
      <alignment vertical="center" shrinkToFit="1"/>
    </xf>
    <xf numFmtId="38" fontId="26" fillId="0" borderId="44" xfId="4" applyFont="1" applyFill="1" applyBorder="1" applyAlignment="1">
      <alignment vertical="center" shrinkToFit="1"/>
    </xf>
    <xf numFmtId="0" fontId="8" fillId="3" borderId="49" xfId="0" applyFont="1" applyFill="1" applyBorder="1" applyAlignment="1">
      <alignment horizontal="left" vertical="center" wrapText="1"/>
    </xf>
    <xf numFmtId="38" fontId="26" fillId="3" borderId="21" xfId="4" applyFont="1" applyFill="1" applyBorder="1" applyAlignment="1">
      <alignment horizontal="center" vertical="center" shrinkToFit="1"/>
    </xf>
    <xf numFmtId="38" fontId="26" fillId="3" borderId="21" xfId="4" applyFont="1" applyFill="1" applyBorder="1" applyAlignment="1">
      <alignment vertical="center" shrinkToFit="1"/>
    </xf>
    <xf numFmtId="0" fontId="8" fillId="3" borderId="49" xfId="0" applyFont="1" applyFill="1" applyBorder="1" applyAlignment="1">
      <alignment horizontal="left" vertical="center" wrapText="1" shrinkToFit="1"/>
    </xf>
    <xf numFmtId="0" fontId="8" fillId="3" borderId="50" xfId="0" applyFont="1" applyFill="1" applyBorder="1" applyAlignment="1">
      <alignment horizontal="left" vertical="center" shrinkToFit="1"/>
    </xf>
    <xf numFmtId="38" fontId="26" fillId="3" borderId="45" xfId="4" applyFont="1" applyFill="1" applyBorder="1" applyAlignment="1">
      <alignment horizontal="center" vertical="center" shrinkToFit="1"/>
    </xf>
    <xf numFmtId="38" fontId="26" fillId="3" borderId="45" xfId="4" applyFont="1" applyFill="1" applyBorder="1" applyAlignment="1">
      <alignment vertical="center" shrinkToFit="1"/>
    </xf>
    <xf numFmtId="38" fontId="26" fillId="3" borderId="44" xfId="4" applyFont="1" applyFill="1" applyBorder="1" applyAlignment="1">
      <alignment vertical="center" shrinkToFit="1"/>
    </xf>
    <xf numFmtId="38" fontId="26" fillId="3" borderId="46" xfId="4" applyFont="1" applyFill="1" applyBorder="1" applyAlignment="1">
      <alignment vertical="center" shrinkToFit="1"/>
    </xf>
    <xf numFmtId="0" fontId="20" fillId="0" borderId="18" xfId="6" applyFont="1" applyBorder="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0" fillId="0" borderId="21" xfId="6" applyFont="1" applyBorder="1" applyAlignment="1">
      <alignment horizontal="center" vertical="center"/>
    </xf>
    <xf numFmtId="0" fontId="20" fillId="0" borderId="11" xfId="6" applyFont="1" applyBorder="1" applyAlignment="1">
      <alignment horizontal="center" vertical="center"/>
    </xf>
    <xf numFmtId="0" fontId="15" fillId="0" borderId="0" xfId="6">
      <alignment vertical="center"/>
    </xf>
    <xf numFmtId="0" fontId="19" fillId="0" borderId="0" xfId="6" applyFont="1">
      <alignment vertical="center"/>
    </xf>
    <xf numFmtId="0" fontId="16" fillId="0" borderId="0" xfId="6" applyFont="1">
      <alignment vertical="center"/>
    </xf>
    <xf numFmtId="0" fontId="20" fillId="0" borderId="0" xfId="6" applyFont="1">
      <alignment vertical="center"/>
    </xf>
    <xf numFmtId="0" fontId="21" fillId="0" borderId="0" xfId="6" applyFont="1" applyAlignment="1">
      <alignment horizontal="center" vertical="center"/>
    </xf>
    <xf numFmtId="0" fontId="15" fillId="0" borderId="0" xfId="6" applyAlignment="1">
      <alignment horizontal="left" vertical="center"/>
    </xf>
    <xf numFmtId="0" fontId="22" fillId="0" borderId="0" xfId="6" applyFont="1">
      <alignment vertical="center"/>
    </xf>
    <xf numFmtId="0" fontId="22" fillId="0" borderId="0" xfId="6" applyFont="1" applyAlignment="1">
      <alignment horizontal="left" vertical="center"/>
    </xf>
    <xf numFmtId="0" fontId="20" fillId="0" borderId="18" xfId="6" applyFont="1" applyBorder="1">
      <alignment vertical="center"/>
    </xf>
    <xf numFmtId="3" fontId="15" fillId="0" borderId="0" xfId="6" applyNumberFormat="1">
      <alignment vertical="center"/>
    </xf>
    <xf numFmtId="5" fontId="15" fillId="0" borderId="0" xfId="6" applyNumberFormat="1">
      <alignment vertical="center"/>
    </xf>
    <xf numFmtId="0" fontId="20" fillId="0" borderId="21" xfId="6" applyFont="1" applyBorder="1">
      <alignment vertical="center"/>
    </xf>
    <xf numFmtId="3" fontId="20" fillId="0" borderId="14" xfId="6" applyNumberFormat="1" applyFont="1" applyBorder="1">
      <alignment vertical="center"/>
    </xf>
    <xf numFmtId="3" fontId="20" fillId="0" borderId="21" xfId="6" applyNumberFormat="1" applyFont="1" applyBorder="1">
      <alignment vertical="center"/>
    </xf>
    <xf numFmtId="176" fontId="20" fillId="0" borderId="0" xfId="6" applyNumberFormat="1" applyFont="1">
      <alignment vertical="center"/>
    </xf>
    <xf numFmtId="180" fontId="20" fillId="0" borderId="20" xfId="6" applyNumberFormat="1" applyFont="1" applyBorder="1">
      <alignment vertical="center"/>
    </xf>
    <xf numFmtId="176" fontId="15" fillId="0" borderId="0" xfId="6" applyNumberFormat="1">
      <alignment vertical="center"/>
    </xf>
    <xf numFmtId="181" fontId="15" fillId="0" borderId="0" xfId="6" applyNumberFormat="1">
      <alignment vertical="center"/>
    </xf>
    <xf numFmtId="0" fontId="15" fillId="0" borderId="21" xfId="6" applyBorder="1">
      <alignment vertical="center"/>
    </xf>
    <xf numFmtId="0" fontId="20" fillId="0" borderId="23" xfId="6" applyFont="1" applyBorder="1" applyAlignment="1">
      <alignment horizontal="center" vertical="center"/>
    </xf>
    <xf numFmtId="3" fontId="20" fillId="0" borderId="23" xfId="6" applyNumberFormat="1" applyFont="1" applyBorder="1">
      <alignment vertical="center"/>
    </xf>
    <xf numFmtId="3" fontId="20" fillId="0" borderId="18" xfId="6" applyNumberFormat="1" applyFont="1" applyBorder="1">
      <alignment vertical="center"/>
    </xf>
    <xf numFmtId="180" fontId="20" fillId="0" borderId="24" xfId="6" applyNumberFormat="1" applyFont="1" applyBorder="1">
      <alignment vertical="center"/>
    </xf>
    <xf numFmtId="0" fontId="22" fillId="0" borderId="13" xfId="6" applyFont="1" applyBorder="1" applyAlignment="1">
      <alignment horizontal="center" vertical="center"/>
    </xf>
    <xf numFmtId="0" fontId="22" fillId="0" borderId="25" xfId="6" applyFont="1" applyBorder="1" applyAlignment="1">
      <alignment horizontal="center" vertical="center"/>
    </xf>
    <xf numFmtId="0" fontId="20" fillId="0" borderId="0" xfId="6" applyFont="1" applyAlignment="1">
      <alignment horizontal="center" vertical="center"/>
    </xf>
    <xf numFmtId="0" fontId="20" fillId="0" borderId="18" xfId="6" applyFont="1" applyBorder="1" applyAlignment="1">
      <alignment horizontal="center" vertical="center"/>
    </xf>
    <xf numFmtId="0" fontId="22" fillId="0" borderId="12" xfId="6" applyFont="1" applyBorder="1">
      <alignment vertical="center"/>
    </xf>
    <xf numFmtId="0" fontId="20" fillId="0" borderId="26" xfId="6" applyFont="1" applyBorder="1" applyAlignment="1">
      <alignment horizontal="center" vertical="center"/>
    </xf>
    <xf numFmtId="10" fontId="20" fillId="0" borderId="23" xfId="6" applyNumberFormat="1" applyFont="1" applyBorder="1" applyAlignment="1">
      <alignment horizontal="center" vertical="center"/>
    </xf>
    <xf numFmtId="10" fontId="20" fillId="0" borderId="42" xfId="6" applyNumberFormat="1" applyFont="1" applyBorder="1">
      <alignment vertical="center"/>
    </xf>
    <xf numFmtId="3" fontId="20" fillId="0" borderId="42" xfId="6" applyNumberFormat="1" applyFont="1" applyBorder="1">
      <alignment vertical="center"/>
    </xf>
    <xf numFmtId="0" fontId="20" fillId="0" borderId="14" xfId="6" applyFont="1" applyBorder="1" applyAlignment="1">
      <alignment horizontal="center" vertical="center"/>
    </xf>
    <xf numFmtId="179" fontId="20" fillId="0" borderId="21" xfId="6" applyNumberFormat="1" applyFont="1" applyBorder="1" applyAlignment="1">
      <alignment horizontal="center" vertical="center"/>
    </xf>
    <xf numFmtId="179" fontId="20" fillId="0" borderId="21" xfId="6" applyNumberFormat="1" applyFont="1" applyBorder="1">
      <alignment vertical="center"/>
    </xf>
    <xf numFmtId="0" fontId="20" fillId="0" borderId="15" xfId="6" applyFont="1" applyBorder="1">
      <alignment vertical="center"/>
    </xf>
    <xf numFmtId="0" fontId="20" fillId="0" borderId="17" xfId="6" applyFont="1" applyBorder="1">
      <alignment vertical="center"/>
    </xf>
    <xf numFmtId="0" fontId="15" fillId="0" borderId="17" xfId="6" applyBorder="1">
      <alignment vertical="center"/>
    </xf>
    <xf numFmtId="0" fontId="20" fillId="0" borderId="12" xfId="6" applyFont="1" applyBorder="1">
      <alignment vertical="center"/>
    </xf>
    <xf numFmtId="0" fontId="20" fillId="0" borderId="2" xfId="6" applyFont="1" applyBorder="1">
      <alignment vertical="center"/>
    </xf>
    <xf numFmtId="0" fontId="15" fillId="0" borderId="12" xfId="6" applyBorder="1">
      <alignment vertical="center"/>
    </xf>
    <xf numFmtId="0" fontId="20" fillId="0" borderId="3" xfId="6" applyFont="1" applyBorder="1">
      <alignment vertical="center"/>
    </xf>
    <xf numFmtId="0" fontId="20" fillId="0" borderId="5" xfId="6" applyFont="1" applyBorder="1">
      <alignment vertical="center"/>
    </xf>
    <xf numFmtId="0" fontId="20" fillId="0" borderId="4" xfId="6" applyFont="1" applyBorder="1">
      <alignment vertical="center"/>
    </xf>
    <xf numFmtId="0" fontId="23" fillId="0" borderId="21" xfId="5" applyFont="1" applyBorder="1" applyAlignment="1">
      <alignment vertical="center"/>
    </xf>
    <xf numFmtId="0" fontId="0" fillId="0" borderId="0" xfId="0" applyAlignment="1">
      <alignment horizontal="center" vertical="center"/>
    </xf>
    <xf numFmtId="0" fontId="27" fillId="0" borderId="0" xfId="0" applyFont="1" applyAlignment="1">
      <alignment vertical="center"/>
    </xf>
    <xf numFmtId="0" fontId="12" fillId="0" borderId="0" xfId="0" applyFont="1" applyBorder="1" applyAlignment="1">
      <alignment horizontal="left" vertical="center"/>
    </xf>
    <xf numFmtId="0" fontId="5" fillId="0" borderId="0" xfId="0" applyFont="1" applyFill="1" applyBorder="1" applyAlignment="1">
      <alignment vertical="center"/>
    </xf>
    <xf numFmtId="38" fontId="5" fillId="0" borderId="0" xfId="0" applyNumberFormat="1" applyFont="1" applyFill="1" applyBorder="1" applyAlignment="1">
      <alignment vertical="center"/>
    </xf>
    <xf numFmtId="0" fontId="5" fillId="0" borderId="0" xfId="0" applyFont="1" applyAlignment="1">
      <alignment vertical="center"/>
    </xf>
    <xf numFmtId="0" fontId="5" fillId="0" borderId="0" xfId="0" applyFont="1" applyFill="1" applyAlignment="1">
      <alignment vertical="center"/>
    </xf>
    <xf numFmtId="0" fontId="0" fillId="0" borderId="5" xfId="0" applyFont="1" applyBorder="1" applyAlignment="1">
      <alignment vertical="center"/>
    </xf>
    <xf numFmtId="0" fontId="12" fillId="0" borderId="11" xfId="0" applyFont="1" applyBorder="1" applyAlignment="1">
      <alignment horizontal="right" vertical="center"/>
    </xf>
    <xf numFmtId="0" fontId="12" fillId="0" borderId="12" xfId="0" applyFont="1" applyBorder="1" applyAlignment="1">
      <alignment horizontal="center" vertical="center"/>
    </xf>
    <xf numFmtId="0" fontId="12" fillId="0" borderId="12" xfId="0" applyFont="1" applyBorder="1" applyAlignment="1">
      <alignment vertical="center"/>
    </xf>
    <xf numFmtId="38" fontId="12" fillId="0" borderId="41" xfId="4" applyFont="1" applyFill="1" applyBorder="1" applyAlignment="1">
      <alignment horizontal="center" vertical="center" shrinkToFit="1"/>
    </xf>
    <xf numFmtId="38" fontId="12" fillId="0" borderId="41" xfId="4" applyFont="1" applyFill="1" applyBorder="1" applyAlignment="1">
      <alignment vertical="center" shrinkToFit="1"/>
    </xf>
    <xf numFmtId="38" fontId="12" fillId="0" borderId="43" xfId="4" applyFont="1" applyFill="1" applyBorder="1" applyAlignment="1">
      <alignment vertical="center" shrinkToFit="1"/>
    </xf>
    <xf numFmtId="38" fontId="12" fillId="0" borderId="52" xfId="4" applyFont="1" applyFill="1" applyBorder="1" applyAlignment="1">
      <alignment horizontal="center" vertical="center" shrinkToFit="1"/>
    </xf>
    <xf numFmtId="38" fontId="12" fillId="0" borderId="48" xfId="4" applyFont="1" applyFill="1" applyBorder="1" applyAlignment="1">
      <alignment horizontal="center" vertical="center" shrinkToFit="1"/>
    </xf>
    <xf numFmtId="0" fontId="12" fillId="0" borderId="49" xfId="0" applyFont="1" applyFill="1" applyBorder="1" applyAlignment="1">
      <alignment horizontal="left" vertical="center" wrapText="1"/>
    </xf>
    <xf numFmtId="38" fontId="12" fillId="0" borderId="21" xfId="4" applyFont="1" applyFill="1" applyBorder="1" applyAlignment="1">
      <alignment horizontal="center" vertical="center" shrinkToFit="1"/>
    </xf>
    <xf numFmtId="38" fontId="12" fillId="0" borderId="44" xfId="4" applyFont="1" applyFill="1" applyBorder="1" applyAlignment="1">
      <alignment vertical="center" shrinkToFit="1"/>
    </xf>
    <xf numFmtId="38" fontId="12" fillId="0" borderId="20" xfId="4" applyFont="1" applyFill="1" applyBorder="1" applyAlignment="1">
      <alignment vertical="center" shrinkToFit="1"/>
    </xf>
    <xf numFmtId="0" fontId="12" fillId="0" borderId="49" xfId="0" applyFont="1" applyFill="1" applyBorder="1" applyAlignment="1">
      <alignment horizontal="left" vertical="center" wrapText="1" shrinkToFit="1"/>
    </xf>
    <xf numFmtId="38" fontId="12" fillId="0" borderId="20" xfId="4" applyNumberFormat="1" applyFont="1" applyFill="1" applyBorder="1" applyAlignment="1">
      <alignment vertical="center" shrinkToFit="1"/>
    </xf>
    <xf numFmtId="0" fontId="12" fillId="0" borderId="50" xfId="0" applyFont="1" applyFill="1" applyBorder="1" applyAlignment="1">
      <alignment horizontal="left" vertical="center" shrinkToFit="1"/>
    </xf>
    <xf numFmtId="38" fontId="12" fillId="0" borderId="45" xfId="4" applyFont="1" applyFill="1" applyBorder="1" applyAlignment="1">
      <alignment horizontal="center" vertical="center" shrinkToFit="1"/>
    </xf>
    <xf numFmtId="38" fontId="12" fillId="0" borderId="45" xfId="4" applyFont="1" applyFill="1" applyBorder="1" applyAlignment="1">
      <alignment vertical="center" shrinkToFit="1"/>
    </xf>
    <xf numFmtId="38" fontId="12" fillId="0" borderId="46" xfId="4" applyFont="1" applyFill="1" applyBorder="1" applyAlignment="1">
      <alignment vertical="center" shrinkToFit="1"/>
    </xf>
    <xf numFmtId="38" fontId="12" fillId="0" borderId="53" xfId="4" applyNumberFormat="1" applyFont="1" applyFill="1" applyBorder="1" applyAlignment="1">
      <alignment vertical="center" shrinkToFit="1"/>
    </xf>
    <xf numFmtId="38" fontId="12" fillId="0" borderId="12" xfId="4" applyFont="1" applyBorder="1" applyAlignment="1">
      <alignment vertical="center"/>
    </xf>
    <xf numFmtId="38" fontId="12" fillId="0" borderId="0" xfId="4" applyFont="1" applyBorder="1" applyAlignment="1">
      <alignment vertical="center"/>
    </xf>
    <xf numFmtId="38" fontId="12" fillId="0" borderId="17" xfId="4" applyFont="1" applyBorder="1" applyAlignment="1">
      <alignment vertical="center"/>
    </xf>
    <xf numFmtId="38" fontId="12" fillId="0" borderId="17" xfId="4" applyFont="1" applyFill="1" applyBorder="1" applyAlignment="1">
      <alignment vertical="center"/>
    </xf>
    <xf numFmtId="38" fontId="12" fillId="0" borderId="15" xfId="4" applyFont="1" applyFill="1" applyBorder="1" applyAlignment="1">
      <alignment vertical="center"/>
    </xf>
    <xf numFmtId="38" fontId="12" fillId="0" borderId="11" xfId="4" applyFont="1" applyFill="1" applyBorder="1" applyAlignment="1">
      <alignment vertical="center"/>
    </xf>
    <xf numFmtId="0" fontId="0" fillId="0" borderId="0" xfId="0" applyAlignment="1">
      <alignment horizontal="center" vertical="center"/>
    </xf>
    <xf numFmtId="0" fontId="0" fillId="0" borderId="0" xfId="0" applyAlignment="1">
      <alignment horizontal="center" vertical="top" wrapText="1"/>
    </xf>
    <xf numFmtId="0" fontId="0" fillId="0" borderId="0" xfId="0" applyAlignment="1">
      <alignment horizontal="left" vertical="distributed" wrapText="1"/>
    </xf>
    <xf numFmtId="0" fontId="0" fillId="0" borderId="0" xfId="0" applyAlignment="1">
      <alignment horizontal="left"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xf>
    <xf numFmtId="0" fontId="12" fillId="0" borderId="18" xfId="0" applyFont="1" applyBorder="1" applyAlignment="1">
      <alignment horizontal="distributed" vertical="center" wrapText="1"/>
    </xf>
    <xf numFmtId="0" fontId="12" fillId="0" borderId="14" xfId="0" applyFont="1" applyBorder="1" applyAlignment="1">
      <alignment horizontal="distributed" vertical="center"/>
    </xf>
    <xf numFmtId="0" fontId="12" fillId="0" borderId="32" xfId="0" applyFont="1" applyBorder="1" applyAlignment="1">
      <alignment horizontal="center" vertical="center"/>
    </xf>
    <xf numFmtId="0" fontId="12" fillId="0" borderId="32" xfId="0" applyFont="1" applyBorder="1" applyAlignment="1">
      <alignment horizontal="center" vertical="center" wrapText="1" shrinkToFit="1"/>
    </xf>
    <xf numFmtId="0" fontId="12" fillId="0" borderId="20" xfId="0" applyFont="1" applyBorder="1" applyAlignment="1">
      <alignment horizontal="center" vertical="center" shrinkToFit="1"/>
    </xf>
    <xf numFmtId="0" fontId="12" fillId="0" borderId="28" xfId="0" applyFont="1" applyBorder="1" applyAlignment="1">
      <alignment horizontal="center" vertical="center"/>
    </xf>
    <xf numFmtId="0" fontId="12" fillId="0" borderId="20" xfId="0" applyFont="1" applyBorder="1" applyAlignment="1">
      <alignment horizontal="center" vertical="center"/>
    </xf>
    <xf numFmtId="0" fontId="12" fillId="0" borderId="11" xfId="0" applyFont="1" applyBorder="1" applyAlignment="1">
      <alignment horizontal="distributed" vertical="center" wrapText="1"/>
    </xf>
    <xf numFmtId="0" fontId="12" fillId="0" borderId="18" xfId="0" applyFont="1" applyBorder="1" applyAlignment="1">
      <alignment horizontal="distributed" vertical="center"/>
    </xf>
    <xf numFmtId="0" fontId="12" fillId="0" borderId="11" xfId="0" applyFont="1" applyBorder="1" applyAlignment="1">
      <alignment horizontal="left" vertical="center" wrapText="1"/>
    </xf>
    <xf numFmtId="0" fontId="12" fillId="0" borderId="16" xfId="0" applyFont="1" applyBorder="1" applyAlignment="1">
      <alignment horizontal="left" vertical="center" wrapText="1"/>
    </xf>
    <xf numFmtId="0" fontId="12" fillId="0" borderId="14" xfId="0" applyFont="1" applyBorder="1" applyAlignment="1">
      <alignment horizontal="distributed" vertical="center" wrapText="1"/>
    </xf>
    <xf numFmtId="0" fontId="12" fillId="0" borderId="21" xfId="0" applyFont="1" applyBorder="1" applyAlignment="1">
      <alignment horizontal="distributed" vertical="center" wrapText="1"/>
    </xf>
    <xf numFmtId="0" fontId="12" fillId="0" borderId="21" xfId="0" applyFont="1" applyBorder="1" applyAlignment="1">
      <alignment horizontal="distributed" vertical="center"/>
    </xf>
    <xf numFmtId="0" fontId="12" fillId="0" borderId="18" xfId="0" applyFont="1" applyBorder="1" applyAlignment="1">
      <alignment horizontal="center" vertical="center" wrapText="1"/>
    </xf>
    <xf numFmtId="0" fontId="12" fillId="0" borderId="3" xfId="0" applyFont="1" applyBorder="1" applyAlignment="1">
      <alignment horizontal="distributed" vertical="center" wrapText="1"/>
    </xf>
    <xf numFmtId="0" fontId="12" fillId="0" borderId="32" xfId="0" applyFont="1" applyBorder="1" applyAlignment="1">
      <alignment horizontal="distributed" vertical="center" wrapText="1"/>
    </xf>
    <xf numFmtId="0" fontId="12" fillId="0" borderId="32" xfId="0" applyFont="1" applyBorder="1" applyAlignment="1">
      <alignment horizontal="distributed" vertical="center"/>
    </xf>
    <xf numFmtId="0" fontId="26" fillId="0" borderId="13" xfId="0" applyFont="1" applyBorder="1" applyAlignment="1">
      <alignment horizontal="center" vertical="center"/>
    </xf>
    <xf numFmtId="0" fontId="26" fillId="0" borderId="15" xfId="0" applyFont="1" applyBorder="1" applyAlignment="1">
      <alignment horizontal="center" vertical="center"/>
    </xf>
    <xf numFmtId="0" fontId="26" fillId="0" borderId="2" xfId="0" applyFont="1" applyBorder="1" applyAlignment="1">
      <alignment horizontal="center" vertical="center" wrapText="1"/>
    </xf>
    <xf numFmtId="0" fontId="26" fillId="0" borderId="4" xfId="0" applyFont="1" applyBorder="1" applyAlignment="1">
      <alignment horizontal="center" vertical="center"/>
    </xf>
    <xf numFmtId="0" fontId="26" fillId="0" borderId="18" xfId="0" applyFont="1" applyBorder="1" applyAlignment="1">
      <alignment horizontal="distributed" vertical="center" wrapText="1"/>
    </xf>
    <xf numFmtId="0" fontId="26" fillId="0" borderId="14" xfId="0" applyFont="1" applyBorder="1" applyAlignment="1">
      <alignment horizontal="distributed" vertical="center"/>
    </xf>
    <xf numFmtId="0" fontId="26" fillId="0" borderId="32" xfId="0" applyFont="1" applyBorder="1" applyAlignment="1">
      <alignment horizontal="center" vertical="center" wrapText="1" shrinkToFit="1"/>
    </xf>
    <xf numFmtId="0" fontId="26" fillId="0" borderId="20" xfId="0" applyFont="1" applyBorder="1" applyAlignment="1">
      <alignment horizontal="center" vertical="center" shrinkToFit="1"/>
    </xf>
    <xf numFmtId="0" fontId="26" fillId="0" borderId="18" xfId="0" applyFont="1" applyBorder="1" applyAlignment="1">
      <alignment horizontal="center" vertical="center"/>
    </xf>
    <xf numFmtId="0" fontId="26" fillId="0" borderId="11" xfId="0" applyFont="1" applyBorder="1" applyAlignment="1">
      <alignment horizontal="left" vertical="center" wrapText="1"/>
    </xf>
    <xf numFmtId="0" fontId="26" fillId="0" borderId="16" xfId="0" applyFont="1" applyBorder="1" applyAlignment="1">
      <alignment horizontal="left" vertical="center" wrapText="1"/>
    </xf>
    <xf numFmtId="0" fontId="26" fillId="0" borderId="14" xfId="0" applyFont="1" applyBorder="1" applyAlignment="1">
      <alignment horizontal="distributed" vertical="center" wrapText="1"/>
    </xf>
    <xf numFmtId="0" fontId="26" fillId="0" borderId="21" xfId="0" applyFont="1" applyBorder="1" applyAlignment="1">
      <alignment horizontal="distributed" vertical="center" wrapText="1"/>
    </xf>
    <xf numFmtId="0" fontId="26" fillId="0" borderId="21" xfId="0" applyFont="1" applyBorder="1" applyAlignment="1">
      <alignment horizontal="distributed" vertical="center"/>
    </xf>
    <xf numFmtId="0" fontId="26" fillId="0" borderId="18" xfId="0" applyFont="1" applyBorder="1" applyAlignment="1">
      <alignment horizontal="center" vertical="center" wrapText="1"/>
    </xf>
    <xf numFmtId="0" fontId="26" fillId="0" borderId="14" xfId="0" applyFont="1" applyBorder="1" applyAlignment="1">
      <alignment horizontal="center" vertical="center"/>
    </xf>
    <xf numFmtId="0" fontId="26" fillId="0" borderId="3" xfId="0" applyFont="1" applyBorder="1" applyAlignment="1">
      <alignment horizontal="distributed" vertical="center" wrapText="1"/>
    </xf>
    <xf numFmtId="0" fontId="26" fillId="0" borderId="32" xfId="0" applyFont="1" applyBorder="1" applyAlignment="1">
      <alignment horizontal="distributed" vertical="center" wrapText="1"/>
    </xf>
    <xf numFmtId="0" fontId="26" fillId="0" borderId="32" xfId="0" applyFont="1" applyBorder="1" applyAlignment="1">
      <alignment horizontal="distributed" vertical="center"/>
    </xf>
    <xf numFmtId="177" fontId="23" fillId="0" borderId="21" xfId="5" applyNumberFormat="1" applyFont="1" applyFill="1" applyBorder="1" applyAlignment="1">
      <alignment horizontal="center" vertical="center"/>
    </xf>
    <xf numFmtId="177" fontId="17" fillId="0" borderId="21" xfId="5" applyNumberFormat="1" applyFont="1" applyFill="1" applyBorder="1" applyAlignment="1">
      <alignment horizontal="center" vertical="center" shrinkToFit="1"/>
    </xf>
    <xf numFmtId="0" fontId="19" fillId="0" borderId="0" xfId="6" applyFont="1" applyFill="1" applyAlignment="1">
      <alignment horizontal="center" vertical="center"/>
    </xf>
    <xf numFmtId="0" fontId="20" fillId="0" borderId="0" xfId="6" applyFont="1" applyFill="1" applyAlignment="1">
      <alignment horizontal="left" vertical="center"/>
    </xf>
    <xf numFmtId="0" fontId="20" fillId="0" borderId="34" xfId="6" applyFont="1" applyFill="1" applyBorder="1" applyAlignment="1">
      <alignment horizontal="center" vertical="center"/>
    </xf>
    <xf numFmtId="0" fontId="15" fillId="0" borderId="35" xfId="6" applyFill="1" applyBorder="1" applyAlignment="1">
      <alignment horizontal="center" vertical="center"/>
    </xf>
    <xf numFmtId="0" fontId="15" fillId="0" borderId="36" xfId="6" applyFill="1" applyBorder="1" applyAlignment="1">
      <alignment horizontal="center" vertical="center"/>
    </xf>
    <xf numFmtId="0" fontId="15" fillId="0" borderId="3" xfId="6" applyFill="1" applyBorder="1" applyAlignment="1">
      <alignment horizontal="center" vertical="center"/>
    </xf>
    <xf numFmtId="0" fontId="15" fillId="0" borderId="5" xfId="6" applyFill="1" applyBorder="1" applyAlignment="1">
      <alignment horizontal="center" vertical="center"/>
    </xf>
    <xf numFmtId="0" fontId="15" fillId="0" borderId="4" xfId="6" applyFill="1" applyBorder="1" applyAlignment="1">
      <alignment horizontal="center" vertical="center"/>
    </xf>
    <xf numFmtId="0" fontId="20" fillId="0" borderId="33" xfId="6" applyFont="1" applyFill="1" applyBorder="1" applyAlignment="1">
      <alignment horizontal="right" vertical="center"/>
    </xf>
    <xf numFmtId="0" fontId="15" fillId="0" borderId="14" xfId="6" applyFill="1" applyBorder="1" applyAlignment="1">
      <alignment horizontal="right" vertical="center"/>
    </xf>
    <xf numFmtId="0" fontId="20" fillId="0" borderId="34" xfId="6" applyFont="1" applyFill="1" applyBorder="1" applyAlignment="1">
      <alignment horizontal="right" vertical="center"/>
    </xf>
    <xf numFmtId="0" fontId="15" fillId="0" borderId="36" xfId="6" applyFill="1" applyBorder="1" applyAlignment="1">
      <alignment horizontal="right" vertical="center"/>
    </xf>
    <xf numFmtId="0" fontId="15" fillId="0" borderId="3" xfId="6" applyFill="1" applyBorder="1" applyAlignment="1">
      <alignment horizontal="right" vertical="center"/>
    </xf>
    <xf numFmtId="0" fontId="15" fillId="0" borderId="4" xfId="6" applyFill="1" applyBorder="1" applyAlignment="1">
      <alignment horizontal="right" vertical="center"/>
    </xf>
    <xf numFmtId="38" fontId="20" fillId="0" borderId="34" xfId="4" applyFont="1" applyFill="1" applyBorder="1" applyAlignment="1">
      <alignment horizontal="right" vertical="center"/>
    </xf>
    <xf numFmtId="38" fontId="15" fillId="0" borderId="36" xfId="4" applyFont="1" applyFill="1" applyBorder="1" applyAlignment="1">
      <alignment horizontal="right" vertical="center"/>
    </xf>
    <xf numFmtId="38" fontId="15" fillId="0" borderId="3" xfId="4" applyFont="1" applyFill="1" applyBorder="1" applyAlignment="1">
      <alignment horizontal="right" vertical="center"/>
    </xf>
    <xf numFmtId="38" fontId="15" fillId="0" borderId="4" xfId="4" applyFont="1" applyFill="1" applyBorder="1" applyAlignment="1">
      <alignment horizontal="right" vertical="center"/>
    </xf>
    <xf numFmtId="10" fontId="15" fillId="0" borderId="34" xfId="6" applyNumberFormat="1" applyFill="1" applyBorder="1" applyAlignment="1">
      <alignment horizontal="right" vertical="center"/>
    </xf>
    <xf numFmtId="10" fontId="15" fillId="0" borderId="36" xfId="6" applyNumberFormat="1" applyFill="1" applyBorder="1" applyAlignment="1">
      <alignment horizontal="right" vertical="center"/>
    </xf>
    <xf numFmtId="10" fontId="15" fillId="0" borderId="3" xfId="6" applyNumberFormat="1" applyFill="1" applyBorder="1" applyAlignment="1">
      <alignment horizontal="right" vertical="center"/>
    </xf>
    <xf numFmtId="10" fontId="15" fillId="0" borderId="4" xfId="6" applyNumberFormat="1" applyFill="1" applyBorder="1" applyAlignment="1">
      <alignment horizontal="right" vertical="center"/>
    </xf>
    <xf numFmtId="38" fontId="20" fillId="0" borderId="33" xfId="4" applyFont="1" applyFill="1" applyBorder="1" applyAlignment="1">
      <alignment horizontal="right" vertical="center"/>
    </xf>
    <xf numFmtId="38" fontId="15" fillId="0" borderId="14" xfId="4" applyFont="1" applyFill="1" applyBorder="1" applyAlignment="1">
      <alignment horizontal="right" vertical="center"/>
    </xf>
    <xf numFmtId="0" fontId="20" fillId="0" borderId="32" xfId="6" applyFont="1" applyFill="1" applyBorder="1" applyAlignment="1">
      <alignment vertical="center"/>
    </xf>
    <xf numFmtId="0" fontId="15" fillId="0" borderId="20" xfId="6" applyFill="1" applyBorder="1" applyAlignment="1">
      <alignment vertical="center"/>
    </xf>
    <xf numFmtId="38" fontId="20" fillId="0" borderId="32" xfId="4" applyFont="1" applyFill="1" applyBorder="1" applyAlignment="1">
      <alignment vertical="center"/>
    </xf>
    <xf numFmtId="38" fontId="15" fillId="0" borderId="20" xfId="4" applyFont="1" applyFill="1" applyBorder="1" applyAlignment="1">
      <alignment vertical="center"/>
    </xf>
    <xf numFmtId="10" fontId="20" fillId="0" borderId="32" xfId="6" applyNumberFormat="1" applyFont="1" applyFill="1" applyBorder="1" applyAlignment="1">
      <alignment vertical="center"/>
    </xf>
    <xf numFmtId="10" fontId="15" fillId="0" borderId="20" xfId="6" applyNumberFormat="1" applyFill="1" applyBorder="1" applyAlignment="1">
      <alignment vertical="center"/>
    </xf>
    <xf numFmtId="10" fontId="15" fillId="0" borderId="32" xfId="6" applyNumberFormat="1" applyFill="1" applyBorder="1" applyAlignment="1">
      <alignment vertical="center"/>
    </xf>
    <xf numFmtId="0" fontId="20" fillId="0" borderId="32" xfId="6" applyFont="1" applyBorder="1" applyAlignment="1">
      <alignment vertical="center"/>
    </xf>
    <xf numFmtId="0" fontId="15" fillId="0" borderId="20" xfId="6" applyBorder="1" applyAlignment="1">
      <alignment vertical="center"/>
    </xf>
    <xf numFmtId="0" fontId="20" fillId="0" borderId="32" xfId="6" applyFont="1" applyBorder="1" applyAlignment="1">
      <alignment horizontal="center" vertical="center"/>
    </xf>
    <xf numFmtId="0" fontId="15" fillId="0" borderId="20" xfId="6" applyBorder="1" applyAlignment="1">
      <alignment horizontal="center" vertical="center"/>
    </xf>
    <xf numFmtId="0" fontId="20" fillId="0" borderId="32" xfId="6" applyFont="1" applyFill="1" applyBorder="1" applyAlignment="1">
      <alignment horizontal="center" vertical="center"/>
    </xf>
    <xf numFmtId="0" fontId="15" fillId="0" borderId="20" xfId="6" applyFill="1" applyBorder="1" applyAlignment="1">
      <alignment horizontal="center" vertical="center"/>
    </xf>
    <xf numFmtId="0" fontId="20" fillId="0" borderId="37" xfId="6" applyFont="1" applyFill="1" applyBorder="1" applyAlignment="1">
      <alignment horizontal="center" vertical="center"/>
    </xf>
    <xf numFmtId="0" fontId="20" fillId="0" borderId="24" xfId="6" applyFont="1" applyFill="1" applyBorder="1" applyAlignment="1">
      <alignment horizontal="center" vertical="center"/>
    </xf>
    <xf numFmtId="38" fontId="20" fillId="0" borderId="3" xfId="4" applyFont="1" applyFill="1" applyBorder="1" applyAlignment="1">
      <alignment vertical="center"/>
    </xf>
    <xf numFmtId="38" fontId="15" fillId="0" borderId="4" xfId="4" applyFont="1" applyFill="1" applyBorder="1" applyAlignment="1">
      <alignment vertical="center"/>
    </xf>
    <xf numFmtId="10" fontId="20" fillId="0" borderId="12" xfId="6" applyNumberFormat="1" applyFont="1" applyFill="1" applyBorder="1" applyAlignment="1">
      <alignment vertical="center"/>
    </xf>
    <xf numFmtId="10" fontId="15" fillId="0" borderId="2" xfId="6" applyNumberFormat="1" applyFill="1" applyBorder="1" applyAlignment="1">
      <alignment vertical="center"/>
    </xf>
    <xf numFmtId="0" fontId="20" fillId="0" borderId="13" xfId="6" applyFont="1" applyFill="1" applyBorder="1" applyAlignment="1">
      <alignment horizontal="center" vertical="center"/>
    </xf>
    <xf numFmtId="0" fontId="15" fillId="0" borderId="15" xfId="6" applyFill="1" applyBorder="1" applyAlignment="1">
      <alignment horizontal="center" vertical="center"/>
    </xf>
    <xf numFmtId="0" fontId="15" fillId="0" borderId="40" xfId="6" applyFill="1" applyBorder="1" applyAlignment="1">
      <alignment horizontal="center" vertical="center"/>
    </xf>
    <xf numFmtId="0" fontId="15" fillId="0" borderId="39" xfId="6" applyFill="1" applyBorder="1" applyAlignment="1">
      <alignment horizontal="center" vertical="center"/>
    </xf>
    <xf numFmtId="0" fontId="20" fillId="0" borderId="11" xfId="6" applyFont="1" applyFill="1" applyBorder="1" applyAlignment="1">
      <alignment horizontal="center" vertical="center"/>
    </xf>
    <xf numFmtId="0" fontId="15" fillId="0" borderId="22" xfId="6" applyFill="1" applyBorder="1" applyAlignment="1">
      <alignment horizontal="center" vertical="center"/>
    </xf>
    <xf numFmtId="0" fontId="20" fillId="0" borderId="17" xfId="6" applyFont="1" applyFill="1" applyBorder="1" applyAlignment="1">
      <alignment horizontal="center" vertical="center"/>
    </xf>
    <xf numFmtId="0" fontId="15" fillId="0" borderId="38" xfId="6" applyFill="1" applyBorder="1" applyAlignment="1">
      <alignment horizontal="center" vertical="center"/>
    </xf>
    <xf numFmtId="0" fontId="20" fillId="0" borderId="15" xfId="6" applyFont="1" applyFill="1" applyBorder="1" applyAlignment="1">
      <alignment horizontal="center" vertical="center"/>
    </xf>
    <xf numFmtId="0" fontId="22" fillId="0" borderId="40" xfId="6" applyFont="1" applyFill="1" applyBorder="1" applyAlignment="1">
      <alignment horizontal="center" vertical="center"/>
    </xf>
    <xf numFmtId="0" fontId="20" fillId="0" borderId="40" xfId="6" applyFont="1" applyFill="1" applyBorder="1" applyAlignment="1">
      <alignment horizontal="center" vertical="center"/>
    </xf>
    <xf numFmtId="0" fontId="15" fillId="0" borderId="39" xfId="6" applyFont="1" applyFill="1" applyBorder="1" applyAlignment="1">
      <alignment horizontal="center" vertical="center"/>
    </xf>
    <xf numFmtId="180" fontId="20" fillId="0" borderId="37" xfId="6" applyNumberFormat="1" applyFont="1" applyFill="1" applyBorder="1" applyAlignment="1">
      <alignment horizontal="right" vertical="center"/>
    </xf>
    <xf numFmtId="180" fontId="15" fillId="0" borderId="24" xfId="6" applyNumberFormat="1" applyFill="1" applyBorder="1" applyAlignment="1">
      <alignment horizontal="right" vertical="center"/>
    </xf>
    <xf numFmtId="180" fontId="20" fillId="0" borderId="37" xfId="6" applyNumberFormat="1" applyFont="1" applyFill="1" applyBorder="1" applyAlignment="1">
      <alignment vertical="center"/>
    </xf>
    <xf numFmtId="180" fontId="15" fillId="0" borderId="24" xfId="6" applyNumberFormat="1" applyFont="1" applyFill="1" applyBorder="1" applyAlignment="1">
      <alignment vertical="center"/>
    </xf>
    <xf numFmtId="180" fontId="20" fillId="0" borderId="37" xfId="4" applyNumberFormat="1" applyFont="1" applyFill="1" applyBorder="1" applyAlignment="1">
      <alignment vertical="center"/>
    </xf>
    <xf numFmtId="180" fontId="20" fillId="0" borderId="24" xfId="4" applyNumberFormat="1" applyFont="1" applyFill="1" applyBorder="1" applyAlignment="1">
      <alignment vertical="center"/>
    </xf>
    <xf numFmtId="3" fontId="20" fillId="0" borderId="32" xfId="6" applyNumberFormat="1" applyFont="1" applyFill="1" applyBorder="1" applyAlignment="1">
      <alignment vertical="center"/>
    </xf>
    <xf numFmtId="3" fontId="20" fillId="0" borderId="20" xfId="6" applyNumberFormat="1" applyFont="1" applyFill="1" applyBorder="1" applyAlignment="1">
      <alignment vertical="center"/>
    </xf>
    <xf numFmtId="3" fontId="20" fillId="0" borderId="37" xfId="6" applyNumberFormat="1" applyFont="1" applyFill="1" applyBorder="1" applyAlignment="1">
      <alignment vertical="center"/>
    </xf>
    <xf numFmtId="3" fontId="20" fillId="0" borderId="24" xfId="6" applyNumberFormat="1" applyFont="1" applyFill="1" applyBorder="1" applyAlignment="1">
      <alignment vertical="center"/>
    </xf>
    <xf numFmtId="176" fontId="20" fillId="0" borderId="0" xfId="6" applyNumberFormat="1" applyFont="1" applyFill="1" applyBorder="1" applyAlignment="1">
      <alignment horizontal="center" vertical="center"/>
    </xf>
    <xf numFmtId="0" fontId="15" fillId="0" borderId="0" xfId="6" applyFill="1" applyBorder="1" applyAlignment="1">
      <alignment vertical="center"/>
    </xf>
    <xf numFmtId="0" fontId="20" fillId="0" borderId="28" xfId="6" applyFont="1" applyFill="1" applyBorder="1" applyAlignment="1">
      <alignment horizontal="center" vertical="center"/>
    </xf>
    <xf numFmtId="0" fontId="20" fillId="0" borderId="20" xfId="6" applyFont="1" applyFill="1" applyBorder="1" applyAlignment="1">
      <alignment horizontal="center" vertical="center"/>
    </xf>
    <xf numFmtId="0" fontId="22" fillId="0" borderId="13" xfId="6" applyFont="1" applyFill="1" applyBorder="1" applyAlignment="1">
      <alignment horizontal="center" vertical="center"/>
    </xf>
    <xf numFmtId="0" fontId="22" fillId="0" borderId="15" xfId="6" applyFont="1" applyFill="1" applyBorder="1" applyAlignment="1">
      <alignment horizontal="center" vertical="center"/>
    </xf>
    <xf numFmtId="0" fontId="15" fillId="0" borderId="15" xfId="6" applyFont="1" applyFill="1" applyBorder="1" applyAlignment="1">
      <alignment horizontal="center" vertical="center"/>
    </xf>
    <xf numFmtId="0" fontId="15" fillId="0" borderId="15" xfId="6" applyBorder="1" applyAlignment="1">
      <alignment vertical="center"/>
    </xf>
    <xf numFmtId="0" fontId="15" fillId="0" borderId="39" xfId="6" applyBorder="1" applyAlignment="1">
      <alignment vertical="center"/>
    </xf>
    <xf numFmtId="0" fontId="21" fillId="0" borderId="0" xfId="6" applyFont="1" applyFill="1" applyAlignment="1">
      <alignment horizontal="center" vertical="center"/>
    </xf>
    <xf numFmtId="0" fontId="22" fillId="0" borderId="0" xfId="6" applyFont="1" applyFill="1" applyAlignment="1">
      <alignment horizontal="left" vertical="center"/>
    </xf>
    <xf numFmtId="0" fontId="20" fillId="0" borderId="11" xfId="6" applyFont="1" applyFill="1" applyBorder="1" applyAlignment="1">
      <alignment horizontal="center" vertical="center" shrinkToFit="1"/>
    </xf>
    <xf numFmtId="0" fontId="20" fillId="0" borderId="18" xfId="6" applyFont="1" applyFill="1" applyBorder="1" applyAlignment="1">
      <alignment horizontal="center" vertical="center" shrinkToFit="1"/>
    </xf>
    <xf numFmtId="0" fontId="20" fillId="0" borderId="22" xfId="6" applyFont="1" applyFill="1" applyBorder="1" applyAlignment="1">
      <alignment horizontal="center" vertical="center" shrinkToFit="1"/>
    </xf>
    <xf numFmtId="0" fontId="20" fillId="0" borderId="21" xfId="6" applyFont="1" applyBorder="1" applyAlignment="1">
      <alignment horizontal="center" vertical="center"/>
    </xf>
    <xf numFmtId="0" fontId="15" fillId="0" borderId="32" xfId="6" applyBorder="1" applyAlignment="1">
      <alignment vertical="center"/>
    </xf>
    <xf numFmtId="0" fontId="20" fillId="0" borderId="28" xfId="6" applyFont="1" applyBorder="1" applyAlignment="1">
      <alignment horizontal="center" vertical="center"/>
    </xf>
    <xf numFmtId="0" fontId="15" fillId="0" borderId="28" xfId="6" applyBorder="1" applyAlignment="1">
      <alignment vertical="center"/>
    </xf>
    <xf numFmtId="0" fontId="20" fillId="0" borderId="11" xfId="6" applyFont="1" applyBorder="1" applyAlignment="1">
      <alignment horizontal="center" vertical="center"/>
    </xf>
    <xf numFmtId="0" fontId="20" fillId="0" borderId="11" xfId="6" applyFont="1" applyBorder="1" applyAlignment="1">
      <alignment horizontal="center" vertical="center" wrapText="1"/>
    </xf>
    <xf numFmtId="0" fontId="20" fillId="0" borderId="22" xfId="6" applyFont="1" applyBorder="1" applyAlignment="1">
      <alignment horizontal="center" vertical="center" wrapText="1"/>
    </xf>
    <xf numFmtId="0" fontId="20" fillId="0" borderId="21" xfId="6" applyFont="1" applyBorder="1" applyAlignment="1">
      <alignment vertical="center"/>
    </xf>
    <xf numFmtId="0" fontId="20" fillId="0" borderId="11" xfId="6" applyFont="1" applyBorder="1" applyAlignment="1">
      <alignment vertical="center"/>
    </xf>
    <xf numFmtId="0" fontId="20" fillId="0" borderId="13" xfId="6" applyFont="1" applyBorder="1" applyAlignment="1">
      <alignment horizontal="center" vertical="center"/>
    </xf>
    <xf numFmtId="0" fontId="15" fillId="0" borderId="40" xfId="6" applyBorder="1" applyAlignment="1">
      <alignment vertical="center"/>
    </xf>
    <xf numFmtId="0" fontId="20" fillId="0" borderId="21" xfId="6" applyFont="1" applyBorder="1">
      <alignment vertical="center"/>
    </xf>
    <xf numFmtId="0" fontId="20" fillId="0" borderId="11" xfId="6" applyFont="1" applyBorder="1">
      <alignment vertical="center"/>
    </xf>
    <xf numFmtId="0" fontId="15" fillId="0" borderId="15" xfId="6" applyBorder="1">
      <alignment vertical="center"/>
    </xf>
    <xf numFmtId="0" fontId="15" fillId="0" borderId="40" xfId="6" applyBorder="1">
      <alignment vertical="center"/>
    </xf>
    <xf numFmtId="0" fontId="15" fillId="0" borderId="39" xfId="6" applyBorder="1">
      <alignment vertical="center"/>
    </xf>
    <xf numFmtId="3" fontId="20" fillId="0" borderId="32" xfId="6" applyNumberFormat="1" applyFont="1" applyBorder="1">
      <alignment vertical="center"/>
    </xf>
    <xf numFmtId="3" fontId="20" fillId="0" borderId="20" xfId="6" applyNumberFormat="1" applyFont="1" applyBorder="1">
      <alignment vertical="center"/>
    </xf>
    <xf numFmtId="0" fontId="19" fillId="0" borderId="0" xfId="6" applyFont="1" applyAlignment="1">
      <alignment horizontal="center" vertical="center"/>
    </xf>
    <xf numFmtId="0" fontId="21" fillId="0" borderId="0" xfId="6" applyFont="1" applyAlignment="1">
      <alignment horizontal="center" vertical="center"/>
    </xf>
    <xf numFmtId="0" fontId="20" fillId="0" borderId="0" xfId="6" applyFont="1" applyAlignment="1">
      <alignment horizontal="left" vertical="center"/>
    </xf>
    <xf numFmtId="0" fontId="22" fillId="0" borderId="0" xfId="6" applyFont="1" applyAlignment="1">
      <alignment horizontal="left" vertical="center"/>
    </xf>
    <xf numFmtId="0" fontId="20" fillId="0" borderId="11" xfId="6" applyFont="1" applyBorder="1" applyAlignment="1">
      <alignment horizontal="center" vertical="center" shrinkToFit="1"/>
    </xf>
    <xf numFmtId="0" fontId="20" fillId="0" borderId="18" xfId="6" applyFont="1" applyBorder="1" applyAlignment="1">
      <alignment horizontal="center" vertical="center" shrinkToFit="1"/>
    </xf>
    <xf numFmtId="0" fontId="20" fillId="0" borderId="22" xfId="6" applyFont="1" applyBorder="1" applyAlignment="1">
      <alignment horizontal="center" vertical="center" shrinkToFit="1"/>
    </xf>
    <xf numFmtId="0" fontId="15" fillId="0" borderId="32" xfId="6" applyBorder="1">
      <alignment vertical="center"/>
    </xf>
    <xf numFmtId="0" fontId="15" fillId="0" borderId="28" xfId="6" applyBorder="1">
      <alignment vertical="center"/>
    </xf>
    <xf numFmtId="0" fontId="15" fillId="0" borderId="20" xfId="6" applyBorder="1">
      <alignment vertical="center"/>
    </xf>
    <xf numFmtId="176" fontId="20" fillId="0" borderId="0" xfId="6" applyNumberFormat="1" applyFont="1" applyAlignment="1">
      <alignment horizontal="center" vertical="center"/>
    </xf>
    <xf numFmtId="0" fontId="15" fillId="0" borderId="0" xfId="6">
      <alignment vertical="center"/>
    </xf>
    <xf numFmtId="0" fontId="20" fillId="0" borderId="20" xfId="6" applyFont="1" applyBorder="1" applyAlignment="1">
      <alignment horizontal="center" vertical="center"/>
    </xf>
    <xf numFmtId="0" fontId="20" fillId="0" borderId="15" xfId="6" applyFont="1" applyBorder="1" applyAlignment="1">
      <alignment horizontal="center" vertical="center"/>
    </xf>
    <xf numFmtId="0" fontId="22" fillId="0" borderId="13" xfId="6" applyFont="1" applyBorder="1" applyAlignment="1">
      <alignment horizontal="center" vertical="center"/>
    </xf>
    <xf numFmtId="0" fontId="22" fillId="0" borderId="15" xfId="6" applyFont="1" applyBorder="1" applyAlignment="1">
      <alignment horizontal="center" vertical="center"/>
    </xf>
    <xf numFmtId="0" fontId="15" fillId="0" borderId="15" xfId="6" applyBorder="1" applyAlignment="1">
      <alignment horizontal="center" vertical="center"/>
    </xf>
    <xf numFmtId="0" fontId="22" fillId="0" borderId="40" xfId="6" applyFont="1" applyBorder="1" applyAlignment="1">
      <alignment horizontal="center" vertical="center"/>
    </xf>
    <xf numFmtId="0" fontId="15" fillId="0" borderId="39" xfId="6" applyBorder="1" applyAlignment="1">
      <alignment horizontal="center" vertical="center"/>
    </xf>
    <xf numFmtId="0" fontId="20" fillId="0" borderId="40" xfId="6" applyFont="1" applyBorder="1" applyAlignment="1">
      <alignment horizontal="center" vertical="center"/>
    </xf>
    <xf numFmtId="0" fontId="15" fillId="0" borderId="40" xfId="6" applyBorder="1" applyAlignment="1">
      <alignment horizontal="center" vertical="center"/>
    </xf>
    <xf numFmtId="3" fontId="20" fillId="0" borderId="37" xfId="6" applyNumberFormat="1" applyFont="1" applyBorder="1">
      <alignment vertical="center"/>
    </xf>
    <xf numFmtId="3" fontId="20" fillId="0" borderId="24" xfId="6" applyNumberFormat="1" applyFont="1" applyBorder="1">
      <alignment vertical="center"/>
    </xf>
    <xf numFmtId="0" fontId="20" fillId="0" borderId="17" xfId="6" applyFont="1" applyBorder="1" applyAlignment="1">
      <alignment horizontal="center" vertical="center"/>
    </xf>
    <xf numFmtId="0" fontId="15" fillId="0" borderId="38" xfId="6" applyBorder="1" applyAlignment="1">
      <alignment horizontal="center" vertical="center"/>
    </xf>
    <xf numFmtId="0" fontId="20" fillId="0" borderId="32" xfId="6" applyFont="1" applyBorder="1">
      <alignment vertical="center"/>
    </xf>
    <xf numFmtId="0" fontId="20" fillId="0" borderId="37" xfId="6" applyFont="1" applyBorder="1" applyAlignment="1">
      <alignment horizontal="center" vertical="center"/>
    </xf>
    <xf numFmtId="0" fontId="20" fillId="0" borderId="24" xfId="6" applyFont="1" applyBorder="1" applyAlignment="1">
      <alignment horizontal="center" vertical="center"/>
    </xf>
    <xf numFmtId="10" fontId="20" fillId="0" borderId="12" xfId="6" applyNumberFormat="1" applyFont="1" applyBorder="1">
      <alignment vertical="center"/>
    </xf>
    <xf numFmtId="10" fontId="15" fillId="0" borderId="2" xfId="6" applyNumberFormat="1" applyBorder="1">
      <alignment vertical="center"/>
    </xf>
    <xf numFmtId="180" fontId="20" fillId="0" borderId="37" xfId="6" applyNumberFormat="1" applyFont="1" applyBorder="1" applyAlignment="1">
      <alignment horizontal="right" vertical="center"/>
    </xf>
    <xf numFmtId="180" fontId="15" fillId="0" borderId="24" xfId="6" applyNumberFormat="1" applyBorder="1" applyAlignment="1">
      <alignment horizontal="right" vertical="center"/>
    </xf>
    <xf numFmtId="180" fontId="20" fillId="0" borderId="37" xfId="6" applyNumberFormat="1" applyFont="1" applyBorder="1">
      <alignment vertical="center"/>
    </xf>
    <xf numFmtId="180" fontId="15" fillId="0" borderId="24" xfId="6" applyNumberFormat="1" applyBorder="1">
      <alignment vertical="center"/>
    </xf>
    <xf numFmtId="0" fontId="15" fillId="0" borderId="22" xfId="6" applyBorder="1" applyAlignment="1">
      <alignment horizontal="center" vertical="center"/>
    </xf>
    <xf numFmtId="10" fontId="20" fillId="0" borderId="32" xfId="6" applyNumberFormat="1" applyFont="1" applyBorder="1">
      <alignment vertical="center"/>
    </xf>
    <xf numFmtId="10" fontId="15" fillId="0" borderId="20" xfId="6" applyNumberFormat="1" applyBorder="1">
      <alignment vertical="center"/>
    </xf>
    <xf numFmtId="177" fontId="23" fillId="0" borderId="21" xfId="5" applyNumberFormat="1" applyFont="1" applyBorder="1" applyAlignment="1">
      <alignment horizontal="center" vertical="center"/>
    </xf>
    <xf numFmtId="10" fontId="15" fillId="0" borderId="32" xfId="6" applyNumberFormat="1" applyBorder="1">
      <alignment vertical="center"/>
    </xf>
    <xf numFmtId="0" fontId="20" fillId="0" borderId="34" xfId="6" applyFont="1" applyBorder="1" applyAlignment="1">
      <alignment horizontal="center" vertical="center"/>
    </xf>
    <xf numFmtId="0" fontId="15" fillId="0" borderId="35" xfId="6" applyBorder="1" applyAlignment="1">
      <alignment horizontal="center" vertical="center"/>
    </xf>
    <xf numFmtId="0" fontId="15" fillId="0" borderId="36" xfId="6" applyBorder="1" applyAlignment="1">
      <alignment horizontal="center" vertical="center"/>
    </xf>
    <xf numFmtId="0" fontId="15" fillId="0" borderId="3" xfId="6" applyBorder="1" applyAlignment="1">
      <alignment horizontal="center" vertical="center"/>
    </xf>
    <xf numFmtId="0" fontId="15" fillId="0" borderId="5" xfId="6" applyBorder="1" applyAlignment="1">
      <alignment horizontal="center" vertical="center"/>
    </xf>
    <xf numFmtId="0" fontId="15" fillId="0" borderId="4" xfId="6" applyBorder="1" applyAlignment="1">
      <alignment horizontal="center" vertical="center"/>
    </xf>
    <xf numFmtId="0" fontId="20" fillId="0" borderId="33" xfId="6" applyFont="1" applyBorder="1" applyAlignment="1">
      <alignment horizontal="right" vertical="center"/>
    </xf>
    <xf numFmtId="0" fontId="15" fillId="0" borderId="14" xfId="6" applyBorder="1" applyAlignment="1">
      <alignment horizontal="right" vertical="center"/>
    </xf>
    <xf numFmtId="0" fontId="20" fillId="0" borderId="34" xfId="6" applyFont="1" applyBorder="1" applyAlignment="1">
      <alignment horizontal="right" vertical="center"/>
    </xf>
    <xf numFmtId="0" fontId="15" fillId="0" borderId="36" xfId="6" applyBorder="1" applyAlignment="1">
      <alignment horizontal="right" vertical="center"/>
    </xf>
    <xf numFmtId="0" fontId="15" fillId="0" borderId="3" xfId="6" applyBorder="1" applyAlignment="1">
      <alignment horizontal="right" vertical="center"/>
    </xf>
    <xf numFmtId="0" fontId="15" fillId="0" borderId="4" xfId="6" applyBorder="1" applyAlignment="1">
      <alignment horizontal="right" vertical="center"/>
    </xf>
    <xf numFmtId="10" fontId="15" fillId="0" borderId="34" xfId="6" applyNumberFormat="1" applyBorder="1" applyAlignment="1">
      <alignment horizontal="right" vertical="center"/>
    </xf>
    <xf numFmtId="10" fontId="15" fillId="0" borderId="36" xfId="6" applyNumberFormat="1" applyBorder="1" applyAlignment="1">
      <alignment horizontal="right" vertical="center"/>
    </xf>
    <xf numFmtId="10" fontId="15" fillId="0" borderId="3" xfId="6" applyNumberFormat="1" applyBorder="1" applyAlignment="1">
      <alignment horizontal="right" vertical="center"/>
    </xf>
    <xf numFmtId="10" fontId="15" fillId="0" borderId="4" xfId="6" applyNumberFormat="1" applyBorder="1" applyAlignment="1">
      <alignment horizontal="right" vertical="center"/>
    </xf>
    <xf numFmtId="177" fontId="17" fillId="0" borderId="21" xfId="5" applyNumberFormat="1" applyFont="1" applyBorder="1" applyAlignment="1">
      <alignment horizontal="center" vertical="center" shrinkToFit="1"/>
    </xf>
    <xf numFmtId="3" fontId="20" fillId="3" borderId="32" xfId="6" applyNumberFormat="1" applyFont="1" applyFill="1" applyBorder="1" applyAlignment="1">
      <alignment vertical="center"/>
    </xf>
    <xf numFmtId="3" fontId="20" fillId="3" borderId="20" xfId="6" applyNumberFormat="1" applyFont="1" applyFill="1" applyBorder="1" applyAlignment="1">
      <alignment vertical="center"/>
    </xf>
    <xf numFmtId="0" fontId="20" fillId="3" borderId="32" xfId="6" applyFont="1" applyFill="1" applyBorder="1" applyAlignment="1">
      <alignment horizontal="center" vertical="center"/>
    </xf>
    <xf numFmtId="0" fontId="15" fillId="3" borderId="20" xfId="6" applyFill="1" applyBorder="1" applyAlignment="1">
      <alignment horizontal="center" vertical="center"/>
    </xf>
    <xf numFmtId="0" fontId="20" fillId="3" borderId="32" xfId="6" applyFont="1" applyFill="1" applyBorder="1" applyAlignment="1">
      <alignment vertical="center"/>
    </xf>
    <xf numFmtId="0" fontId="15" fillId="3" borderId="20" xfId="6" applyFill="1" applyBorder="1" applyAlignment="1">
      <alignment vertical="center"/>
    </xf>
    <xf numFmtId="38" fontId="20" fillId="3" borderId="32" xfId="4" applyFont="1" applyFill="1" applyBorder="1" applyAlignment="1">
      <alignment vertical="center"/>
    </xf>
    <xf numFmtId="38" fontId="15" fillId="3" borderId="20" xfId="4" applyFont="1" applyFill="1" applyBorder="1" applyAlignment="1">
      <alignment vertical="center"/>
    </xf>
    <xf numFmtId="10" fontId="20" fillId="3" borderId="32" xfId="6" applyNumberFormat="1" applyFont="1" applyFill="1" applyBorder="1" applyAlignment="1">
      <alignment vertical="center"/>
    </xf>
    <xf numFmtId="10" fontId="15" fillId="3" borderId="20" xfId="6" applyNumberFormat="1" applyFill="1" applyBorder="1" applyAlignment="1">
      <alignment vertical="center"/>
    </xf>
    <xf numFmtId="0" fontId="20" fillId="3" borderId="37" xfId="6" applyFont="1" applyFill="1" applyBorder="1" applyAlignment="1">
      <alignment horizontal="center" vertical="center"/>
    </xf>
    <xf numFmtId="0" fontId="20" fillId="3" borderId="24" xfId="6" applyFont="1" applyFill="1" applyBorder="1" applyAlignment="1">
      <alignment horizontal="center" vertical="center"/>
    </xf>
    <xf numFmtId="38" fontId="20" fillId="3" borderId="3" xfId="4" applyFont="1" applyFill="1" applyBorder="1" applyAlignment="1">
      <alignment vertical="center"/>
    </xf>
    <xf numFmtId="38" fontId="15" fillId="3" borderId="4" xfId="4" applyFont="1" applyFill="1" applyBorder="1" applyAlignment="1">
      <alignment vertical="center"/>
    </xf>
    <xf numFmtId="10" fontId="20" fillId="3" borderId="12" xfId="6" applyNumberFormat="1" applyFont="1" applyFill="1" applyBorder="1" applyAlignment="1">
      <alignment vertical="center"/>
    </xf>
    <xf numFmtId="10" fontId="15" fillId="3" borderId="2" xfId="6" applyNumberFormat="1" applyFill="1" applyBorder="1" applyAlignment="1">
      <alignment vertical="center"/>
    </xf>
    <xf numFmtId="0" fontId="15" fillId="0" borderId="21" xfId="6" applyBorder="1" applyAlignment="1">
      <alignment vertical="center"/>
    </xf>
    <xf numFmtId="0" fontId="11" fillId="0" borderId="0" xfId="0" applyFont="1" applyAlignment="1">
      <alignment horizontal="center"/>
    </xf>
    <xf numFmtId="0" fontId="12" fillId="0" borderId="0" xfId="0" applyFont="1" applyAlignment="1">
      <alignment horizontal="center" vertical="center"/>
    </xf>
    <xf numFmtId="0" fontId="1" fillId="0" borderId="0" xfId="0" applyFont="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0" borderId="13" xfId="0" applyFont="1" applyBorder="1" applyAlignment="1">
      <alignment horizontal="center"/>
    </xf>
    <xf numFmtId="0" fontId="9" fillId="0" borderId="17" xfId="0" applyFont="1" applyBorder="1" applyAlignment="1">
      <alignment horizontal="center"/>
    </xf>
    <xf numFmtId="0" fontId="9" fillId="0" borderId="15" xfId="0" applyFont="1" applyBorder="1" applyAlignment="1">
      <alignment horizont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cellXfs>
  <cellStyles count="8">
    <cellStyle name="dak" xfId="1" xr:uid="{00000000-0005-0000-0000-000000000000}"/>
    <cellStyle name="new" xfId="2" xr:uid="{00000000-0005-0000-0000-000001000000}"/>
    <cellStyle name="Normal_Data" xfId="3" xr:uid="{00000000-0005-0000-0000-000002000000}"/>
    <cellStyle name="桁区切り" xfId="4" builtinId="6"/>
    <cellStyle name="標準" xfId="0" builtinId="0"/>
    <cellStyle name="標準 2" xfId="7" xr:uid="{00000000-0005-0000-0000-000005000000}"/>
    <cellStyle name="標準_047沖縄県" xfId="5" xr:uid="{00000000-0005-0000-0000-000006000000}"/>
    <cellStyle name="標準_file002"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495299</xdr:colOff>
      <xdr:row>3</xdr:row>
      <xdr:rowOff>249767</xdr:rowOff>
    </xdr:from>
    <xdr:to>
      <xdr:col>10</xdr:col>
      <xdr:colOff>523874</xdr:colOff>
      <xdr:row>5</xdr:row>
      <xdr:rowOff>219075</xdr:rowOff>
    </xdr:to>
    <xdr:sp macro="" textlink="">
      <xdr:nvSpPr>
        <xdr:cNvPr id="2" name="角丸四角形吹き出し 1">
          <a:extLst>
            <a:ext uri="{FF2B5EF4-FFF2-40B4-BE49-F238E27FC236}">
              <a16:creationId xmlns:a16="http://schemas.microsoft.com/office/drawing/2014/main" id="{8BF454CE-80C4-49BB-90A2-FA64378DFEA5}"/>
            </a:ext>
          </a:extLst>
        </xdr:cNvPr>
        <xdr:cNvSpPr/>
      </xdr:nvSpPr>
      <xdr:spPr bwMode="auto">
        <a:xfrm>
          <a:off x="3381374" y="935567"/>
          <a:ext cx="2771775" cy="493183"/>
        </a:xfrm>
        <a:prstGeom prst="wedgeRoundRectCallout">
          <a:avLst>
            <a:gd name="adj1" fmla="val 37735"/>
            <a:gd name="adj2" fmla="val -92782"/>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年月日は記載した日付でお願いします。</a:t>
          </a:r>
        </a:p>
      </xdr:txBody>
    </xdr:sp>
    <xdr:clientData/>
  </xdr:twoCellAnchor>
  <xdr:twoCellAnchor>
    <xdr:from>
      <xdr:col>2</xdr:col>
      <xdr:colOff>0</xdr:colOff>
      <xdr:row>7</xdr:row>
      <xdr:rowOff>95249</xdr:rowOff>
    </xdr:from>
    <xdr:to>
      <xdr:col>5</xdr:col>
      <xdr:colOff>447675</xdr:colOff>
      <xdr:row>8</xdr:row>
      <xdr:rowOff>238124</xdr:rowOff>
    </xdr:to>
    <xdr:sp macro="" textlink="">
      <xdr:nvSpPr>
        <xdr:cNvPr id="4" name="吹き出し: 角を丸めた四角形 3">
          <a:extLst>
            <a:ext uri="{FF2B5EF4-FFF2-40B4-BE49-F238E27FC236}">
              <a16:creationId xmlns:a16="http://schemas.microsoft.com/office/drawing/2014/main" id="{2F45B1FC-5F80-4E35-B8D6-58D86B561001}"/>
            </a:ext>
          </a:extLst>
        </xdr:cNvPr>
        <xdr:cNvSpPr/>
      </xdr:nvSpPr>
      <xdr:spPr bwMode="auto">
        <a:xfrm>
          <a:off x="628650" y="1762124"/>
          <a:ext cx="2019300" cy="600075"/>
        </a:xfrm>
        <a:prstGeom prst="wedgeRoundRectCallout">
          <a:avLst>
            <a:gd name="adj1" fmla="val 53224"/>
            <a:gd name="adj2" fmla="val 68597"/>
            <a:gd name="adj3" fmla="val 16667"/>
          </a:avLst>
        </a:prstGeom>
        <a:solidFill>
          <a:schemeClr val="bg1"/>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債権者登録の内容と</a:t>
          </a:r>
          <a:endParaRPr kumimoji="1" lang="en-US" altLang="ja-JP" sz="1100">
            <a:solidFill>
              <a:schemeClr val="tx1"/>
            </a:solidFill>
          </a:endParaRPr>
        </a:p>
        <a:p>
          <a:pPr algn="l"/>
          <a:r>
            <a:rPr kumimoji="1" lang="ja-JP" altLang="en-US" sz="1100">
              <a:solidFill>
                <a:schemeClr val="tx1"/>
              </a:solidFill>
            </a:rPr>
            <a:t>ズレがないようにご記入下さい。</a:t>
          </a:r>
          <a:endParaRPr kumimoji="1" lang="en-US" altLang="ja-JP" sz="1100">
            <a:solidFill>
              <a:schemeClr val="tx1"/>
            </a:solidFill>
          </a:endParaRPr>
        </a:p>
      </xdr:txBody>
    </xdr:sp>
    <xdr:clientData/>
  </xdr:twoCellAnchor>
  <xdr:twoCellAnchor>
    <xdr:from>
      <xdr:col>5</xdr:col>
      <xdr:colOff>276224</xdr:colOff>
      <xdr:row>0</xdr:row>
      <xdr:rowOff>152400</xdr:rowOff>
    </xdr:from>
    <xdr:to>
      <xdr:col>7</xdr:col>
      <xdr:colOff>342899</xdr:colOff>
      <xdr:row>3</xdr:row>
      <xdr:rowOff>47625</xdr:rowOff>
    </xdr:to>
    <xdr:grpSp>
      <xdr:nvGrpSpPr>
        <xdr:cNvPr id="6" name="グループ化 5">
          <a:extLst>
            <a:ext uri="{FF2B5EF4-FFF2-40B4-BE49-F238E27FC236}">
              <a16:creationId xmlns:a16="http://schemas.microsoft.com/office/drawing/2014/main" id="{717ACCE3-40ED-4332-B85B-B7D1F82FC35D}"/>
            </a:ext>
          </a:extLst>
        </xdr:cNvPr>
        <xdr:cNvGrpSpPr/>
      </xdr:nvGrpSpPr>
      <xdr:grpSpPr>
        <a:xfrm>
          <a:off x="2476499" y="152400"/>
          <a:ext cx="1438275" cy="581025"/>
          <a:chOff x="2285999" y="95249"/>
          <a:chExt cx="1438275" cy="581025"/>
        </a:xfrm>
      </xdr:grpSpPr>
      <xdr:sp macro="" textlink="">
        <xdr:nvSpPr>
          <xdr:cNvPr id="3" name="正方形/長方形 2">
            <a:extLst>
              <a:ext uri="{FF2B5EF4-FFF2-40B4-BE49-F238E27FC236}">
                <a16:creationId xmlns:a16="http://schemas.microsoft.com/office/drawing/2014/main" id="{1F830AB2-BE98-4BE9-923C-47CD55BF5786}"/>
              </a:ext>
            </a:extLst>
          </xdr:cNvPr>
          <xdr:cNvSpPr/>
        </xdr:nvSpPr>
        <xdr:spPr bwMode="auto">
          <a:xfrm>
            <a:off x="2285999" y="95249"/>
            <a:ext cx="1438275" cy="581025"/>
          </a:xfrm>
          <a:prstGeom prst="rect">
            <a:avLst/>
          </a:prstGeom>
          <a:noFill/>
          <a:ln w="571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56AC16DC-7207-4C1B-99CB-27651D9590F9}"/>
              </a:ext>
            </a:extLst>
          </xdr:cNvPr>
          <xdr:cNvSpPr txBox="1"/>
        </xdr:nvSpPr>
        <xdr:spPr>
          <a:xfrm>
            <a:off x="2324100" y="133350"/>
            <a:ext cx="136207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400050</xdr:colOff>
      <xdr:row>3</xdr:row>
      <xdr:rowOff>192881</xdr:rowOff>
    </xdr:from>
    <xdr:to>
      <xdr:col>10</xdr:col>
      <xdr:colOff>638175</xdr:colOff>
      <xdr:row>7</xdr:row>
      <xdr:rowOff>38100</xdr:rowOff>
    </xdr:to>
    <xdr:sp macro="" textlink="">
      <xdr:nvSpPr>
        <xdr:cNvPr id="2" name="角丸四角形吹き出し 1">
          <a:extLst>
            <a:ext uri="{FF2B5EF4-FFF2-40B4-BE49-F238E27FC236}">
              <a16:creationId xmlns:a16="http://schemas.microsoft.com/office/drawing/2014/main" id="{4488770E-7E88-4D56-8407-DC781A6C0084}"/>
            </a:ext>
          </a:extLst>
        </xdr:cNvPr>
        <xdr:cNvSpPr/>
      </xdr:nvSpPr>
      <xdr:spPr bwMode="auto">
        <a:xfrm>
          <a:off x="3057525" y="878681"/>
          <a:ext cx="3667125" cy="759619"/>
        </a:xfrm>
        <a:prstGeom prst="wedgeRoundRectCallout">
          <a:avLst>
            <a:gd name="adj1" fmla="val 27412"/>
            <a:gd name="adj2" fmla="val -76253"/>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a:t>
          </a:r>
          <a:r>
            <a:rPr kumimoji="1" lang="en-US" altLang="ja-JP" sz="1400" b="1">
              <a:solidFill>
                <a:sysClr val="windowText" lastClr="000000"/>
              </a:solidFill>
            </a:rPr>
            <a:t>※ </a:t>
          </a:r>
          <a:r>
            <a:rPr kumimoji="1" lang="ja-JP" altLang="en-US" sz="1400" b="1">
              <a:solidFill>
                <a:sysClr val="windowText" lastClr="000000"/>
              </a:solidFill>
            </a:rPr>
            <a:t>年月日はすべて令和７年３月３１日とご記入ください。</a:t>
          </a:r>
          <a:endParaRPr kumimoji="1" lang="ja-JP" altLang="en-US" sz="1100" b="1">
            <a:solidFill>
              <a:sysClr val="windowText" lastClr="000000"/>
            </a:solidFill>
          </a:endParaRPr>
        </a:p>
      </xdr:txBody>
    </xdr:sp>
    <xdr:clientData/>
  </xdr:twoCellAnchor>
  <xdr:twoCellAnchor>
    <xdr:from>
      <xdr:col>5</xdr:col>
      <xdr:colOff>9525</xdr:colOff>
      <xdr:row>0</xdr:row>
      <xdr:rowOff>104775</xdr:rowOff>
    </xdr:from>
    <xdr:to>
      <xdr:col>7</xdr:col>
      <xdr:colOff>76200</xdr:colOff>
      <xdr:row>3</xdr:row>
      <xdr:rowOff>0</xdr:rowOff>
    </xdr:to>
    <xdr:grpSp>
      <xdr:nvGrpSpPr>
        <xdr:cNvPr id="3" name="グループ化 2">
          <a:extLst>
            <a:ext uri="{FF2B5EF4-FFF2-40B4-BE49-F238E27FC236}">
              <a16:creationId xmlns:a16="http://schemas.microsoft.com/office/drawing/2014/main" id="{E21986A9-86FF-4CE2-B32A-31C36835A8A1}"/>
            </a:ext>
          </a:extLst>
        </xdr:cNvPr>
        <xdr:cNvGrpSpPr/>
      </xdr:nvGrpSpPr>
      <xdr:grpSpPr>
        <a:xfrm>
          <a:off x="2667000" y="104775"/>
          <a:ext cx="1438275" cy="581025"/>
          <a:chOff x="2285999" y="95249"/>
          <a:chExt cx="1438275" cy="581025"/>
        </a:xfrm>
      </xdr:grpSpPr>
      <xdr:sp macro="" textlink="">
        <xdr:nvSpPr>
          <xdr:cNvPr id="4" name="正方形/長方形 3">
            <a:extLst>
              <a:ext uri="{FF2B5EF4-FFF2-40B4-BE49-F238E27FC236}">
                <a16:creationId xmlns:a16="http://schemas.microsoft.com/office/drawing/2014/main" id="{54392104-6C6E-4F68-B5B8-A7917DF50105}"/>
              </a:ext>
            </a:extLst>
          </xdr:cNvPr>
          <xdr:cNvSpPr/>
        </xdr:nvSpPr>
        <xdr:spPr bwMode="auto">
          <a:xfrm>
            <a:off x="2285999" y="95249"/>
            <a:ext cx="1438275" cy="581025"/>
          </a:xfrm>
          <a:prstGeom prst="rect">
            <a:avLst/>
          </a:prstGeom>
          <a:noFill/>
          <a:ln w="571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35E9910D-25D9-40A1-B5A6-97F1A5004897}"/>
              </a:ext>
            </a:extLst>
          </xdr:cNvPr>
          <xdr:cNvSpPr txBox="1"/>
        </xdr:nvSpPr>
        <xdr:spPr>
          <a:xfrm>
            <a:off x="2324100" y="133350"/>
            <a:ext cx="136207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23813</xdr:colOff>
      <xdr:row>17</xdr:row>
      <xdr:rowOff>233367</xdr:rowOff>
    </xdr:from>
    <xdr:to>
      <xdr:col>7</xdr:col>
      <xdr:colOff>457200</xdr:colOff>
      <xdr:row>19</xdr:row>
      <xdr:rowOff>28581</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bwMode="auto">
        <a:xfrm rot="5400000">
          <a:off x="2781299" y="3638556"/>
          <a:ext cx="280989" cy="3167062"/>
        </a:xfrm>
        <a:prstGeom prst="rightBrace">
          <a:avLst>
            <a:gd name="adj1" fmla="val 16666"/>
            <a:gd name="adj2" fmla="val 50000"/>
          </a:avLst>
        </a:prstGeom>
        <a:noFill/>
        <a:ln w="25400"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66675</xdr:colOff>
      <xdr:row>19</xdr:row>
      <xdr:rowOff>57150</xdr:rowOff>
    </xdr:from>
    <xdr:to>
      <xdr:col>7</xdr:col>
      <xdr:colOff>228600</xdr:colOff>
      <xdr:row>22</xdr:row>
      <xdr:rowOff>85725</xdr:rowOff>
    </xdr:to>
    <xdr:sp macro="" textlink="">
      <xdr:nvSpPr>
        <xdr:cNvPr id="3" name="フローチャート: 処理 2">
          <a:extLst>
            <a:ext uri="{FF2B5EF4-FFF2-40B4-BE49-F238E27FC236}">
              <a16:creationId xmlns:a16="http://schemas.microsoft.com/office/drawing/2014/main" id="{00000000-0008-0000-0300-000003000000}"/>
            </a:ext>
          </a:extLst>
        </xdr:cNvPr>
        <xdr:cNvSpPr/>
      </xdr:nvSpPr>
      <xdr:spPr bwMode="auto">
        <a:xfrm>
          <a:off x="1933575" y="5391150"/>
          <a:ext cx="2343150" cy="742950"/>
        </a:xfrm>
        <a:prstGeom prst="flowChartProcess">
          <a:avLst/>
        </a:prstGeom>
        <a:solidFill>
          <a:schemeClr val="bg1"/>
        </a:solidFill>
        <a:ln w="25400" cap="flat" cmpd="sng" algn="ctr">
          <a:solidFill>
            <a:schemeClr val="accent1"/>
          </a:solidFill>
          <a:prstDash val="solid"/>
          <a:round/>
          <a:headEnd type="none" w="med" len="med"/>
          <a:tailEnd type="none" w="med" len="med"/>
        </a:ln>
        <a:effectLst/>
      </xdr:spPr>
      <xdr:txBody>
        <a:bodyPr vertOverflow="clip" horzOverflow="clip" wrap="square" lIns="72000" tIns="72000" rIns="72000" bIns="7200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利用者数、金額は対象期間の月毎に集計した利用者、金額の合計を記載してください。</a:t>
          </a:r>
          <a:endParaRPr lang="ja-JP" altLang="ja-JP">
            <a:effectLst/>
          </a:endParaRPr>
        </a:p>
        <a:p>
          <a:pPr algn="l"/>
          <a:endParaRPr kumimoji="1" lang="ja-JP" altLang="en-US" sz="1100"/>
        </a:p>
      </xdr:txBody>
    </xdr:sp>
    <xdr:clientData/>
  </xdr:twoCellAnchor>
  <xdr:twoCellAnchor>
    <xdr:from>
      <xdr:col>8</xdr:col>
      <xdr:colOff>333375</xdr:colOff>
      <xdr:row>11</xdr:row>
      <xdr:rowOff>247650</xdr:rowOff>
    </xdr:from>
    <xdr:to>
      <xdr:col>12</xdr:col>
      <xdr:colOff>390525</xdr:colOff>
      <xdr:row>14</xdr:row>
      <xdr:rowOff>247650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bwMode="auto">
        <a:xfrm>
          <a:off x="4943475" y="3314700"/>
          <a:ext cx="2428875" cy="971550"/>
        </a:xfrm>
        <a:prstGeom prst="wedgeRectCallout">
          <a:avLst>
            <a:gd name="adj1" fmla="val -62196"/>
            <a:gd name="adj2" fmla="val 61222"/>
          </a:avLst>
        </a:prstGeom>
        <a:solidFill>
          <a:schemeClr val="bg1"/>
        </a:solidFill>
        <a:ln w="25400" cap="flat" cmpd="sng" algn="ctr">
          <a:solidFill>
            <a:schemeClr val="accent1"/>
          </a:solidFill>
          <a:prstDash val="solid"/>
          <a:round/>
          <a:headEnd type="none" w="med" len="med"/>
          <a:tailEnd type="none" w="med" len="med"/>
        </a:ln>
        <a:effectLst/>
      </xdr:spPr>
      <xdr:txBody>
        <a:bodyPr vertOverflow="clip" horzOverflow="clip" wrap="square" lIns="72000" tIns="72000" rIns="72000" bIns="72000" rtlCol="0" anchor="t" upright="1"/>
        <a:lstStyle/>
        <a:p>
          <a:pPr algn="l"/>
          <a:r>
            <a:rPr kumimoji="1" lang="ja-JP" altLang="en-US" sz="1100"/>
            <a:t>介護老人福祉施設についてはこの行の下から記載してください。対象施設が多い場合は、同じサービスの行をコピー、挿入して作成してください。</a:t>
          </a:r>
        </a:p>
      </xdr:txBody>
    </xdr:sp>
    <xdr:clientData/>
  </xdr:twoCellAnchor>
  <xdr:twoCellAnchor>
    <xdr:from>
      <xdr:col>3</xdr:col>
      <xdr:colOff>228602</xdr:colOff>
      <xdr:row>11</xdr:row>
      <xdr:rowOff>323849</xdr:rowOff>
    </xdr:from>
    <xdr:to>
      <xdr:col>5</xdr:col>
      <xdr:colOff>209551</xdr:colOff>
      <xdr:row>13</xdr:row>
      <xdr:rowOff>247650</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bwMode="auto">
        <a:xfrm>
          <a:off x="2095502" y="3390899"/>
          <a:ext cx="1019174" cy="571501"/>
        </a:xfrm>
        <a:prstGeom prst="wedgeRectCallout">
          <a:avLst>
            <a:gd name="adj1" fmla="val -24179"/>
            <a:gd name="adj2" fmla="val -86695"/>
          </a:avLst>
        </a:prstGeom>
        <a:solidFill>
          <a:schemeClr val="bg1"/>
        </a:solidFill>
        <a:ln w="25400" cap="flat" cmpd="sng" algn="ctr">
          <a:solidFill>
            <a:schemeClr val="accent1"/>
          </a:solidFill>
          <a:prstDash val="solid"/>
          <a:round/>
          <a:headEnd type="none" w="med" len="med"/>
          <a:tailEnd type="none" w="med" len="med"/>
        </a:ln>
        <a:effectLst/>
      </xdr:spPr>
      <xdr:txBody>
        <a:bodyPr vertOverflow="clip" horzOverflow="clip" wrap="square" lIns="72000" tIns="72000" rIns="72000" bIns="72000" rtlCol="0" anchor="t" upright="1"/>
        <a:lstStyle/>
        <a:p>
          <a:pPr algn="l"/>
          <a:r>
            <a:rPr kumimoji="1" lang="ja-JP" altLang="en-US" sz="1100"/>
            <a:t>太枠内のみ記載してください。</a:t>
          </a:r>
        </a:p>
      </xdr:txBody>
    </xdr:sp>
    <xdr:clientData/>
  </xdr:twoCellAnchor>
  <xdr:twoCellAnchor>
    <xdr:from>
      <xdr:col>12</xdr:col>
      <xdr:colOff>0</xdr:colOff>
      <xdr:row>22</xdr:row>
      <xdr:rowOff>0</xdr:rowOff>
    </xdr:from>
    <xdr:to>
      <xdr:col>15</xdr:col>
      <xdr:colOff>628650</xdr:colOff>
      <xdr:row>25</xdr:row>
      <xdr:rowOff>190500</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bwMode="auto">
        <a:xfrm>
          <a:off x="6981825" y="6048375"/>
          <a:ext cx="2600325" cy="704850"/>
        </a:xfrm>
        <a:prstGeom prst="wedgeRectCallout">
          <a:avLst>
            <a:gd name="adj1" fmla="val 27608"/>
            <a:gd name="adj2" fmla="val -77994"/>
          </a:avLst>
        </a:prstGeom>
        <a:solidFill>
          <a:schemeClr val="bg1"/>
        </a:solidFill>
        <a:ln w="25400" cap="flat" cmpd="sng" algn="ctr">
          <a:solidFill>
            <a:schemeClr val="accent1"/>
          </a:solidFill>
          <a:prstDash val="solid"/>
          <a:round/>
          <a:headEnd type="none" w="med" len="med"/>
          <a:tailEnd type="none" w="med" len="med"/>
        </a:ln>
        <a:effectLst/>
      </xdr:spPr>
      <xdr:txBody>
        <a:bodyPr vertOverflow="clip" horzOverflow="clip" wrap="square" lIns="72000" tIns="72000" rIns="72000" bIns="72000" rtlCol="0" anchor="t" upright="1"/>
        <a:lstStyle/>
        <a:p>
          <a:pPr algn="l"/>
          <a:r>
            <a:rPr kumimoji="1" lang="ja-JP" altLang="en-US" sz="1100"/>
            <a:t>この</a:t>
          </a:r>
          <a:r>
            <a:rPr kumimoji="1" lang="en-US" altLang="ja-JP" sz="1100"/>
            <a:t>A</a:t>
          </a:r>
          <a:r>
            <a:rPr kumimoji="1" lang="ja-JP" altLang="en-US" sz="1100"/>
            <a:t>の金額が那覇市が補助する金額（交付申請額）になります。</a:t>
          </a:r>
        </a:p>
      </xdr:txBody>
    </xdr:sp>
    <xdr:clientData/>
  </xdr:twoCellAnchor>
  <xdr:twoCellAnchor>
    <xdr:from>
      <xdr:col>7</xdr:col>
      <xdr:colOff>123825</xdr:colOff>
      <xdr:row>0</xdr:row>
      <xdr:rowOff>123825</xdr:rowOff>
    </xdr:from>
    <xdr:to>
      <xdr:col>9</xdr:col>
      <xdr:colOff>428625</xdr:colOff>
      <xdr:row>2</xdr:row>
      <xdr:rowOff>228600</xdr:rowOff>
    </xdr:to>
    <xdr:grpSp>
      <xdr:nvGrpSpPr>
        <xdr:cNvPr id="7" name="グループ化 6">
          <a:extLst>
            <a:ext uri="{FF2B5EF4-FFF2-40B4-BE49-F238E27FC236}">
              <a16:creationId xmlns:a16="http://schemas.microsoft.com/office/drawing/2014/main" id="{63133A50-0A30-40A4-B7F7-A18891F5CF7B}"/>
            </a:ext>
          </a:extLst>
        </xdr:cNvPr>
        <xdr:cNvGrpSpPr/>
      </xdr:nvGrpSpPr>
      <xdr:grpSpPr>
        <a:xfrm>
          <a:off x="4171950" y="123825"/>
          <a:ext cx="1438275" cy="581025"/>
          <a:chOff x="2285999" y="95249"/>
          <a:chExt cx="1438275" cy="581025"/>
        </a:xfrm>
      </xdr:grpSpPr>
      <xdr:sp macro="" textlink="">
        <xdr:nvSpPr>
          <xdr:cNvPr id="8" name="正方形/長方形 7">
            <a:extLst>
              <a:ext uri="{FF2B5EF4-FFF2-40B4-BE49-F238E27FC236}">
                <a16:creationId xmlns:a16="http://schemas.microsoft.com/office/drawing/2014/main" id="{3BEB15E4-7BCB-43BE-8467-063A27213BAB}"/>
              </a:ext>
            </a:extLst>
          </xdr:cNvPr>
          <xdr:cNvSpPr/>
        </xdr:nvSpPr>
        <xdr:spPr bwMode="auto">
          <a:xfrm>
            <a:off x="2285999" y="95249"/>
            <a:ext cx="1438275" cy="581025"/>
          </a:xfrm>
          <a:prstGeom prst="rect">
            <a:avLst/>
          </a:prstGeom>
          <a:noFill/>
          <a:ln w="571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958474AD-F715-4BA9-B466-CEC10B1C7C93}"/>
              </a:ext>
            </a:extLst>
          </xdr:cNvPr>
          <xdr:cNvSpPr txBox="1"/>
        </xdr:nvSpPr>
        <xdr:spPr>
          <a:xfrm>
            <a:off x="2324100" y="133350"/>
            <a:ext cx="136207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409575</xdr:colOff>
      <xdr:row>0</xdr:row>
      <xdr:rowOff>0</xdr:rowOff>
    </xdr:from>
    <xdr:to>
      <xdr:col>6</xdr:col>
      <xdr:colOff>409575</xdr:colOff>
      <xdr:row>0</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3910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0</xdr:row>
      <xdr:rowOff>0</xdr:rowOff>
    </xdr:from>
    <xdr:to>
      <xdr:col>6</xdr:col>
      <xdr:colOff>323850</xdr:colOff>
      <xdr:row>0</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43053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685800</xdr:colOff>
      <xdr:row>0</xdr:row>
      <xdr:rowOff>0</xdr:rowOff>
    </xdr:from>
    <xdr:to>
      <xdr:col>10</xdr:col>
      <xdr:colOff>685800</xdr:colOff>
      <xdr:row>0</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63627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4391025" y="5810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4391025" y="5810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314325</xdr:colOff>
      <xdr:row>8</xdr:row>
      <xdr:rowOff>28575</xdr:rowOff>
    </xdr:from>
    <xdr:to>
      <xdr:col>18</xdr:col>
      <xdr:colOff>142875</xdr:colOff>
      <xdr:row>18</xdr:row>
      <xdr:rowOff>76200</xdr:rowOff>
    </xdr:to>
    <xdr:sp macro="" textlink="">
      <xdr:nvSpPr>
        <xdr:cNvPr id="7" name="吹き出し: 角を丸めた四角形 6">
          <a:extLst>
            <a:ext uri="{FF2B5EF4-FFF2-40B4-BE49-F238E27FC236}">
              <a16:creationId xmlns:a16="http://schemas.microsoft.com/office/drawing/2014/main" id="{0946A651-743C-4D18-8CC9-910CD1540AB3}"/>
            </a:ext>
          </a:extLst>
        </xdr:cNvPr>
        <xdr:cNvSpPr/>
      </xdr:nvSpPr>
      <xdr:spPr bwMode="auto">
        <a:xfrm>
          <a:off x="7867650" y="1524000"/>
          <a:ext cx="2828925" cy="1781175"/>
        </a:xfrm>
        <a:prstGeom prst="wedgeRoundRectCallout">
          <a:avLst>
            <a:gd name="adj1" fmla="val -36658"/>
            <a:gd name="adj2" fmla="val 59826"/>
            <a:gd name="adj3" fmla="val 16667"/>
          </a:avLst>
        </a:prstGeom>
        <a:solidFill>
          <a:schemeClr val="bg1"/>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対象サービスが、</a:t>
          </a:r>
          <a:endParaRPr kumimoji="1" lang="en-US" altLang="ja-JP" sz="1100">
            <a:solidFill>
              <a:schemeClr val="tx1"/>
            </a:solidFill>
          </a:endParaRPr>
        </a:p>
        <a:p>
          <a:pPr algn="l"/>
          <a:r>
            <a:rPr kumimoji="1" lang="ja-JP" altLang="en-US" sz="1100">
              <a:solidFill>
                <a:schemeClr val="tx1"/>
              </a:solidFill>
            </a:rPr>
            <a:t>指定地域密着型介護老人福祉施設及び</a:t>
          </a:r>
          <a:endParaRPr kumimoji="1" lang="en-US" altLang="ja-JP" sz="1100">
            <a:solidFill>
              <a:schemeClr val="tx1"/>
            </a:solidFill>
          </a:endParaRPr>
        </a:p>
        <a:p>
          <a:pPr algn="l"/>
          <a:r>
            <a:rPr kumimoji="1" lang="ja-JP" altLang="en-US" sz="1100">
              <a:solidFill>
                <a:schemeClr val="tx1"/>
              </a:solidFill>
            </a:rPr>
            <a:t>指定介護老人福祉施設</a:t>
          </a:r>
          <a:endParaRPr kumimoji="1" lang="en-US" altLang="ja-JP" sz="1100">
            <a:solidFill>
              <a:schemeClr val="tx1"/>
            </a:solidFill>
          </a:endParaRPr>
        </a:p>
        <a:p>
          <a:pPr algn="l"/>
          <a:r>
            <a:rPr kumimoji="1" lang="ja-JP" altLang="en-US" sz="1100">
              <a:solidFill>
                <a:schemeClr val="tx1"/>
              </a:solidFill>
            </a:rPr>
            <a:t>の場合にご利用ください。</a:t>
          </a:r>
          <a:endParaRPr kumimoji="1" lang="en-US" altLang="ja-JP" sz="1100">
            <a:solidFill>
              <a:schemeClr val="tx1"/>
            </a:solidFill>
          </a:endParaRPr>
        </a:p>
        <a:p>
          <a:pPr algn="l"/>
          <a:r>
            <a:rPr kumimoji="1" lang="ja-JP" altLang="en-US" sz="1100">
              <a:solidFill>
                <a:schemeClr val="tx1"/>
              </a:solidFill>
            </a:rPr>
            <a:t>（別紙２</a:t>
          </a:r>
          <a:r>
            <a:rPr kumimoji="1" lang="en-US" altLang="ja-JP" sz="1100">
              <a:solidFill>
                <a:schemeClr val="tx1"/>
              </a:solidFill>
            </a:rPr>
            <a:t>-</a:t>
          </a:r>
          <a:r>
            <a:rPr kumimoji="1" lang="ja-JP" altLang="en-US" sz="1100">
              <a:solidFill>
                <a:schemeClr val="tx1"/>
              </a:solidFill>
            </a:rPr>
            <a:t>１と２</a:t>
          </a:r>
          <a:r>
            <a:rPr kumimoji="1" lang="en-US" altLang="ja-JP" sz="1100">
              <a:solidFill>
                <a:schemeClr val="tx1"/>
              </a:solidFill>
            </a:rPr>
            <a:t>-</a:t>
          </a:r>
          <a:r>
            <a:rPr kumimoji="1" lang="ja-JP" altLang="en-US" sz="1100">
              <a:solidFill>
                <a:schemeClr val="tx1"/>
              </a:solidFill>
            </a:rPr>
            <a:t>２で計算方法が異なります）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409575</xdr:colOff>
      <xdr:row>0</xdr:row>
      <xdr:rowOff>0</xdr:rowOff>
    </xdr:from>
    <xdr:to>
      <xdr:col>6</xdr:col>
      <xdr:colOff>409575</xdr:colOff>
      <xdr:row>0</xdr:row>
      <xdr:rowOff>0</xdr:rowOff>
    </xdr:to>
    <xdr:sp macro="" textlink="">
      <xdr:nvSpPr>
        <xdr:cNvPr id="2" name="Line 1">
          <a:extLst>
            <a:ext uri="{FF2B5EF4-FFF2-40B4-BE49-F238E27FC236}">
              <a16:creationId xmlns:a16="http://schemas.microsoft.com/office/drawing/2014/main" id="{6C8CD2B1-3F35-43C0-A958-DEC4DEC61E61}"/>
            </a:ext>
          </a:extLst>
        </xdr:cNvPr>
        <xdr:cNvSpPr>
          <a:spLocks noChangeShapeType="1"/>
        </xdr:cNvSpPr>
      </xdr:nvSpPr>
      <xdr:spPr bwMode="auto">
        <a:xfrm>
          <a:off x="43910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0</xdr:row>
      <xdr:rowOff>0</xdr:rowOff>
    </xdr:from>
    <xdr:to>
      <xdr:col>6</xdr:col>
      <xdr:colOff>323850</xdr:colOff>
      <xdr:row>0</xdr:row>
      <xdr:rowOff>0</xdr:rowOff>
    </xdr:to>
    <xdr:sp macro="" textlink="">
      <xdr:nvSpPr>
        <xdr:cNvPr id="3" name="Line 2">
          <a:extLst>
            <a:ext uri="{FF2B5EF4-FFF2-40B4-BE49-F238E27FC236}">
              <a16:creationId xmlns:a16="http://schemas.microsoft.com/office/drawing/2014/main" id="{F47DFD6A-E2DD-4B2A-8386-83ECC25E96EF}"/>
            </a:ext>
          </a:extLst>
        </xdr:cNvPr>
        <xdr:cNvSpPr>
          <a:spLocks noChangeShapeType="1"/>
        </xdr:cNvSpPr>
      </xdr:nvSpPr>
      <xdr:spPr bwMode="auto">
        <a:xfrm>
          <a:off x="43053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685800</xdr:colOff>
      <xdr:row>0</xdr:row>
      <xdr:rowOff>0</xdr:rowOff>
    </xdr:from>
    <xdr:to>
      <xdr:col>10</xdr:col>
      <xdr:colOff>685800</xdr:colOff>
      <xdr:row>0</xdr:row>
      <xdr:rowOff>0</xdr:rowOff>
    </xdr:to>
    <xdr:sp macro="" textlink="">
      <xdr:nvSpPr>
        <xdr:cNvPr id="4" name="Line 3">
          <a:extLst>
            <a:ext uri="{FF2B5EF4-FFF2-40B4-BE49-F238E27FC236}">
              <a16:creationId xmlns:a16="http://schemas.microsoft.com/office/drawing/2014/main" id="{575D3155-6AE0-4326-B894-98E6CD11AE35}"/>
            </a:ext>
          </a:extLst>
        </xdr:cNvPr>
        <xdr:cNvSpPr>
          <a:spLocks noChangeShapeType="1"/>
        </xdr:cNvSpPr>
      </xdr:nvSpPr>
      <xdr:spPr bwMode="auto">
        <a:xfrm>
          <a:off x="63627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5" name="Line 4">
          <a:extLst>
            <a:ext uri="{FF2B5EF4-FFF2-40B4-BE49-F238E27FC236}">
              <a16:creationId xmlns:a16="http://schemas.microsoft.com/office/drawing/2014/main" id="{D917E557-1C1B-44F4-AE36-71FB9DE71DB5}"/>
            </a:ext>
          </a:extLst>
        </xdr:cNvPr>
        <xdr:cNvSpPr>
          <a:spLocks noChangeShapeType="1"/>
        </xdr:cNvSpPr>
      </xdr:nvSpPr>
      <xdr:spPr bwMode="auto">
        <a:xfrm>
          <a:off x="4391025" y="579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6" name="Line 5">
          <a:extLst>
            <a:ext uri="{FF2B5EF4-FFF2-40B4-BE49-F238E27FC236}">
              <a16:creationId xmlns:a16="http://schemas.microsoft.com/office/drawing/2014/main" id="{1BC38987-88BA-4671-B2AB-6C9A741AD250}"/>
            </a:ext>
          </a:extLst>
        </xdr:cNvPr>
        <xdr:cNvSpPr>
          <a:spLocks noChangeShapeType="1"/>
        </xdr:cNvSpPr>
      </xdr:nvSpPr>
      <xdr:spPr bwMode="auto">
        <a:xfrm>
          <a:off x="4391025" y="579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314325</xdr:colOff>
      <xdr:row>8</xdr:row>
      <xdr:rowOff>9525</xdr:rowOff>
    </xdr:from>
    <xdr:to>
      <xdr:col>18</xdr:col>
      <xdr:colOff>142875</xdr:colOff>
      <xdr:row>18</xdr:row>
      <xdr:rowOff>57150</xdr:rowOff>
    </xdr:to>
    <xdr:sp macro="" textlink="">
      <xdr:nvSpPr>
        <xdr:cNvPr id="7" name="吹き出し: 角を丸めた四角形 6">
          <a:extLst>
            <a:ext uri="{FF2B5EF4-FFF2-40B4-BE49-F238E27FC236}">
              <a16:creationId xmlns:a16="http://schemas.microsoft.com/office/drawing/2014/main" id="{8089B0D5-7718-445A-95E4-83873A78B57C}"/>
            </a:ext>
          </a:extLst>
        </xdr:cNvPr>
        <xdr:cNvSpPr/>
      </xdr:nvSpPr>
      <xdr:spPr bwMode="auto">
        <a:xfrm>
          <a:off x="7867650" y="1504950"/>
          <a:ext cx="2828925" cy="1781175"/>
        </a:xfrm>
        <a:prstGeom prst="wedgeRoundRectCallout">
          <a:avLst>
            <a:gd name="adj1" fmla="val -36658"/>
            <a:gd name="adj2" fmla="val 59826"/>
            <a:gd name="adj3" fmla="val 16667"/>
          </a:avLst>
        </a:prstGeom>
        <a:solidFill>
          <a:schemeClr val="bg1"/>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対象サービスが、</a:t>
          </a:r>
          <a:endParaRPr kumimoji="1" lang="en-US" altLang="ja-JP" sz="1100">
            <a:solidFill>
              <a:schemeClr val="tx1"/>
            </a:solidFill>
          </a:endParaRPr>
        </a:p>
        <a:p>
          <a:pPr algn="l"/>
          <a:r>
            <a:rPr kumimoji="1" lang="ja-JP" altLang="en-US" sz="1100">
              <a:solidFill>
                <a:schemeClr val="tx1"/>
              </a:solidFill>
            </a:rPr>
            <a:t>指定地域密着型介護老人福祉施設及び</a:t>
          </a:r>
          <a:endParaRPr kumimoji="1" lang="en-US" altLang="ja-JP" sz="1100">
            <a:solidFill>
              <a:schemeClr val="tx1"/>
            </a:solidFill>
          </a:endParaRPr>
        </a:p>
        <a:p>
          <a:pPr algn="l"/>
          <a:r>
            <a:rPr kumimoji="1" lang="ja-JP" altLang="en-US" sz="1100">
              <a:solidFill>
                <a:schemeClr val="tx1"/>
              </a:solidFill>
            </a:rPr>
            <a:t>指定介護老人福祉施設</a:t>
          </a:r>
          <a:endParaRPr kumimoji="1" lang="en-US" altLang="ja-JP" sz="1100">
            <a:solidFill>
              <a:schemeClr val="tx1"/>
            </a:solidFill>
          </a:endParaRPr>
        </a:p>
        <a:p>
          <a:pPr algn="l"/>
          <a:r>
            <a:rPr kumimoji="1" lang="ja-JP" altLang="en-US" sz="1100" b="1">
              <a:solidFill>
                <a:srgbClr val="FF0000"/>
              </a:solidFill>
            </a:rPr>
            <a:t>以外</a:t>
          </a:r>
          <a:r>
            <a:rPr kumimoji="1" lang="ja-JP" altLang="en-US" sz="1100">
              <a:solidFill>
                <a:schemeClr val="tx1"/>
              </a:solidFill>
            </a:rPr>
            <a:t>の場合にご利用ください。</a:t>
          </a:r>
          <a:endParaRPr kumimoji="1" lang="en-US" altLang="ja-JP" sz="1100">
            <a:solidFill>
              <a:schemeClr val="tx1"/>
            </a:solidFill>
          </a:endParaRPr>
        </a:p>
        <a:p>
          <a:pPr algn="l"/>
          <a:r>
            <a:rPr kumimoji="1" lang="ja-JP" altLang="en-US" sz="1100">
              <a:solidFill>
                <a:schemeClr val="tx1"/>
              </a:solidFill>
            </a:rPr>
            <a:t>（別紙２</a:t>
          </a:r>
          <a:r>
            <a:rPr kumimoji="1" lang="en-US" altLang="ja-JP" sz="1100">
              <a:solidFill>
                <a:schemeClr val="tx1"/>
              </a:solidFill>
            </a:rPr>
            <a:t>-</a:t>
          </a:r>
          <a:r>
            <a:rPr kumimoji="1" lang="ja-JP" altLang="en-US" sz="1100">
              <a:solidFill>
                <a:schemeClr val="tx1"/>
              </a:solidFill>
            </a:rPr>
            <a:t>１と２</a:t>
          </a:r>
          <a:r>
            <a:rPr kumimoji="1" lang="en-US" altLang="ja-JP" sz="1100">
              <a:solidFill>
                <a:schemeClr val="tx1"/>
              </a:solidFill>
            </a:rPr>
            <a:t>-</a:t>
          </a:r>
          <a:r>
            <a:rPr kumimoji="1" lang="ja-JP" altLang="en-US" sz="1100">
              <a:solidFill>
                <a:schemeClr val="tx1"/>
              </a:solidFill>
            </a:rPr>
            <a:t>２で計算方法が異なります）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409575</xdr:colOff>
      <xdr:row>0</xdr:row>
      <xdr:rowOff>0</xdr:rowOff>
    </xdr:from>
    <xdr:to>
      <xdr:col>6</xdr:col>
      <xdr:colOff>409575</xdr:colOff>
      <xdr:row>0</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3910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0</xdr:row>
      <xdr:rowOff>0</xdr:rowOff>
    </xdr:from>
    <xdr:to>
      <xdr:col>6</xdr:col>
      <xdr:colOff>323850</xdr:colOff>
      <xdr:row>0</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43053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685800</xdr:colOff>
      <xdr:row>0</xdr:row>
      <xdr:rowOff>0</xdr:rowOff>
    </xdr:from>
    <xdr:to>
      <xdr:col>10</xdr:col>
      <xdr:colOff>685800</xdr:colOff>
      <xdr:row>0</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63627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4391025" y="579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4391025" y="579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771524</xdr:colOff>
      <xdr:row>7</xdr:row>
      <xdr:rowOff>161926</xdr:rowOff>
    </xdr:from>
    <xdr:to>
      <xdr:col>8</xdr:col>
      <xdr:colOff>314325</xdr:colOff>
      <xdr:row>10</xdr:row>
      <xdr:rowOff>1</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bwMode="auto">
        <a:xfrm>
          <a:off x="3581399" y="1457326"/>
          <a:ext cx="1638301" cy="381000"/>
        </a:xfrm>
        <a:prstGeom prst="wedgeRoundRectCallout">
          <a:avLst>
            <a:gd name="adj1" fmla="val -26830"/>
            <a:gd name="adj2" fmla="val 79994"/>
            <a:gd name="adj3" fmla="val 16667"/>
          </a:avLst>
        </a:prstGeom>
        <a:solidFill>
          <a:sysClr val="window" lastClr="FFFFFF"/>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那覇市以外の利用者も含めた軽減件数、軽減額</a:t>
          </a:r>
        </a:p>
      </xdr:txBody>
    </xdr:sp>
    <xdr:clientData/>
  </xdr:twoCellAnchor>
  <xdr:twoCellAnchor>
    <xdr:from>
      <xdr:col>8</xdr:col>
      <xdr:colOff>361949</xdr:colOff>
      <xdr:row>7</xdr:row>
      <xdr:rowOff>95249</xdr:rowOff>
    </xdr:from>
    <xdr:to>
      <xdr:col>12</xdr:col>
      <xdr:colOff>28575</xdr:colOff>
      <xdr:row>9</xdr:row>
      <xdr:rowOff>114299</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bwMode="auto">
        <a:xfrm>
          <a:off x="5267324" y="1390649"/>
          <a:ext cx="2228851" cy="390525"/>
        </a:xfrm>
        <a:prstGeom prst="wedgeRoundRectCallout">
          <a:avLst>
            <a:gd name="adj1" fmla="val -25386"/>
            <a:gd name="adj2" fmla="val 73017"/>
            <a:gd name="adj3" fmla="val 16667"/>
          </a:avLst>
        </a:prstGeom>
        <a:solidFill>
          <a:sysClr val="window" lastClr="FFFFFF"/>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全体の軽減件数のうち、那覇市の被保険者の軽減件数、軽減額</a:t>
          </a:r>
        </a:p>
      </xdr:txBody>
    </xdr:sp>
    <xdr:clientData/>
  </xdr:twoCellAnchor>
  <xdr:twoCellAnchor>
    <xdr:from>
      <xdr:col>10</xdr:col>
      <xdr:colOff>209550</xdr:colOff>
      <xdr:row>0</xdr:row>
      <xdr:rowOff>152400</xdr:rowOff>
    </xdr:from>
    <xdr:to>
      <xdr:col>11</xdr:col>
      <xdr:colOff>714375</xdr:colOff>
      <xdr:row>4</xdr:row>
      <xdr:rowOff>38100</xdr:rowOff>
    </xdr:to>
    <xdr:grpSp>
      <xdr:nvGrpSpPr>
        <xdr:cNvPr id="9" name="グループ化 8">
          <a:extLst>
            <a:ext uri="{FF2B5EF4-FFF2-40B4-BE49-F238E27FC236}">
              <a16:creationId xmlns:a16="http://schemas.microsoft.com/office/drawing/2014/main" id="{62C19451-C564-4234-95FB-5B87295620EB}"/>
            </a:ext>
          </a:extLst>
        </xdr:cNvPr>
        <xdr:cNvGrpSpPr/>
      </xdr:nvGrpSpPr>
      <xdr:grpSpPr>
        <a:xfrm>
          <a:off x="5886450" y="152400"/>
          <a:ext cx="1438275" cy="581025"/>
          <a:chOff x="2285999" y="95249"/>
          <a:chExt cx="1438275" cy="581025"/>
        </a:xfrm>
      </xdr:grpSpPr>
      <xdr:sp macro="" textlink="">
        <xdr:nvSpPr>
          <xdr:cNvPr id="10" name="正方形/長方形 9">
            <a:extLst>
              <a:ext uri="{FF2B5EF4-FFF2-40B4-BE49-F238E27FC236}">
                <a16:creationId xmlns:a16="http://schemas.microsoft.com/office/drawing/2014/main" id="{A3D53422-6EBB-43B8-950C-4CC4FCD2DF7E}"/>
              </a:ext>
            </a:extLst>
          </xdr:cNvPr>
          <xdr:cNvSpPr/>
        </xdr:nvSpPr>
        <xdr:spPr bwMode="auto">
          <a:xfrm>
            <a:off x="2285999" y="95249"/>
            <a:ext cx="1438275" cy="581025"/>
          </a:xfrm>
          <a:prstGeom prst="rect">
            <a:avLst/>
          </a:prstGeom>
          <a:noFill/>
          <a:ln w="571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BE9CDA58-0B41-4D3E-BE9C-8547ECACF399}"/>
              </a:ext>
            </a:extLst>
          </xdr:cNvPr>
          <xdr:cNvSpPr txBox="1"/>
        </xdr:nvSpPr>
        <xdr:spPr>
          <a:xfrm>
            <a:off x="2324100" y="133350"/>
            <a:ext cx="136207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536864</xdr:colOff>
      <xdr:row>7</xdr:row>
      <xdr:rowOff>0</xdr:rowOff>
    </xdr:from>
    <xdr:to>
      <xdr:col>14</xdr:col>
      <xdr:colOff>1</xdr:colOff>
      <xdr:row>9</xdr:row>
      <xdr:rowOff>25978</xdr:rowOff>
    </xdr:to>
    <xdr:sp macro="" textlink="">
      <xdr:nvSpPr>
        <xdr:cNvPr id="2" name="角丸四角形吹き出し 1">
          <a:extLst>
            <a:ext uri="{FF2B5EF4-FFF2-40B4-BE49-F238E27FC236}">
              <a16:creationId xmlns:a16="http://schemas.microsoft.com/office/drawing/2014/main" id="{1155BB8F-FF49-47A1-BC9D-2BC81222D096}"/>
            </a:ext>
          </a:extLst>
        </xdr:cNvPr>
        <xdr:cNvSpPr/>
      </xdr:nvSpPr>
      <xdr:spPr bwMode="auto">
        <a:xfrm>
          <a:off x="1974273" y="1610591"/>
          <a:ext cx="3948546" cy="458932"/>
        </a:xfrm>
        <a:prstGeom prst="wedgeRoundRectCallout">
          <a:avLst>
            <a:gd name="adj1" fmla="val 29126"/>
            <a:gd name="adj2" fmla="val -124157"/>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年月日はこちらで記入しますのですべて空白でお願いします。</a:t>
          </a:r>
        </a:p>
      </xdr:txBody>
    </xdr:sp>
    <xdr:clientData/>
  </xdr:twoCellAnchor>
  <xdr:twoCellAnchor>
    <xdr:from>
      <xdr:col>1</xdr:col>
      <xdr:colOff>510886</xdr:colOff>
      <xdr:row>26</xdr:row>
      <xdr:rowOff>184437</xdr:rowOff>
    </xdr:from>
    <xdr:to>
      <xdr:col>11</xdr:col>
      <xdr:colOff>95249</xdr:colOff>
      <xdr:row>27</xdr:row>
      <xdr:rowOff>242453</xdr:rowOff>
    </xdr:to>
    <xdr:sp macro="" textlink="">
      <xdr:nvSpPr>
        <xdr:cNvPr id="3" name="角丸四角形吹き出し 2">
          <a:extLst>
            <a:ext uri="{FF2B5EF4-FFF2-40B4-BE49-F238E27FC236}">
              <a16:creationId xmlns:a16="http://schemas.microsoft.com/office/drawing/2014/main" id="{E4EB7634-A1CA-44DF-85B2-C6EA85811F57}"/>
            </a:ext>
          </a:extLst>
        </xdr:cNvPr>
        <xdr:cNvSpPr/>
      </xdr:nvSpPr>
      <xdr:spPr bwMode="auto">
        <a:xfrm>
          <a:off x="1264227" y="6540210"/>
          <a:ext cx="3680113" cy="421698"/>
        </a:xfrm>
        <a:prstGeom prst="wedgeRoundRectCallout">
          <a:avLst>
            <a:gd name="adj1" fmla="val -64076"/>
            <a:gd name="adj2" fmla="val -20383"/>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a:t>
          </a:r>
          <a:r>
            <a:rPr kumimoji="1" lang="ja-JP" altLang="en-US" sz="1100">
              <a:solidFill>
                <a:sysClr val="windowText" lastClr="000000"/>
              </a:solidFill>
            </a:rPr>
            <a:t>　交付申請時と同一名称・同一印を使用してください</a:t>
          </a:r>
          <a:endParaRPr kumimoji="1" lang="en-US" altLang="ja-JP" sz="1100">
            <a:solidFill>
              <a:sysClr val="windowText" lastClr="000000"/>
            </a:solidFill>
          </a:endParaRPr>
        </a:p>
        <a:p>
          <a:pPr algn="l"/>
          <a:r>
            <a:rPr kumimoji="1" lang="ja-JP" altLang="en-US" sz="1100">
              <a:solidFill>
                <a:sysClr val="windowText" lastClr="000000"/>
              </a:solidFill>
            </a:rPr>
            <a:t>（債権者登録の内容と不一致がないようにご確認下さい。）</a:t>
          </a:r>
        </a:p>
      </xdr:txBody>
    </xdr:sp>
    <xdr:clientData/>
  </xdr:twoCellAnchor>
  <xdr:twoCellAnchor>
    <xdr:from>
      <xdr:col>2</xdr:col>
      <xdr:colOff>112569</xdr:colOff>
      <xdr:row>28</xdr:row>
      <xdr:rowOff>60614</xdr:rowOff>
    </xdr:from>
    <xdr:to>
      <xdr:col>13</xdr:col>
      <xdr:colOff>34637</xdr:colOff>
      <xdr:row>30</xdr:row>
      <xdr:rowOff>77931</xdr:rowOff>
    </xdr:to>
    <xdr:sp macro="" textlink="">
      <xdr:nvSpPr>
        <xdr:cNvPr id="4" name="角丸四角形吹き出し 3">
          <a:extLst>
            <a:ext uri="{FF2B5EF4-FFF2-40B4-BE49-F238E27FC236}">
              <a16:creationId xmlns:a16="http://schemas.microsoft.com/office/drawing/2014/main" id="{38CFE6C7-223F-4E3B-A90F-2FC0F4D2B285}"/>
            </a:ext>
          </a:extLst>
        </xdr:cNvPr>
        <xdr:cNvSpPr/>
      </xdr:nvSpPr>
      <xdr:spPr bwMode="auto">
        <a:xfrm>
          <a:off x="1549978" y="7161069"/>
          <a:ext cx="4052454" cy="606135"/>
        </a:xfrm>
        <a:prstGeom prst="wedgeRoundRectCallout">
          <a:avLst>
            <a:gd name="adj1" fmla="val -44632"/>
            <a:gd name="adj2" fmla="val 78188"/>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a:t>
          </a:r>
          <a:r>
            <a:rPr kumimoji="1" lang="ja-JP" altLang="en-US" sz="1100">
              <a:solidFill>
                <a:sysClr val="windowText" lastClr="000000"/>
              </a:solidFill>
            </a:rPr>
            <a:t>　口座名義が請求書及び交付申請書と同一名義か確認ください。</a:t>
          </a:r>
        </a:p>
      </xdr:txBody>
    </xdr:sp>
    <xdr:clientData/>
  </xdr:twoCellAnchor>
  <xdr:twoCellAnchor>
    <xdr:from>
      <xdr:col>0</xdr:col>
      <xdr:colOff>493568</xdr:colOff>
      <xdr:row>12</xdr:row>
      <xdr:rowOff>129885</xdr:rowOff>
    </xdr:from>
    <xdr:to>
      <xdr:col>6</xdr:col>
      <xdr:colOff>60614</xdr:colOff>
      <xdr:row>15</xdr:row>
      <xdr:rowOff>95250</xdr:rowOff>
    </xdr:to>
    <xdr:sp macro="" textlink="">
      <xdr:nvSpPr>
        <xdr:cNvPr id="5" name="角丸四角形吹き出し 1">
          <a:extLst>
            <a:ext uri="{FF2B5EF4-FFF2-40B4-BE49-F238E27FC236}">
              <a16:creationId xmlns:a16="http://schemas.microsoft.com/office/drawing/2014/main" id="{75873F23-B41A-4563-9334-7CEFC5BB0BE9}"/>
            </a:ext>
          </a:extLst>
        </xdr:cNvPr>
        <xdr:cNvSpPr/>
      </xdr:nvSpPr>
      <xdr:spPr bwMode="auto">
        <a:xfrm>
          <a:off x="493568" y="3273135"/>
          <a:ext cx="2641023" cy="510888"/>
        </a:xfrm>
        <a:prstGeom prst="wedgeRoundRectCallout">
          <a:avLst>
            <a:gd name="adj1" fmla="val 38101"/>
            <a:gd name="adj2" fmla="val -96161"/>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請求金額の左隣に￥をご記入下さい。</a:t>
          </a:r>
        </a:p>
      </xdr:txBody>
    </xdr:sp>
    <xdr:clientData/>
  </xdr:twoCellAnchor>
  <xdr:twoCellAnchor>
    <xdr:from>
      <xdr:col>9</xdr:col>
      <xdr:colOff>259773</xdr:colOff>
      <xdr:row>1</xdr:row>
      <xdr:rowOff>43296</xdr:rowOff>
    </xdr:from>
    <xdr:to>
      <xdr:col>13</xdr:col>
      <xdr:colOff>269298</xdr:colOff>
      <xdr:row>2</xdr:row>
      <xdr:rowOff>182707</xdr:rowOff>
    </xdr:to>
    <xdr:grpSp>
      <xdr:nvGrpSpPr>
        <xdr:cNvPr id="6" name="グループ化 5">
          <a:extLst>
            <a:ext uri="{FF2B5EF4-FFF2-40B4-BE49-F238E27FC236}">
              <a16:creationId xmlns:a16="http://schemas.microsoft.com/office/drawing/2014/main" id="{2614CF67-43B3-41EF-A9B5-74B4988D1704}"/>
            </a:ext>
          </a:extLst>
        </xdr:cNvPr>
        <xdr:cNvGrpSpPr/>
      </xdr:nvGrpSpPr>
      <xdr:grpSpPr>
        <a:xfrm>
          <a:off x="4398818" y="164523"/>
          <a:ext cx="1438275" cy="581025"/>
          <a:chOff x="2285999" y="95249"/>
          <a:chExt cx="1438275" cy="581025"/>
        </a:xfrm>
      </xdr:grpSpPr>
      <xdr:sp macro="" textlink="">
        <xdr:nvSpPr>
          <xdr:cNvPr id="7" name="正方形/長方形 6">
            <a:extLst>
              <a:ext uri="{FF2B5EF4-FFF2-40B4-BE49-F238E27FC236}">
                <a16:creationId xmlns:a16="http://schemas.microsoft.com/office/drawing/2014/main" id="{725BA9E0-07CB-4F56-99F3-77D4DC8EBA70}"/>
              </a:ext>
            </a:extLst>
          </xdr:cNvPr>
          <xdr:cNvSpPr/>
        </xdr:nvSpPr>
        <xdr:spPr bwMode="auto">
          <a:xfrm>
            <a:off x="2285999" y="95249"/>
            <a:ext cx="1438275" cy="581025"/>
          </a:xfrm>
          <a:prstGeom prst="rect">
            <a:avLst/>
          </a:prstGeom>
          <a:noFill/>
          <a:ln w="571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431033DB-69F5-446B-94E1-7A5829058152}"/>
              </a:ext>
            </a:extLst>
          </xdr:cNvPr>
          <xdr:cNvSpPr txBox="1"/>
        </xdr:nvSpPr>
        <xdr:spPr>
          <a:xfrm>
            <a:off x="2324100" y="133350"/>
            <a:ext cx="136207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記載例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tabColor rgb="FFFF0000"/>
    <pageSetUpPr fitToPage="1"/>
  </sheetPr>
  <dimension ref="A1:K29"/>
  <sheetViews>
    <sheetView tabSelected="1" view="pageBreakPreview" zoomScaleNormal="60" zoomScaleSheetLayoutView="100" workbookViewId="0">
      <selection activeCell="Q15" sqref="Q15"/>
    </sheetView>
  </sheetViews>
  <sheetFormatPr defaultRowHeight="14.25"/>
  <cols>
    <col min="1" max="1" width="2.625" style="1" customWidth="1"/>
    <col min="2" max="2" width="5.625" style="1" customWidth="1"/>
    <col min="3" max="3" width="2.625" style="1" customWidth="1"/>
    <col min="4" max="16384" width="9" style="1"/>
  </cols>
  <sheetData>
    <row r="1" spans="1:11" ht="18" customHeight="1">
      <c r="B1" s="1" t="s">
        <v>221</v>
      </c>
    </row>
    <row r="2" spans="1:11" ht="18" customHeight="1"/>
    <row r="3" spans="1:11" ht="18" customHeight="1">
      <c r="B3" s="5"/>
      <c r="C3" s="53"/>
      <c r="K3" s="5" t="s">
        <v>159</v>
      </c>
    </row>
    <row r="4" spans="1:11" ht="23.25" customHeight="1"/>
    <row r="5" spans="1:11" ht="18" customHeight="1">
      <c r="B5" s="3" t="s">
        <v>156</v>
      </c>
    </row>
    <row r="6" spans="1:11" ht="18" customHeight="1"/>
    <row r="7" spans="1:11" ht="18" customHeight="1"/>
    <row r="8" spans="1:11" ht="36" customHeight="1">
      <c r="B8" s="145"/>
      <c r="G8" s="1" t="s">
        <v>143</v>
      </c>
    </row>
    <row r="9" spans="1:11" ht="36" customHeight="1">
      <c r="B9" s="145"/>
      <c r="G9" s="1" t="s">
        <v>144</v>
      </c>
    </row>
    <row r="10" spans="1:11" ht="36" customHeight="1">
      <c r="B10" s="145"/>
      <c r="G10" s="1" t="s">
        <v>219</v>
      </c>
      <c r="J10" s="5" t="s">
        <v>220</v>
      </c>
    </row>
    <row r="11" spans="1:11" ht="18" customHeight="1"/>
    <row r="12" spans="1:11" ht="35.25" customHeight="1"/>
    <row r="13" spans="1:11" ht="18" customHeight="1">
      <c r="A13" s="262" t="s">
        <v>200</v>
      </c>
      <c r="B13" s="262"/>
      <c r="C13" s="262"/>
      <c r="D13" s="262"/>
      <c r="E13" s="262"/>
      <c r="F13" s="262"/>
      <c r="G13" s="262"/>
      <c r="H13" s="262"/>
      <c r="I13" s="262"/>
      <c r="J13" s="262"/>
      <c r="K13" s="262"/>
    </row>
    <row r="14" spans="1:11" ht="18" customHeight="1"/>
    <row r="15" spans="1:11" ht="36.75" customHeight="1"/>
    <row r="16" spans="1:11" ht="18" customHeight="1">
      <c r="B16" s="146" t="s">
        <v>152</v>
      </c>
    </row>
    <row r="17" spans="1:11" ht="18" customHeight="1">
      <c r="B17" s="3"/>
    </row>
    <row r="18" spans="1:11" ht="18" customHeight="1"/>
    <row r="19" spans="1:11" ht="18" customHeight="1">
      <c r="A19" s="262" t="s">
        <v>146</v>
      </c>
      <c r="B19" s="262"/>
      <c r="C19" s="262"/>
      <c r="D19" s="262"/>
      <c r="E19" s="262"/>
      <c r="F19" s="262"/>
      <c r="G19" s="262"/>
      <c r="H19" s="262"/>
      <c r="I19" s="262"/>
      <c r="J19" s="262"/>
      <c r="K19" s="262"/>
    </row>
    <row r="20" spans="1:11" ht="18" customHeight="1">
      <c r="B20" s="2"/>
    </row>
    <row r="21" spans="1:11" ht="27" customHeight="1">
      <c r="B21" s="3" t="s">
        <v>166</v>
      </c>
    </row>
    <row r="22" spans="1:11" ht="27" customHeight="1">
      <c r="B22" s="3" t="s">
        <v>167</v>
      </c>
      <c r="E22" s="5"/>
      <c r="F22" s="5" t="s">
        <v>168</v>
      </c>
      <c r="I22" s="179" t="s">
        <v>169</v>
      </c>
    </row>
    <row r="23" spans="1:11" ht="27" customHeight="1">
      <c r="B23" s="3" t="s">
        <v>170</v>
      </c>
    </row>
    <row r="24" spans="1:11" ht="27" customHeight="1">
      <c r="B24" s="4" t="s">
        <v>196</v>
      </c>
    </row>
    <row r="25" spans="1:11" ht="27" customHeight="1">
      <c r="B25" s="4"/>
    </row>
    <row r="26" spans="1:11" ht="24" customHeight="1">
      <c r="H26" s="1" t="s">
        <v>162</v>
      </c>
    </row>
    <row r="27" spans="1:11" ht="24" customHeight="1">
      <c r="H27" s="1" t="s">
        <v>163</v>
      </c>
    </row>
    <row r="28" spans="1:11" ht="24" customHeight="1">
      <c r="H28" s="1" t="s">
        <v>164</v>
      </c>
    </row>
    <row r="29" spans="1:11" ht="24" customHeight="1">
      <c r="H29" s="1" t="s">
        <v>165</v>
      </c>
    </row>
  </sheetData>
  <mergeCells count="2">
    <mergeCell ref="A13:K13"/>
    <mergeCell ref="A19:K19"/>
  </mergeCells>
  <phoneticPr fontId="6"/>
  <pageMargins left="0.6692913385826772" right="0.47244094488188981" top="1.0236220472440944" bottom="0.98425196850393704" header="0.51181102362204722" footer="0.51181102362204722"/>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35"/>
  <sheetViews>
    <sheetView view="pageBreakPreview" zoomScale="110" zoomScaleNormal="100" zoomScaleSheetLayoutView="110" workbookViewId="0">
      <selection activeCell="B19" sqref="B19"/>
    </sheetView>
  </sheetViews>
  <sheetFormatPr defaultRowHeight="14.25"/>
  <cols>
    <col min="1" max="1" width="9.875" customWidth="1"/>
    <col min="3" max="3" width="7.125" customWidth="1"/>
    <col min="4" max="4" width="4.625" customWidth="1"/>
    <col min="5" max="5" width="5" customWidth="1"/>
    <col min="6" max="11" width="4.625" customWidth="1"/>
    <col min="12" max="12" width="4.75" customWidth="1"/>
    <col min="13" max="14" width="4.625" customWidth="1"/>
  </cols>
  <sheetData>
    <row r="1" spans="1:15" ht="9.75" customHeight="1"/>
    <row r="2" spans="1:15" ht="34.5" customHeight="1">
      <c r="A2" s="481" t="s">
        <v>88</v>
      </c>
      <c r="B2" s="481"/>
      <c r="C2" s="481"/>
      <c r="D2" s="481"/>
      <c r="E2" s="481"/>
      <c r="F2" s="481"/>
      <c r="G2" s="481"/>
      <c r="H2" s="481"/>
      <c r="I2" s="481"/>
      <c r="J2" s="481"/>
      <c r="K2" s="481"/>
      <c r="L2" s="481"/>
      <c r="M2" s="481"/>
      <c r="N2" s="481"/>
    </row>
    <row r="3" spans="1:15" ht="21.75" customHeight="1">
      <c r="A3" s="13"/>
      <c r="B3" s="14"/>
      <c r="C3" s="14"/>
      <c r="D3" s="14"/>
      <c r="E3" s="14"/>
      <c r="F3" s="14"/>
      <c r="G3" s="14"/>
      <c r="H3" s="14"/>
      <c r="I3" s="14"/>
      <c r="J3" s="14"/>
      <c r="K3" s="14"/>
      <c r="L3" s="14"/>
      <c r="M3" s="14"/>
      <c r="N3" s="14"/>
    </row>
    <row r="4" spans="1:15" ht="14.25" customHeight="1">
      <c r="A4" s="13"/>
      <c r="B4" s="14"/>
      <c r="C4" s="14"/>
      <c r="D4" s="14"/>
      <c r="E4" s="14"/>
      <c r="F4" s="14"/>
      <c r="G4" s="14"/>
      <c r="H4" s="14"/>
      <c r="I4" s="14"/>
      <c r="J4" s="14"/>
      <c r="K4" s="14"/>
      <c r="L4" s="14"/>
      <c r="M4" s="14"/>
      <c r="N4" s="14"/>
    </row>
    <row r="5" spans="1:15">
      <c r="H5" s="130" t="s">
        <v>161</v>
      </c>
      <c r="O5" s="53"/>
    </row>
    <row r="7" spans="1:15" ht="18" customHeight="1"/>
    <row r="8" spans="1:15">
      <c r="A8" s="130" t="s">
        <v>158</v>
      </c>
    </row>
    <row r="9" spans="1:15" ht="19.5" customHeight="1"/>
    <row r="11" spans="1:15" ht="34.5" customHeight="1">
      <c r="A11" s="488" t="s">
        <v>89</v>
      </c>
      <c r="B11" s="489"/>
      <c r="C11" s="490"/>
      <c r="D11" s="10"/>
      <c r="E11" s="38" t="s">
        <v>39</v>
      </c>
      <c r="F11" s="39" t="s">
        <v>38</v>
      </c>
      <c r="G11" s="40" t="s">
        <v>40</v>
      </c>
      <c r="H11" s="38" t="s">
        <v>41</v>
      </c>
      <c r="I11" s="39" t="s">
        <v>39</v>
      </c>
      <c r="J11" s="40" t="s">
        <v>42</v>
      </c>
      <c r="K11" s="38" t="s">
        <v>40</v>
      </c>
      <c r="L11" s="39" t="s">
        <v>41</v>
      </c>
      <c r="M11" s="40" t="s">
        <v>39</v>
      </c>
      <c r="N11" s="38" t="s">
        <v>43</v>
      </c>
    </row>
    <row r="12" spans="1:15" ht="37.5" customHeight="1">
      <c r="A12" s="491" t="s">
        <v>90</v>
      </c>
      <c r="B12" s="492"/>
      <c r="C12" s="493"/>
      <c r="D12" s="128"/>
      <c r="E12" s="56"/>
      <c r="F12" s="128"/>
      <c r="G12" s="129"/>
      <c r="H12" s="56"/>
      <c r="I12" s="128"/>
      <c r="J12" s="129"/>
      <c r="K12" s="56"/>
      <c r="L12" s="128"/>
      <c r="M12" s="129"/>
      <c r="N12" s="56"/>
    </row>
    <row r="13" spans="1:15">
      <c r="A13" s="6"/>
      <c r="B13" s="9"/>
      <c r="C13" s="7"/>
      <c r="D13" s="11"/>
      <c r="E13" s="7"/>
      <c r="F13" s="11"/>
      <c r="G13" s="12"/>
      <c r="H13" s="7"/>
      <c r="I13" s="11"/>
      <c r="J13" s="12"/>
      <c r="K13" s="7"/>
      <c r="L13" s="11"/>
      <c r="M13" s="12"/>
      <c r="N13" s="7"/>
    </row>
    <row r="15" spans="1:15">
      <c r="F15" t="s">
        <v>91</v>
      </c>
    </row>
    <row r="16" spans="1:15" ht="9" customHeight="1"/>
    <row r="18" spans="1:15" ht="19.5" customHeight="1">
      <c r="A18" s="483" t="s">
        <v>92</v>
      </c>
      <c r="B18" s="17" t="s">
        <v>93</v>
      </c>
      <c r="C18" s="17"/>
      <c r="D18" s="17"/>
      <c r="E18" s="17"/>
      <c r="F18" s="17"/>
      <c r="G18" s="17"/>
      <c r="H18" s="17"/>
      <c r="I18" s="17"/>
      <c r="J18" s="17"/>
      <c r="K18" s="17"/>
      <c r="L18" s="17"/>
      <c r="M18" s="17"/>
    </row>
    <row r="19" spans="1:15" ht="19.5" customHeight="1">
      <c r="A19" s="483"/>
      <c r="B19" s="18" t="s">
        <v>222</v>
      </c>
      <c r="C19" s="18"/>
      <c r="D19" s="18"/>
      <c r="E19" s="18"/>
      <c r="F19" s="18"/>
      <c r="G19" s="18"/>
      <c r="H19" s="18"/>
      <c r="I19" s="18"/>
      <c r="J19" s="18"/>
      <c r="K19" s="18"/>
      <c r="L19" s="18"/>
      <c r="M19" s="18"/>
      <c r="N19" s="8"/>
    </row>
    <row r="20" spans="1:15" ht="5.25" customHeight="1">
      <c r="A20" s="9"/>
      <c r="B20" s="9"/>
      <c r="C20" s="9"/>
      <c r="D20" s="9"/>
      <c r="E20" s="9"/>
      <c r="F20" s="9"/>
      <c r="G20" s="9"/>
      <c r="H20" s="9"/>
      <c r="I20" s="9"/>
      <c r="J20" s="9"/>
      <c r="K20" s="9"/>
      <c r="L20" s="9"/>
      <c r="M20" s="9"/>
      <c r="N20" s="8"/>
    </row>
    <row r="21" spans="1:15" ht="15.75" customHeight="1">
      <c r="A21" s="8"/>
      <c r="B21" s="8"/>
      <c r="C21" s="8"/>
      <c r="D21" s="8"/>
      <c r="E21" s="8"/>
      <c r="F21" s="8"/>
      <c r="G21" s="8"/>
      <c r="H21" s="8"/>
      <c r="I21" s="8"/>
      <c r="J21" s="8"/>
      <c r="K21" s="8"/>
      <c r="L21" s="8"/>
      <c r="M21" s="8"/>
      <c r="N21" s="8"/>
    </row>
    <row r="22" spans="1:15" ht="23.25" customHeight="1">
      <c r="A22" s="16" t="s">
        <v>94</v>
      </c>
    </row>
    <row r="23" spans="1:15" ht="27.75" customHeight="1">
      <c r="E23" s="1" t="s">
        <v>105</v>
      </c>
    </row>
    <row r="24" spans="1:15" ht="18" customHeight="1">
      <c r="E24" s="15"/>
    </row>
    <row r="25" spans="1:15" ht="28.5" customHeight="1">
      <c r="A25" s="127" t="s">
        <v>95</v>
      </c>
      <c r="B25" s="131"/>
      <c r="C25" s="131"/>
      <c r="D25" s="131"/>
      <c r="E25" s="131"/>
      <c r="F25" s="131"/>
      <c r="G25" s="131"/>
      <c r="H25" s="131"/>
      <c r="I25" s="131"/>
      <c r="J25" s="131"/>
      <c r="K25" s="131"/>
      <c r="L25" s="8"/>
      <c r="M25" s="8"/>
    </row>
    <row r="26" spans="1:15" ht="28.5" customHeight="1">
      <c r="A26" s="20"/>
      <c r="B26" s="132"/>
      <c r="C26" s="132"/>
      <c r="D26" s="132"/>
      <c r="E26" s="132"/>
      <c r="F26" s="132"/>
      <c r="G26" s="132"/>
      <c r="H26" s="132"/>
      <c r="I26" s="132"/>
      <c r="J26" s="132"/>
      <c r="K26" s="132"/>
      <c r="L26" s="9"/>
      <c r="M26" s="9"/>
    </row>
    <row r="27" spans="1:15" ht="28.5" customHeight="1">
      <c r="A27" s="21" t="s">
        <v>96</v>
      </c>
      <c r="B27" s="131"/>
      <c r="C27" s="131"/>
      <c r="D27" s="131"/>
      <c r="E27" s="131"/>
      <c r="F27" s="131"/>
      <c r="G27" s="131"/>
      <c r="H27" s="131"/>
      <c r="I27" s="131"/>
      <c r="J27" s="131"/>
      <c r="K27" s="131"/>
      <c r="L27" s="8"/>
      <c r="M27" s="8"/>
    </row>
    <row r="28" spans="1:15" ht="30" customHeight="1">
      <c r="A28" s="19" t="s">
        <v>97</v>
      </c>
      <c r="B28" s="132"/>
      <c r="C28" s="132"/>
      <c r="D28" s="132"/>
      <c r="E28" s="132"/>
      <c r="F28" s="132"/>
      <c r="G28" s="132"/>
      <c r="H28" s="132"/>
      <c r="I28" s="132"/>
      <c r="J28" s="132"/>
      <c r="K28" s="132"/>
      <c r="L28" s="149" t="s">
        <v>98</v>
      </c>
      <c r="M28" s="9"/>
      <c r="O28" s="54"/>
    </row>
    <row r="29" spans="1:15" ht="17.25" customHeight="1">
      <c r="C29" s="482"/>
      <c r="D29" s="482"/>
      <c r="E29" s="482"/>
      <c r="F29" s="482"/>
      <c r="G29" s="482"/>
      <c r="H29" s="482"/>
      <c r="I29" s="482"/>
      <c r="J29" s="482"/>
      <c r="K29" s="482"/>
      <c r="L29" s="482"/>
    </row>
    <row r="30" spans="1:15" ht="29.25" customHeight="1"/>
    <row r="31" spans="1:15" ht="21.75" customHeight="1">
      <c r="A31" t="s">
        <v>99</v>
      </c>
    </row>
    <row r="32" spans="1:15" ht="24" customHeight="1">
      <c r="A32" s="494" t="s">
        <v>101</v>
      </c>
      <c r="B32" s="495"/>
      <c r="C32" s="133"/>
      <c r="D32" s="133"/>
      <c r="E32" s="133"/>
      <c r="F32" s="133"/>
      <c r="G32" s="494" t="s">
        <v>154</v>
      </c>
      <c r="H32" s="495"/>
      <c r="I32" s="134"/>
      <c r="J32" s="134"/>
      <c r="K32" s="134"/>
      <c r="L32" s="134"/>
      <c r="M32" s="135"/>
    </row>
    <row r="33" spans="1:15" ht="24" customHeight="1">
      <c r="A33" s="496" t="s">
        <v>102</v>
      </c>
      <c r="B33" s="497"/>
      <c r="C33" s="136"/>
      <c r="D33" s="136"/>
      <c r="E33" s="136"/>
      <c r="F33" s="136"/>
      <c r="G33" s="496" t="s">
        <v>100</v>
      </c>
      <c r="H33" s="497"/>
      <c r="I33" s="137"/>
      <c r="J33" s="137"/>
      <c r="K33" s="137"/>
      <c r="L33" s="137"/>
      <c r="M33" s="138"/>
      <c r="O33" s="54"/>
    </row>
    <row r="34" spans="1:15" ht="17.25" customHeight="1">
      <c r="A34" s="484" t="s">
        <v>103</v>
      </c>
      <c r="B34" s="485"/>
      <c r="C34" s="139"/>
      <c r="D34" s="140"/>
      <c r="E34" s="140"/>
      <c r="F34" s="140"/>
      <c r="G34" s="140"/>
      <c r="H34" s="140"/>
      <c r="I34" s="141"/>
      <c r="J34" s="141"/>
      <c r="K34" s="141"/>
      <c r="L34" s="141"/>
      <c r="M34" s="142"/>
    </row>
    <row r="35" spans="1:15" ht="45.75" customHeight="1">
      <c r="A35" s="486" t="s">
        <v>104</v>
      </c>
      <c r="B35" s="487"/>
      <c r="C35" s="132"/>
      <c r="D35" s="132"/>
      <c r="E35" s="132"/>
      <c r="F35" s="132"/>
      <c r="G35" s="132"/>
      <c r="H35" s="132"/>
      <c r="I35" s="143"/>
      <c r="J35" s="143"/>
      <c r="K35" s="143"/>
      <c r="L35" s="143"/>
      <c r="M35" s="144"/>
    </row>
  </sheetData>
  <mergeCells count="11">
    <mergeCell ref="A2:N2"/>
    <mergeCell ref="C29:L29"/>
    <mergeCell ref="A18:A19"/>
    <mergeCell ref="A34:B34"/>
    <mergeCell ref="A35:B35"/>
    <mergeCell ref="A11:C11"/>
    <mergeCell ref="A12:C12"/>
    <mergeCell ref="G32:H32"/>
    <mergeCell ref="G33:H33"/>
    <mergeCell ref="A32:B32"/>
    <mergeCell ref="A33:B33"/>
  </mergeCells>
  <phoneticPr fontId="7"/>
  <pageMargins left="0.78740157480314965" right="0.39370078740157483" top="0.86" bottom="0.49" header="0.36" footer="0.22"/>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30B88-E64A-43E8-A439-FC948FD4364F}">
  <dimension ref="A1:O35"/>
  <sheetViews>
    <sheetView view="pageBreakPreview" zoomScale="110" zoomScaleNormal="100" zoomScaleSheetLayoutView="110" workbookViewId="0">
      <selection activeCell="Q10" sqref="Q10"/>
    </sheetView>
  </sheetViews>
  <sheetFormatPr defaultRowHeight="14.25"/>
  <cols>
    <col min="1" max="1" width="9.875" customWidth="1"/>
    <col min="3" max="3" width="7.125" customWidth="1"/>
    <col min="4" max="4" width="4.625" customWidth="1"/>
    <col min="5" max="5" width="5" customWidth="1"/>
    <col min="6" max="11" width="4.625" customWidth="1"/>
    <col min="12" max="12" width="4.75" customWidth="1"/>
    <col min="13" max="14" width="4.625" customWidth="1"/>
  </cols>
  <sheetData>
    <row r="1" spans="1:15" ht="9.75" customHeight="1"/>
    <row r="2" spans="1:15" ht="34.5" customHeight="1">
      <c r="A2" s="481" t="s">
        <v>88</v>
      </c>
      <c r="B2" s="481"/>
      <c r="C2" s="481"/>
      <c r="D2" s="481"/>
      <c r="E2" s="481"/>
      <c r="F2" s="481"/>
      <c r="G2" s="481"/>
      <c r="H2" s="481"/>
      <c r="I2" s="481"/>
      <c r="J2" s="481"/>
      <c r="K2" s="481"/>
      <c r="L2" s="481"/>
      <c r="M2" s="481"/>
      <c r="N2" s="481"/>
    </row>
    <row r="3" spans="1:15" ht="21.75" customHeight="1">
      <c r="A3" s="13"/>
      <c r="B3" s="14"/>
      <c r="C3" s="14"/>
      <c r="D3" s="14"/>
      <c r="E3" s="14"/>
      <c r="F3" s="14"/>
      <c r="G3" s="14"/>
      <c r="H3" s="14"/>
      <c r="I3" s="14"/>
      <c r="J3" s="14"/>
      <c r="K3" s="14"/>
      <c r="L3" s="14"/>
      <c r="M3" s="14"/>
      <c r="N3" s="14"/>
    </row>
    <row r="4" spans="1:15" ht="14.25" customHeight="1">
      <c r="A4" s="13"/>
      <c r="B4" s="14"/>
      <c r="C4" s="14"/>
      <c r="D4" s="14"/>
      <c r="E4" s="14"/>
      <c r="F4" s="14"/>
      <c r="G4" s="14"/>
      <c r="H4" s="14"/>
      <c r="I4" s="14"/>
      <c r="J4" s="14"/>
      <c r="K4" s="14"/>
      <c r="L4" s="14"/>
      <c r="M4" s="14"/>
      <c r="N4" s="14"/>
    </row>
    <row r="5" spans="1:15">
      <c r="H5" s="130" t="s">
        <v>161</v>
      </c>
      <c r="O5" s="53"/>
    </row>
    <row r="7" spans="1:15" ht="18" customHeight="1"/>
    <row r="8" spans="1:15">
      <c r="A8" s="130" t="s">
        <v>158</v>
      </c>
    </row>
    <row r="9" spans="1:15" ht="19.5" customHeight="1"/>
    <row r="11" spans="1:15" ht="34.5" customHeight="1">
      <c r="A11" s="488" t="s">
        <v>89</v>
      </c>
      <c r="B11" s="489"/>
      <c r="C11" s="490"/>
      <c r="D11" s="10"/>
      <c r="E11" s="38" t="s">
        <v>39</v>
      </c>
      <c r="F11" s="39" t="s">
        <v>38</v>
      </c>
      <c r="G11" s="40" t="s">
        <v>40</v>
      </c>
      <c r="H11" s="38" t="s">
        <v>41</v>
      </c>
      <c r="I11" s="39" t="s">
        <v>39</v>
      </c>
      <c r="J11" s="40" t="s">
        <v>42</v>
      </c>
      <c r="K11" s="38" t="s">
        <v>40</v>
      </c>
      <c r="L11" s="39" t="s">
        <v>41</v>
      </c>
      <c r="M11" s="40" t="s">
        <v>39</v>
      </c>
      <c r="N11" s="38" t="s">
        <v>43</v>
      </c>
    </row>
    <row r="12" spans="1:15" ht="37.5" customHeight="1">
      <c r="A12" s="491" t="s">
        <v>90</v>
      </c>
      <c r="B12" s="492"/>
      <c r="C12" s="493"/>
      <c r="D12" s="128"/>
      <c r="E12" s="180"/>
      <c r="F12" s="128"/>
      <c r="G12" s="129" t="s">
        <v>191</v>
      </c>
      <c r="H12" s="180" t="s">
        <v>192</v>
      </c>
      <c r="I12" s="128" t="s">
        <v>192</v>
      </c>
      <c r="J12" s="129" t="s">
        <v>192</v>
      </c>
      <c r="K12" s="180" t="s">
        <v>192</v>
      </c>
      <c r="L12" s="128" t="s">
        <v>192</v>
      </c>
      <c r="M12" s="129" t="s">
        <v>192</v>
      </c>
      <c r="N12" s="180" t="s">
        <v>192</v>
      </c>
    </row>
    <row r="13" spans="1:15">
      <c r="A13" s="6"/>
      <c r="B13" s="9"/>
      <c r="C13" s="7"/>
      <c r="D13" s="11"/>
      <c r="E13" s="7"/>
      <c r="F13" s="11"/>
      <c r="G13" s="12"/>
      <c r="H13" s="7"/>
      <c r="I13" s="11"/>
      <c r="J13" s="12"/>
      <c r="K13" s="7"/>
      <c r="L13" s="11"/>
      <c r="M13" s="12"/>
      <c r="N13" s="7"/>
    </row>
    <row r="15" spans="1:15">
      <c r="F15" t="s">
        <v>91</v>
      </c>
    </row>
    <row r="16" spans="1:15" ht="9" customHeight="1"/>
    <row r="18" spans="1:15" ht="19.5" customHeight="1">
      <c r="A18" s="483" t="s">
        <v>92</v>
      </c>
      <c r="B18" s="17" t="s">
        <v>93</v>
      </c>
      <c r="C18" s="17"/>
      <c r="D18" s="17"/>
      <c r="E18" s="17"/>
      <c r="F18" s="17"/>
      <c r="G18" s="17"/>
      <c r="H18" s="17"/>
      <c r="I18" s="17"/>
      <c r="J18" s="17"/>
      <c r="K18" s="17"/>
      <c r="L18" s="17"/>
      <c r="M18" s="17"/>
    </row>
    <row r="19" spans="1:15" ht="19.5" customHeight="1">
      <c r="A19" s="483"/>
      <c r="B19" s="18" t="s">
        <v>222</v>
      </c>
      <c r="C19" s="18"/>
      <c r="D19" s="18"/>
      <c r="E19" s="18"/>
      <c r="F19" s="18"/>
      <c r="G19" s="18"/>
      <c r="H19" s="18"/>
      <c r="I19" s="18"/>
      <c r="J19" s="18"/>
      <c r="K19" s="18"/>
      <c r="L19" s="18"/>
      <c r="M19" s="18"/>
      <c r="N19" s="8"/>
    </row>
    <row r="20" spans="1:15" ht="5.25" customHeight="1">
      <c r="A20" s="9"/>
      <c r="B20" s="9"/>
      <c r="C20" s="9"/>
      <c r="D20" s="9"/>
      <c r="E20" s="9"/>
      <c r="F20" s="9"/>
      <c r="G20" s="9"/>
      <c r="H20" s="9"/>
      <c r="I20" s="9"/>
      <c r="J20" s="9"/>
      <c r="K20" s="9"/>
      <c r="L20" s="9"/>
      <c r="M20" s="9"/>
      <c r="N20" s="8"/>
    </row>
    <row r="21" spans="1:15" ht="15.75" customHeight="1">
      <c r="A21" s="8"/>
      <c r="B21" s="8"/>
      <c r="C21" s="8"/>
      <c r="D21" s="8"/>
      <c r="E21" s="8"/>
      <c r="F21" s="8"/>
      <c r="G21" s="8"/>
      <c r="H21" s="8"/>
      <c r="I21" s="8"/>
      <c r="J21" s="8"/>
      <c r="K21" s="8"/>
      <c r="L21" s="8"/>
      <c r="M21" s="8"/>
      <c r="N21" s="8"/>
    </row>
    <row r="22" spans="1:15" ht="23.25" customHeight="1">
      <c r="A22" s="16" t="s">
        <v>94</v>
      </c>
    </row>
    <row r="23" spans="1:15" ht="27.75" customHeight="1">
      <c r="E23" s="1" t="s">
        <v>105</v>
      </c>
    </row>
    <row r="24" spans="1:15" ht="18" customHeight="1">
      <c r="E24" s="15"/>
    </row>
    <row r="25" spans="1:15" ht="28.5" customHeight="1">
      <c r="A25" s="127" t="s">
        <v>95</v>
      </c>
      <c r="B25" s="131"/>
      <c r="C25" s="131"/>
      <c r="D25" s="131"/>
      <c r="E25" s="131"/>
      <c r="F25" s="131"/>
      <c r="G25" s="131"/>
      <c r="H25" s="131"/>
      <c r="I25" s="131"/>
      <c r="J25" s="131"/>
      <c r="K25" s="131"/>
      <c r="L25" s="8"/>
      <c r="M25" s="8"/>
    </row>
    <row r="26" spans="1:15" ht="28.5" customHeight="1">
      <c r="A26" s="20"/>
      <c r="B26" s="132"/>
      <c r="C26" s="132"/>
      <c r="D26" s="132"/>
      <c r="E26" s="132"/>
      <c r="F26" s="132"/>
      <c r="G26" s="132"/>
      <c r="H26" s="132"/>
      <c r="I26" s="132"/>
      <c r="J26" s="132"/>
      <c r="K26" s="132"/>
      <c r="L26" s="9"/>
      <c r="M26" s="9"/>
    </row>
    <row r="27" spans="1:15" ht="28.5" customHeight="1">
      <c r="A27" s="21" t="s">
        <v>96</v>
      </c>
      <c r="B27" s="131"/>
      <c r="C27" s="131"/>
      <c r="D27" s="131"/>
      <c r="E27" s="131"/>
      <c r="F27" s="131"/>
      <c r="G27" s="131"/>
      <c r="H27" s="131"/>
      <c r="I27" s="131"/>
      <c r="J27" s="131"/>
      <c r="K27" s="131"/>
      <c r="L27" s="8"/>
      <c r="M27" s="8"/>
    </row>
    <row r="28" spans="1:15" ht="30" customHeight="1">
      <c r="A28" s="19" t="s">
        <v>97</v>
      </c>
      <c r="B28" s="132"/>
      <c r="C28" s="132"/>
      <c r="D28" s="132"/>
      <c r="E28" s="132"/>
      <c r="F28" s="132"/>
      <c r="G28" s="132"/>
      <c r="H28" s="132"/>
      <c r="I28" s="132"/>
      <c r="J28" s="132"/>
      <c r="K28" s="132"/>
      <c r="L28" s="149" t="s">
        <v>98</v>
      </c>
      <c r="M28" s="9"/>
      <c r="O28" s="54"/>
    </row>
    <row r="29" spans="1:15" ht="17.25" customHeight="1">
      <c r="C29" s="482"/>
      <c r="D29" s="482"/>
      <c r="E29" s="482"/>
      <c r="F29" s="482"/>
      <c r="G29" s="482"/>
      <c r="H29" s="482"/>
      <c r="I29" s="482"/>
      <c r="J29" s="482"/>
      <c r="K29" s="482"/>
      <c r="L29" s="482"/>
    </row>
    <row r="30" spans="1:15" ht="29.25" customHeight="1"/>
    <row r="31" spans="1:15" ht="21.75" customHeight="1">
      <c r="A31" t="s">
        <v>99</v>
      </c>
    </row>
    <row r="32" spans="1:15" ht="24" customHeight="1">
      <c r="A32" s="494" t="s">
        <v>101</v>
      </c>
      <c r="B32" s="495"/>
      <c r="C32" s="133"/>
      <c r="D32" s="133"/>
      <c r="E32" s="133"/>
      <c r="F32" s="133"/>
      <c r="G32" s="494" t="s">
        <v>154</v>
      </c>
      <c r="H32" s="495"/>
      <c r="I32" s="134"/>
      <c r="J32" s="134"/>
      <c r="K32" s="134"/>
      <c r="L32" s="134"/>
      <c r="M32" s="135"/>
    </row>
    <row r="33" spans="1:15" ht="24" customHeight="1">
      <c r="A33" s="496" t="s">
        <v>102</v>
      </c>
      <c r="B33" s="497"/>
      <c r="C33" s="136"/>
      <c r="D33" s="136"/>
      <c r="E33" s="136"/>
      <c r="F33" s="136"/>
      <c r="G33" s="496" t="s">
        <v>100</v>
      </c>
      <c r="H33" s="497"/>
      <c r="I33" s="137"/>
      <c r="J33" s="137"/>
      <c r="K33" s="137"/>
      <c r="L33" s="137"/>
      <c r="M33" s="138"/>
      <c r="O33" s="54"/>
    </row>
    <row r="34" spans="1:15" ht="17.25" customHeight="1">
      <c r="A34" s="484" t="s">
        <v>103</v>
      </c>
      <c r="B34" s="485"/>
      <c r="C34" s="139"/>
      <c r="D34" s="140"/>
      <c r="E34" s="140"/>
      <c r="F34" s="140"/>
      <c r="G34" s="140"/>
      <c r="H34" s="140"/>
      <c r="I34" s="141"/>
      <c r="J34" s="141"/>
      <c r="K34" s="141"/>
      <c r="L34" s="141"/>
      <c r="M34" s="142"/>
    </row>
    <row r="35" spans="1:15" ht="45.75" customHeight="1">
      <c r="A35" s="486" t="s">
        <v>104</v>
      </c>
      <c r="B35" s="487"/>
      <c r="C35" s="132"/>
      <c r="D35" s="132"/>
      <c r="E35" s="132"/>
      <c r="F35" s="132"/>
      <c r="G35" s="132"/>
      <c r="H35" s="132"/>
      <c r="I35" s="143"/>
      <c r="J35" s="143"/>
      <c r="K35" s="143"/>
      <c r="L35" s="143"/>
      <c r="M35" s="144"/>
    </row>
  </sheetData>
  <mergeCells count="11">
    <mergeCell ref="A33:B33"/>
    <mergeCell ref="G33:H33"/>
    <mergeCell ref="A34:B34"/>
    <mergeCell ref="A35:B35"/>
    <mergeCell ref="A2:N2"/>
    <mergeCell ref="A11:C11"/>
    <mergeCell ref="A12:C12"/>
    <mergeCell ref="A18:A19"/>
    <mergeCell ref="C29:L29"/>
    <mergeCell ref="A32:B32"/>
    <mergeCell ref="G32:H32"/>
  </mergeCells>
  <phoneticPr fontId="14"/>
  <pageMargins left="0.78740157480314965" right="0.39370078740157483" top="0.86" bottom="0.49" header="0.36" footer="0.22"/>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9C257-4010-4C11-9375-716F6F8697C8}">
  <dimension ref="A1"/>
  <sheetViews>
    <sheetView workbookViewId="0"/>
  </sheetViews>
  <sheetFormatPr defaultRowHeight="14.25"/>
  <sheetData/>
  <phoneticPr fontId="14"/>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52E0-A477-4F3B-87DA-C51C9FD6EF8A}">
  <sheetPr>
    <pageSetUpPr fitToPage="1"/>
  </sheetPr>
  <dimension ref="A1:K29"/>
  <sheetViews>
    <sheetView view="pageBreakPreview" zoomScaleNormal="60" zoomScaleSheetLayoutView="100" workbookViewId="0">
      <selection activeCell="J8" sqref="J8"/>
    </sheetView>
  </sheetViews>
  <sheetFormatPr defaultRowHeight="14.25"/>
  <cols>
    <col min="1" max="1" width="2.625" style="1" customWidth="1"/>
    <col min="2" max="2" width="5.625" style="1" customWidth="1"/>
    <col min="3" max="3" width="2.625" style="1" customWidth="1"/>
    <col min="4" max="16384" width="9" style="1"/>
  </cols>
  <sheetData>
    <row r="1" spans="1:11" ht="18" customHeight="1">
      <c r="B1" s="1" t="s">
        <v>201</v>
      </c>
    </row>
    <row r="2" spans="1:11" ht="18" customHeight="1"/>
    <row r="3" spans="1:11" ht="18" customHeight="1">
      <c r="B3" s="5"/>
      <c r="C3" s="53"/>
      <c r="K3" s="5" t="s">
        <v>159</v>
      </c>
    </row>
    <row r="4" spans="1:11" ht="23.25" customHeight="1"/>
    <row r="5" spans="1:11" ht="18" customHeight="1">
      <c r="B5" s="3" t="s">
        <v>156</v>
      </c>
    </row>
    <row r="6" spans="1:11" ht="18" customHeight="1"/>
    <row r="7" spans="1:11" ht="18" customHeight="1"/>
    <row r="8" spans="1:11" ht="36" customHeight="1">
      <c r="B8" s="145"/>
      <c r="G8" s="1" t="s">
        <v>143</v>
      </c>
    </row>
    <row r="9" spans="1:11" ht="36" customHeight="1">
      <c r="B9" s="145"/>
      <c r="G9" s="1" t="s">
        <v>144</v>
      </c>
    </row>
    <row r="10" spans="1:11" ht="36" customHeight="1">
      <c r="B10" s="145"/>
      <c r="G10" s="1" t="s">
        <v>145</v>
      </c>
    </row>
    <row r="11" spans="1:11" ht="18" customHeight="1"/>
    <row r="12" spans="1:11" ht="35.25" customHeight="1"/>
    <row r="13" spans="1:11" ht="18" customHeight="1">
      <c r="A13" s="262" t="s">
        <v>200</v>
      </c>
      <c r="B13" s="262"/>
      <c r="C13" s="262"/>
      <c r="D13" s="262"/>
      <c r="E13" s="262"/>
      <c r="F13" s="262"/>
      <c r="G13" s="262"/>
      <c r="H13" s="262"/>
      <c r="I13" s="262"/>
      <c r="J13" s="262"/>
      <c r="K13" s="262"/>
    </row>
    <row r="14" spans="1:11" ht="18" customHeight="1"/>
    <row r="15" spans="1:11" ht="36.75" customHeight="1"/>
    <row r="16" spans="1:11" ht="18" customHeight="1">
      <c r="B16" s="146" t="s">
        <v>152</v>
      </c>
    </row>
    <row r="17" spans="1:11" ht="18" customHeight="1">
      <c r="B17" s="3"/>
    </row>
    <row r="18" spans="1:11" ht="18" customHeight="1"/>
    <row r="19" spans="1:11" ht="18" customHeight="1">
      <c r="A19" s="262" t="s">
        <v>146</v>
      </c>
      <c r="B19" s="262"/>
      <c r="C19" s="262"/>
      <c r="D19" s="262"/>
      <c r="E19" s="262"/>
      <c r="F19" s="262"/>
      <c r="G19" s="262"/>
      <c r="H19" s="262"/>
      <c r="I19" s="262"/>
      <c r="J19" s="262"/>
      <c r="K19" s="262"/>
    </row>
    <row r="20" spans="1:11" ht="18" customHeight="1">
      <c r="B20" s="181"/>
    </row>
    <row r="21" spans="1:11" ht="27" customHeight="1">
      <c r="B21" s="3" t="s">
        <v>166</v>
      </c>
    </row>
    <row r="22" spans="1:11" ht="27" customHeight="1">
      <c r="B22" s="3" t="s">
        <v>167</v>
      </c>
      <c r="E22" s="5"/>
      <c r="F22" s="5" t="s">
        <v>168</v>
      </c>
      <c r="I22" s="181" t="s">
        <v>169</v>
      </c>
    </row>
    <row r="23" spans="1:11" ht="27" customHeight="1">
      <c r="B23" s="3" t="s">
        <v>170</v>
      </c>
    </row>
    <row r="24" spans="1:11" ht="27" customHeight="1">
      <c r="B24" s="4" t="s">
        <v>196</v>
      </c>
    </row>
    <row r="25" spans="1:11" ht="27" customHeight="1">
      <c r="B25" s="4"/>
    </row>
    <row r="26" spans="1:11" ht="24" customHeight="1">
      <c r="H26" s="1" t="s">
        <v>162</v>
      </c>
    </row>
    <row r="27" spans="1:11" ht="24" customHeight="1">
      <c r="H27" s="1" t="s">
        <v>163</v>
      </c>
    </row>
    <row r="28" spans="1:11" ht="24" customHeight="1">
      <c r="H28" s="1" t="s">
        <v>164</v>
      </c>
    </row>
    <row r="29" spans="1:11" ht="24" customHeight="1">
      <c r="H29" s="1" t="s">
        <v>165</v>
      </c>
    </row>
  </sheetData>
  <mergeCells count="2">
    <mergeCell ref="A13:K13"/>
    <mergeCell ref="A19:K19"/>
  </mergeCells>
  <phoneticPr fontId="14"/>
  <pageMargins left="0.6692913385826772" right="0.47244094488188981" top="1.0236220472440944" bottom="0.98425196850393704" header="0.51181102362204722" footer="0.51181102362204722"/>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tabColor rgb="FFFF0000"/>
  </sheetPr>
  <dimension ref="A1:K26"/>
  <sheetViews>
    <sheetView view="pageBreakPreview" zoomScaleNormal="75" zoomScaleSheetLayoutView="100" workbookViewId="0">
      <selection activeCell="N5" sqref="N5"/>
    </sheetView>
  </sheetViews>
  <sheetFormatPr defaultRowHeight="14.25"/>
  <cols>
    <col min="1" max="1" width="2.625" style="1" customWidth="1"/>
    <col min="2" max="2" width="10.625" style="1" customWidth="1"/>
    <col min="3" max="3" width="3.625" style="1" customWidth="1"/>
    <col min="4" max="16384" width="9" style="1"/>
  </cols>
  <sheetData>
    <row r="1" spans="1:11" ht="18" customHeight="1">
      <c r="B1" s="230" t="s">
        <v>218</v>
      </c>
    </row>
    <row r="2" spans="1:11" ht="18" customHeight="1"/>
    <row r="3" spans="1:11" ht="18" customHeight="1">
      <c r="B3" s="5"/>
      <c r="D3" s="53"/>
      <c r="K3" s="5" t="s">
        <v>160</v>
      </c>
    </row>
    <row r="4" spans="1:11" ht="18" customHeight="1"/>
    <row r="5" spans="1:11" ht="18" customHeight="1">
      <c r="B5" s="3" t="s">
        <v>157</v>
      </c>
    </row>
    <row r="6" spans="1:11" ht="18" customHeight="1"/>
    <row r="7" spans="1:11" ht="18" customHeight="1"/>
    <row r="8" spans="1:11" ht="36" customHeight="1">
      <c r="G8" s="146" t="s">
        <v>0</v>
      </c>
    </row>
    <row r="9" spans="1:11" ht="36" customHeight="1">
      <c r="G9" s="146" t="s">
        <v>1</v>
      </c>
    </row>
    <row r="10" spans="1:11" ht="36" customHeight="1">
      <c r="G10" s="146" t="s">
        <v>147</v>
      </c>
      <c r="J10" s="5" t="s">
        <v>98</v>
      </c>
      <c r="K10" s="2"/>
    </row>
    <row r="11" spans="1:11" ht="21" customHeight="1"/>
    <row r="12" spans="1:11" ht="21" customHeight="1"/>
    <row r="13" spans="1:11" ht="20.100000000000001" customHeight="1">
      <c r="A13" s="263" t="s">
        <v>202</v>
      </c>
      <c r="B13" s="263"/>
      <c r="C13" s="263"/>
      <c r="D13" s="263"/>
      <c r="E13" s="263"/>
      <c r="F13" s="263"/>
      <c r="G13" s="263"/>
      <c r="H13" s="263"/>
      <c r="I13" s="263"/>
      <c r="J13" s="263"/>
      <c r="K13" s="263"/>
    </row>
    <row r="14" spans="1:11" ht="20.100000000000001" customHeight="1">
      <c r="A14" s="265" t="s">
        <v>203</v>
      </c>
      <c r="B14" s="265"/>
      <c r="C14" s="265"/>
      <c r="D14" s="265"/>
      <c r="E14" s="265"/>
      <c r="F14" s="265"/>
      <c r="G14" s="265"/>
      <c r="H14" s="265"/>
      <c r="I14" s="265"/>
      <c r="J14" s="265"/>
      <c r="K14" s="265"/>
    </row>
    <row r="15" spans="1:11" ht="21" customHeight="1"/>
    <row r="16" spans="1:11" ht="27" customHeight="1">
      <c r="A16" s="264" t="s">
        <v>4</v>
      </c>
      <c r="B16" s="264"/>
      <c r="C16" s="264"/>
      <c r="D16" s="264"/>
      <c r="E16" s="264"/>
      <c r="F16" s="264"/>
      <c r="G16" s="264"/>
      <c r="H16" s="264"/>
      <c r="I16" s="264"/>
      <c r="J16" s="264"/>
      <c r="K16" s="264"/>
    </row>
    <row r="17" spans="1:11" ht="18" customHeight="1">
      <c r="B17" s="3"/>
    </row>
    <row r="18" spans="1:11" ht="18" customHeight="1"/>
    <row r="19" spans="1:11" ht="18" customHeight="1">
      <c r="A19" s="262" t="s">
        <v>2</v>
      </c>
      <c r="B19" s="262"/>
      <c r="C19" s="262"/>
      <c r="D19" s="262"/>
      <c r="E19" s="262"/>
      <c r="F19" s="262"/>
      <c r="G19" s="262"/>
      <c r="H19" s="262"/>
      <c r="I19" s="262"/>
      <c r="J19" s="262"/>
      <c r="K19" s="262"/>
    </row>
    <row r="20" spans="1:11" ht="18" customHeight="1">
      <c r="B20" s="2"/>
    </row>
    <row r="21" spans="1:11" ht="18" customHeight="1"/>
    <row r="22" spans="1:11" ht="27" customHeight="1">
      <c r="B22" s="1" t="s">
        <v>3</v>
      </c>
    </row>
    <row r="23" spans="1:11" ht="27" customHeight="1">
      <c r="B23" s="3" t="s">
        <v>5</v>
      </c>
    </row>
    <row r="24" spans="1:11" ht="27" customHeight="1">
      <c r="B24" s="3" t="s">
        <v>148</v>
      </c>
    </row>
    <row r="25" spans="1:11" ht="27" customHeight="1">
      <c r="B25" s="3" t="s">
        <v>151</v>
      </c>
    </row>
    <row r="26" spans="1:11" ht="27" customHeight="1">
      <c r="B26" s="3" t="s">
        <v>197</v>
      </c>
    </row>
  </sheetData>
  <mergeCells count="4">
    <mergeCell ref="A13:K13"/>
    <mergeCell ref="A16:K16"/>
    <mergeCell ref="A19:K19"/>
    <mergeCell ref="A14:K14"/>
  </mergeCells>
  <phoneticPr fontId="7"/>
  <pageMargins left="0.59" right="0.24" top="0.76" bottom="0.98399999999999999"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4B9CC-BCEC-4409-8139-847232E98E8F}">
  <dimension ref="A1:K26"/>
  <sheetViews>
    <sheetView view="pageBreakPreview" zoomScaleNormal="75" zoomScaleSheetLayoutView="100" workbookViewId="0">
      <selection activeCell="E2" sqref="E2"/>
    </sheetView>
  </sheetViews>
  <sheetFormatPr defaultRowHeight="14.25"/>
  <cols>
    <col min="1" max="1" width="2.625" style="1" customWidth="1"/>
    <col min="2" max="2" width="10.625" style="1" customWidth="1"/>
    <col min="3" max="3" width="3.625" style="1" customWidth="1"/>
    <col min="4" max="16384" width="9" style="1"/>
  </cols>
  <sheetData>
    <row r="1" spans="1:11" ht="18" customHeight="1">
      <c r="B1" s="230" t="s">
        <v>217</v>
      </c>
    </row>
    <row r="2" spans="1:11" ht="18" customHeight="1"/>
    <row r="3" spans="1:11" ht="18" customHeight="1">
      <c r="B3" s="5"/>
      <c r="D3" s="53"/>
      <c r="K3" s="5" t="s">
        <v>160</v>
      </c>
    </row>
    <row r="4" spans="1:11" ht="18" customHeight="1"/>
    <row r="5" spans="1:11" ht="18" customHeight="1">
      <c r="B5" s="3" t="s">
        <v>157</v>
      </c>
    </row>
    <row r="6" spans="1:11" ht="18" customHeight="1"/>
    <row r="7" spans="1:11" ht="18" customHeight="1"/>
    <row r="8" spans="1:11" ht="36" customHeight="1">
      <c r="G8" s="146" t="s">
        <v>0</v>
      </c>
    </row>
    <row r="9" spans="1:11" ht="36" customHeight="1">
      <c r="G9" s="146" t="s">
        <v>1</v>
      </c>
    </row>
    <row r="10" spans="1:11" ht="36" customHeight="1">
      <c r="G10" s="146" t="s">
        <v>147</v>
      </c>
      <c r="K10" s="229" t="s">
        <v>98</v>
      </c>
    </row>
    <row r="11" spans="1:11" ht="21" customHeight="1"/>
    <row r="12" spans="1:11" ht="21" customHeight="1"/>
    <row r="13" spans="1:11" ht="20.100000000000001" customHeight="1">
      <c r="A13" s="263" t="s">
        <v>202</v>
      </c>
      <c r="B13" s="263"/>
      <c r="C13" s="263"/>
      <c r="D13" s="263"/>
      <c r="E13" s="263"/>
      <c r="F13" s="263"/>
      <c r="G13" s="263"/>
      <c r="H13" s="263"/>
      <c r="I13" s="263"/>
      <c r="J13" s="263"/>
      <c r="K13" s="263"/>
    </row>
    <row r="14" spans="1:11" ht="20.100000000000001" customHeight="1">
      <c r="A14" s="265" t="s">
        <v>203</v>
      </c>
      <c r="B14" s="265"/>
      <c r="C14" s="265"/>
      <c r="D14" s="265"/>
      <c r="E14" s="265"/>
      <c r="F14" s="265"/>
      <c r="G14" s="265"/>
      <c r="H14" s="265"/>
      <c r="I14" s="265"/>
      <c r="J14" s="265"/>
      <c r="K14" s="265"/>
    </row>
    <row r="15" spans="1:11" ht="21" customHeight="1"/>
    <row r="16" spans="1:11" ht="27" customHeight="1">
      <c r="A16" s="264" t="s">
        <v>4</v>
      </c>
      <c r="B16" s="264"/>
      <c r="C16" s="264"/>
      <c r="D16" s="264"/>
      <c r="E16" s="264"/>
      <c r="F16" s="264"/>
      <c r="G16" s="264"/>
      <c r="H16" s="264"/>
      <c r="I16" s="264"/>
      <c r="J16" s="264"/>
      <c r="K16" s="264"/>
    </row>
    <row r="17" spans="1:11" ht="18" customHeight="1">
      <c r="B17" s="3"/>
    </row>
    <row r="18" spans="1:11" ht="18" customHeight="1"/>
    <row r="19" spans="1:11" ht="18" customHeight="1">
      <c r="A19" s="262" t="s">
        <v>2</v>
      </c>
      <c r="B19" s="262"/>
      <c r="C19" s="262"/>
      <c r="D19" s="262"/>
      <c r="E19" s="262"/>
      <c r="F19" s="262"/>
      <c r="G19" s="262"/>
      <c r="H19" s="262"/>
      <c r="I19" s="262"/>
      <c r="J19" s="262"/>
      <c r="K19" s="262"/>
    </row>
    <row r="20" spans="1:11" ht="18" customHeight="1">
      <c r="B20" s="229"/>
    </row>
    <row r="21" spans="1:11" ht="18" customHeight="1"/>
    <row r="22" spans="1:11" ht="27" customHeight="1">
      <c r="B22" s="1" t="s">
        <v>3</v>
      </c>
    </row>
    <row r="23" spans="1:11" ht="27" customHeight="1">
      <c r="B23" s="3" t="s">
        <v>5</v>
      </c>
    </row>
    <row r="24" spans="1:11" ht="27" customHeight="1">
      <c r="B24" s="3" t="s">
        <v>148</v>
      </c>
    </row>
    <row r="25" spans="1:11" ht="27" customHeight="1">
      <c r="B25" s="3" t="s">
        <v>151</v>
      </c>
    </row>
    <row r="26" spans="1:11" ht="27" customHeight="1">
      <c r="B26" s="3" t="s">
        <v>197</v>
      </c>
    </row>
  </sheetData>
  <mergeCells count="4">
    <mergeCell ref="A13:K13"/>
    <mergeCell ref="A14:K14"/>
    <mergeCell ref="A16:K16"/>
    <mergeCell ref="A19:K19"/>
  </mergeCells>
  <phoneticPr fontId="14"/>
  <pageMargins left="0.59" right="0.24" top="0.76" bottom="0.98399999999999999" header="0.51200000000000001" footer="0.51200000000000001"/>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Q28"/>
  <sheetViews>
    <sheetView showGridLines="0" showWhiteSpace="0" view="pageBreakPreview" zoomScaleNormal="70" zoomScaleSheetLayoutView="100" workbookViewId="0">
      <selection activeCell="O6" sqref="O6:O9"/>
    </sheetView>
  </sheetViews>
  <sheetFormatPr defaultColWidth="8.875" defaultRowHeight="12"/>
  <cols>
    <col min="1" max="1" width="16" style="22" customWidth="1"/>
    <col min="2" max="2" width="7.25" style="22" customWidth="1"/>
    <col min="3" max="3" width="9.25" style="22" customWidth="1"/>
    <col min="4" max="4" width="4.375" style="22" customWidth="1"/>
    <col min="5" max="5" width="6.875" style="22" customWidth="1"/>
    <col min="6" max="6" width="8.125" style="22" customWidth="1"/>
    <col min="7" max="7" width="7.375" style="22" customWidth="1"/>
    <col min="8" max="10" width="7.5" style="22" customWidth="1"/>
    <col min="11" max="14" width="8.625" style="22" customWidth="1"/>
    <col min="15" max="15" width="9.25" style="22" customWidth="1"/>
    <col min="16" max="16" width="12.125" style="22" customWidth="1"/>
    <col min="17" max="17" width="8.625" style="22" customWidth="1"/>
    <col min="18" max="18" width="1.75" style="22" customWidth="1"/>
    <col min="19" max="16384" width="8.875" style="22"/>
  </cols>
  <sheetData>
    <row r="2" spans="1:17" ht="18.75" customHeight="1">
      <c r="A2" s="150" t="s">
        <v>6</v>
      </c>
      <c r="L2" s="47"/>
      <c r="M2" s="47"/>
      <c r="N2" s="47"/>
      <c r="O2" s="47"/>
    </row>
    <row r="3" spans="1:17" ht="18.75" customHeight="1">
      <c r="A3" s="150" t="s">
        <v>153</v>
      </c>
      <c r="L3" s="236" t="s">
        <v>7</v>
      </c>
      <c r="M3" s="64"/>
      <c r="N3" s="23"/>
      <c r="O3" s="23"/>
    </row>
    <row r="4" spans="1:17" ht="18.75" customHeight="1">
      <c r="A4" s="150"/>
      <c r="L4" s="47"/>
      <c r="M4" s="231"/>
      <c r="N4" s="47"/>
      <c r="O4" s="47"/>
    </row>
    <row r="5" spans="1:17" ht="18.75" customHeight="1">
      <c r="O5" s="25" t="s">
        <v>204</v>
      </c>
      <c r="Q5" s="25"/>
    </row>
    <row r="6" spans="1:17" ht="25.5" customHeight="1">
      <c r="A6" s="274" t="s">
        <v>8</v>
      </c>
      <c r="B6" s="275" t="s">
        <v>122</v>
      </c>
      <c r="C6" s="276"/>
      <c r="D6" s="274" t="s">
        <v>9</v>
      </c>
      <c r="E6" s="277"/>
      <c r="F6" s="277"/>
      <c r="G6" s="278"/>
      <c r="H6" s="277" t="s">
        <v>10</v>
      </c>
      <c r="I6" s="277"/>
      <c r="J6" s="278"/>
      <c r="K6" s="274" t="s">
        <v>11</v>
      </c>
      <c r="L6" s="277"/>
      <c r="M6" s="278"/>
      <c r="N6" s="26"/>
      <c r="O6" s="279" t="s">
        <v>12</v>
      </c>
    </row>
    <row r="7" spans="1:17" ht="18" customHeight="1">
      <c r="A7" s="274"/>
      <c r="B7" s="237" t="s">
        <v>13</v>
      </c>
      <c r="C7" s="237" t="s">
        <v>14</v>
      </c>
      <c r="D7" s="268" t="s">
        <v>112</v>
      </c>
      <c r="E7" s="269"/>
      <c r="F7" s="268" t="s">
        <v>113</v>
      </c>
      <c r="G7" s="269"/>
      <c r="H7" s="270" t="s">
        <v>211</v>
      </c>
      <c r="I7" s="272" t="s">
        <v>213</v>
      </c>
      <c r="J7" s="283" t="s">
        <v>212</v>
      </c>
      <c r="K7" s="286" t="s">
        <v>214</v>
      </c>
      <c r="L7" s="283" t="s">
        <v>215</v>
      </c>
      <c r="M7" s="287" t="s">
        <v>216</v>
      </c>
      <c r="N7" s="283" t="s">
        <v>21</v>
      </c>
      <c r="O7" s="280"/>
    </row>
    <row r="8" spans="1:17" ht="18" customHeight="1">
      <c r="A8" s="274"/>
      <c r="B8" s="266" t="s">
        <v>22</v>
      </c>
      <c r="C8" s="266" t="s">
        <v>23</v>
      </c>
      <c r="D8" s="238"/>
      <c r="E8" s="281" t="s">
        <v>116</v>
      </c>
      <c r="F8" s="238"/>
      <c r="G8" s="281" t="s">
        <v>117</v>
      </c>
      <c r="H8" s="270"/>
      <c r="I8" s="272"/>
      <c r="J8" s="284"/>
      <c r="K8" s="286"/>
      <c r="L8" s="284"/>
      <c r="M8" s="288"/>
      <c r="N8" s="283"/>
      <c r="O8" s="280"/>
    </row>
    <row r="9" spans="1:17" ht="32.25" customHeight="1" thickBot="1">
      <c r="A9" s="268"/>
      <c r="B9" s="266"/>
      <c r="C9" s="266"/>
      <c r="D9" s="239"/>
      <c r="E9" s="282"/>
      <c r="F9" s="239"/>
      <c r="G9" s="282"/>
      <c r="H9" s="271"/>
      <c r="I9" s="273"/>
      <c r="J9" s="285"/>
      <c r="K9" s="267"/>
      <c r="L9" s="285"/>
      <c r="M9" s="289"/>
      <c r="N9" s="285"/>
      <c r="O9" s="273"/>
    </row>
    <row r="10" spans="1:17" s="27" customFormat="1" ht="21.75" customHeight="1">
      <c r="A10" s="151"/>
      <c r="B10" s="240"/>
      <c r="C10" s="241" t="s">
        <v>24</v>
      </c>
      <c r="D10" s="241"/>
      <c r="E10" s="241"/>
      <c r="F10" s="241" t="s">
        <v>25</v>
      </c>
      <c r="G10" s="242" t="s">
        <v>26</v>
      </c>
      <c r="H10" s="243"/>
      <c r="I10" s="244"/>
      <c r="J10" s="244"/>
      <c r="K10" s="160" t="s">
        <v>27</v>
      </c>
      <c r="L10" s="160" t="s">
        <v>28</v>
      </c>
      <c r="M10" s="160" t="s">
        <v>29</v>
      </c>
      <c r="N10" s="160" t="s">
        <v>30</v>
      </c>
      <c r="O10" s="160" t="s">
        <v>31</v>
      </c>
    </row>
    <row r="11" spans="1:17" s="27" customFormat="1" ht="25.5" customHeight="1">
      <c r="A11" s="245"/>
      <c r="B11" s="246"/>
      <c r="C11" s="160"/>
      <c r="D11" s="160"/>
      <c r="E11" s="160"/>
      <c r="F11" s="160"/>
      <c r="G11" s="247"/>
      <c r="H11" s="243"/>
      <c r="I11" s="244"/>
      <c r="J11" s="244"/>
      <c r="K11" s="160">
        <f t="shared" ref="K11:K14" si="0">ROUNDDOWN(C11*0.01,0)</f>
        <v>0</v>
      </c>
      <c r="L11" s="160">
        <f t="shared" ref="L11:L14" si="1">IF(F11-K11-I11&lt;=0,0,F11-K11-I11)</f>
        <v>0</v>
      </c>
      <c r="M11" s="160">
        <f>IF(L11&lt;=0,0,ROUNDUP(L11/2,0))</f>
        <v>0</v>
      </c>
      <c r="N11" s="160">
        <f t="shared" ref="N11:N14" si="2">M11</f>
        <v>0</v>
      </c>
      <c r="O11" s="158">
        <f t="shared" ref="O11:O14" si="3">IF(N11=0,0,ROUNDDOWN(N11*ROUND(G11/F11,4),0))</f>
        <v>0</v>
      </c>
      <c r="P11" s="55"/>
    </row>
    <row r="12" spans="1:17" s="27" customFormat="1" ht="25.5" customHeight="1">
      <c r="A12" s="245"/>
      <c r="B12" s="246"/>
      <c r="C12" s="160"/>
      <c r="D12" s="160"/>
      <c r="E12" s="160"/>
      <c r="F12" s="160"/>
      <c r="G12" s="247"/>
      <c r="H12" s="243"/>
      <c r="I12" s="244"/>
      <c r="J12" s="244"/>
      <c r="K12" s="160">
        <f t="shared" si="0"/>
        <v>0</v>
      </c>
      <c r="L12" s="160">
        <f t="shared" si="1"/>
        <v>0</v>
      </c>
      <c r="M12" s="160">
        <f t="shared" ref="M12:M14" si="4">IF(L12&lt;=0,0,ROUNDUP(L12/2,0))</f>
        <v>0</v>
      </c>
      <c r="N12" s="160">
        <f t="shared" si="2"/>
        <v>0</v>
      </c>
      <c r="O12" s="158">
        <f t="shared" si="3"/>
        <v>0</v>
      </c>
      <c r="P12" s="55"/>
    </row>
    <row r="13" spans="1:17" s="27" customFormat="1" ht="25.5" customHeight="1">
      <c r="A13" s="245"/>
      <c r="B13" s="246"/>
      <c r="C13" s="160"/>
      <c r="D13" s="160"/>
      <c r="E13" s="160"/>
      <c r="F13" s="160"/>
      <c r="G13" s="247"/>
      <c r="H13" s="243"/>
      <c r="I13" s="244"/>
      <c r="J13" s="244"/>
      <c r="K13" s="160">
        <f t="shared" si="0"/>
        <v>0</v>
      </c>
      <c r="L13" s="160">
        <f t="shared" si="1"/>
        <v>0</v>
      </c>
      <c r="M13" s="160">
        <f t="shared" si="4"/>
        <v>0</v>
      </c>
      <c r="N13" s="160">
        <f t="shared" si="2"/>
        <v>0</v>
      </c>
      <c r="O13" s="158">
        <f t="shared" si="3"/>
        <v>0</v>
      </c>
      <c r="P13" s="55"/>
    </row>
    <row r="14" spans="1:17" s="27" customFormat="1" ht="25.5" customHeight="1">
      <c r="A14" s="245"/>
      <c r="B14" s="246"/>
      <c r="C14" s="160"/>
      <c r="D14" s="160"/>
      <c r="E14" s="160"/>
      <c r="F14" s="160"/>
      <c r="G14" s="247"/>
      <c r="H14" s="243"/>
      <c r="I14" s="244"/>
      <c r="J14" s="244"/>
      <c r="K14" s="160">
        <f t="shared" si="0"/>
        <v>0</v>
      </c>
      <c r="L14" s="160">
        <f t="shared" si="1"/>
        <v>0</v>
      </c>
      <c r="M14" s="160">
        <f t="shared" si="4"/>
        <v>0</v>
      </c>
      <c r="N14" s="160">
        <f t="shared" si="2"/>
        <v>0</v>
      </c>
      <c r="O14" s="158">
        <f t="shared" si="3"/>
        <v>0</v>
      </c>
      <c r="P14" s="55"/>
    </row>
    <row r="15" spans="1:17" s="27" customFormat="1" ht="15.75" customHeight="1">
      <c r="A15" s="159" t="s">
        <v>111</v>
      </c>
      <c r="B15" s="246"/>
      <c r="C15" s="160" t="s">
        <v>24</v>
      </c>
      <c r="D15" s="160"/>
      <c r="E15" s="160"/>
      <c r="F15" s="160" t="s">
        <v>25</v>
      </c>
      <c r="G15" s="247" t="s">
        <v>26</v>
      </c>
      <c r="H15" s="248" t="s">
        <v>32</v>
      </c>
      <c r="I15" s="160" t="s">
        <v>33</v>
      </c>
      <c r="J15" s="160" t="s">
        <v>114</v>
      </c>
      <c r="K15" s="160" t="s">
        <v>27</v>
      </c>
      <c r="L15" s="160" t="s">
        <v>34</v>
      </c>
      <c r="M15" s="160" t="s">
        <v>29</v>
      </c>
      <c r="N15" s="160" t="s">
        <v>35</v>
      </c>
      <c r="O15" s="160" t="s">
        <v>31</v>
      </c>
    </row>
    <row r="16" spans="1:17" s="27" customFormat="1" ht="22.5" customHeight="1">
      <c r="A16" s="249"/>
      <c r="B16" s="246"/>
      <c r="C16" s="160"/>
      <c r="D16" s="160"/>
      <c r="E16" s="160"/>
      <c r="F16" s="160"/>
      <c r="G16" s="247"/>
      <c r="H16" s="250">
        <f>ROUNDDOWN(C16*0.1,0)</f>
        <v>0</v>
      </c>
      <c r="I16" s="160">
        <f>IF(F16-H16&lt;=0,0,F16-H16)</f>
        <v>0</v>
      </c>
      <c r="J16" s="160">
        <f>IF(I16&lt;=0,0,I16*10/10)</f>
        <v>0</v>
      </c>
      <c r="K16" s="160">
        <f>ROUNDDOWN(C16*0.01,0)</f>
        <v>0</v>
      </c>
      <c r="L16" s="160">
        <f>IF(F16-K16-I16&lt;=0,0,F16-K16-I16)</f>
        <v>0</v>
      </c>
      <c r="M16" s="160">
        <f>IF(L16&lt;=0,0,ROUNDUP(L16/2,0))</f>
        <v>0</v>
      </c>
      <c r="N16" s="160">
        <f>J16+M16</f>
        <v>0</v>
      </c>
      <c r="O16" s="160">
        <f>IF(N16=0,0,ROUNDDOWN(N16*ROUND(G16/F16,4),0))</f>
        <v>0</v>
      </c>
    </row>
    <row r="17" spans="1:15" s="27" customFormat="1" ht="22.5" customHeight="1" thickBot="1">
      <c r="A17" s="251"/>
      <c r="B17" s="252"/>
      <c r="C17" s="253"/>
      <c r="D17" s="253"/>
      <c r="E17" s="253"/>
      <c r="F17" s="253"/>
      <c r="G17" s="254"/>
      <c r="H17" s="255">
        <f>ROUNDDOWN(C17*0.1,0)</f>
        <v>0</v>
      </c>
      <c r="I17" s="162">
        <f>IF(F17-H17&lt;=0,0,F17-H17)</f>
        <v>0</v>
      </c>
      <c r="J17" s="162">
        <f>IF(I17&lt;=0,0,I17*10/10)</f>
        <v>0</v>
      </c>
      <c r="K17" s="162">
        <f>ROUNDDOWN(C17*0.01,0)</f>
        <v>0</v>
      </c>
      <c r="L17" s="162">
        <f>IF(F17-K17-I17&lt;=0,0,F17-K17-I17)</f>
        <v>0</v>
      </c>
      <c r="M17" s="162">
        <f>IF(L17&lt;=0,0,ROUNDUP(L17/2,0))</f>
        <v>0</v>
      </c>
      <c r="N17" s="162">
        <f>J17+M17</f>
        <v>0</v>
      </c>
      <c r="O17" s="162">
        <f>IF(N17=0,0,ROUNDDOWN(N17*ROUND(G17/F17,4),0))</f>
        <v>0</v>
      </c>
    </row>
    <row r="18" spans="1:15" ht="15.75" customHeight="1">
      <c r="A18" s="266" t="s">
        <v>36</v>
      </c>
      <c r="B18" s="256"/>
      <c r="C18" s="257"/>
      <c r="D18" s="257"/>
      <c r="E18" s="257"/>
      <c r="F18" s="257"/>
      <c r="G18" s="257"/>
      <c r="H18" s="258"/>
      <c r="I18" s="258"/>
      <c r="J18" s="258"/>
      <c r="K18" s="258"/>
      <c r="L18" s="259"/>
      <c r="M18" s="259"/>
      <c r="N18" s="260"/>
      <c r="O18" s="261" t="s">
        <v>37</v>
      </c>
    </row>
    <row r="19" spans="1:15" ht="16.5" customHeight="1">
      <c r="A19" s="267"/>
      <c r="B19" s="34"/>
      <c r="C19" s="35"/>
      <c r="D19" s="35"/>
      <c r="E19" s="35"/>
      <c r="F19" s="35"/>
      <c r="G19" s="35"/>
      <c r="H19" s="35"/>
      <c r="I19" s="35"/>
      <c r="J19" s="35"/>
      <c r="K19" s="35"/>
      <c r="L19" s="62"/>
      <c r="M19" s="62"/>
      <c r="N19" s="30"/>
      <c r="O19" s="63">
        <f>ROUNDDOWN(SUM(O11:O14)+SUM(O16:O17),0)</f>
        <v>0</v>
      </c>
    </row>
    <row r="20" spans="1:15" ht="8.25" customHeight="1"/>
    <row r="21" spans="1:15" ht="20.100000000000001" customHeight="1">
      <c r="A21" s="232" t="s">
        <v>106</v>
      </c>
      <c r="B21" s="232"/>
      <c r="C21" s="233"/>
      <c r="D21" s="232"/>
      <c r="E21" s="232"/>
      <c r="F21" s="232"/>
      <c r="G21" s="233"/>
      <c r="H21" s="232"/>
      <c r="I21" s="232"/>
      <c r="J21" s="232"/>
      <c r="K21" s="232"/>
      <c r="L21" s="233"/>
      <c r="M21" s="232"/>
      <c r="N21" s="232"/>
      <c r="O21" s="234"/>
    </row>
    <row r="22" spans="1:15" ht="20.100000000000001" customHeight="1">
      <c r="A22" s="235" t="s">
        <v>205</v>
      </c>
      <c r="B22" s="232"/>
      <c r="C22" s="232"/>
      <c r="D22" s="232"/>
      <c r="E22" s="232"/>
      <c r="F22" s="232"/>
      <c r="G22" s="232"/>
      <c r="H22" s="232"/>
      <c r="I22" s="232"/>
      <c r="J22" s="232"/>
      <c r="K22" s="232"/>
      <c r="L22" s="232"/>
      <c r="M22" s="232"/>
      <c r="N22" s="232"/>
      <c r="O22" s="234"/>
    </row>
    <row r="23" spans="1:15" ht="20.100000000000001" customHeight="1">
      <c r="A23" s="235" t="s">
        <v>206</v>
      </c>
      <c r="B23" s="232"/>
      <c r="C23" s="232"/>
      <c r="D23" s="232"/>
      <c r="E23" s="232"/>
      <c r="F23" s="232"/>
      <c r="G23" s="232"/>
      <c r="H23" s="232"/>
      <c r="I23" s="232"/>
      <c r="J23" s="232"/>
      <c r="K23" s="232"/>
      <c r="L23" s="232"/>
      <c r="M23" s="232"/>
      <c r="N23" s="232"/>
      <c r="O23" s="234"/>
    </row>
    <row r="24" spans="1:15" ht="20.100000000000001" customHeight="1">
      <c r="A24" s="235" t="s">
        <v>109</v>
      </c>
      <c r="B24" s="232"/>
      <c r="C24" s="232"/>
      <c r="D24" s="232"/>
      <c r="E24" s="232"/>
      <c r="F24" s="232"/>
      <c r="G24" s="232"/>
      <c r="H24" s="232"/>
      <c r="I24" s="232"/>
      <c r="J24" s="232"/>
      <c r="K24" s="232"/>
      <c r="L24" s="232"/>
      <c r="M24" s="232"/>
      <c r="N24" s="232"/>
      <c r="O24" s="234"/>
    </row>
    <row r="25" spans="1:15" ht="20.100000000000001" customHeight="1">
      <c r="A25" s="235" t="s">
        <v>209</v>
      </c>
      <c r="B25" s="232"/>
      <c r="C25" s="232"/>
      <c r="D25" s="232"/>
      <c r="E25" s="232"/>
      <c r="F25" s="232"/>
      <c r="G25" s="232"/>
      <c r="H25" s="232"/>
      <c r="I25" s="232"/>
      <c r="J25" s="232"/>
      <c r="K25" s="232"/>
      <c r="L25" s="232"/>
      <c r="M25" s="232"/>
      <c r="N25" s="232"/>
      <c r="O25" s="234"/>
    </row>
    <row r="26" spans="1:15" ht="20.100000000000001" customHeight="1">
      <c r="A26" s="235" t="s">
        <v>210</v>
      </c>
      <c r="B26" s="232"/>
      <c r="C26" s="232"/>
      <c r="D26" s="232"/>
      <c r="E26" s="232"/>
      <c r="F26" s="232"/>
      <c r="G26" s="232"/>
      <c r="H26" s="232"/>
      <c r="I26" s="232"/>
      <c r="J26" s="232"/>
      <c r="K26" s="232"/>
      <c r="L26" s="232"/>
      <c r="M26" s="232"/>
      <c r="N26" s="232"/>
      <c r="O26" s="234"/>
    </row>
    <row r="27" spans="1:15" ht="20.100000000000001" customHeight="1">
      <c r="A27" s="235" t="s">
        <v>207</v>
      </c>
      <c r="B27" s="232"/>
      <c r="C27" s="232"/>
      <c r="D27" s="232"/>
      <c r="E27" s="232"/>
      <c r="F27" s="232"/>
      <c r="G27" s="232"/>
      <c r="H27" s="232"/>
      <c r="I27" s="232"/>
      <c r="J27" s="232"/>
      <c r="K27" s="232"/>
      <c r="L27" s="232"/>
      <c r="M27" s="232"/>
      <c r="N27" s="232"/>
      <c r="O27" s="234"/>
    </row>
    <row r="28" spans="1:15" ht="20.100000000000001" customHeight="1">
      <c r="A28" s="235" t="s">
        <v>208</v>
      </c>
      <c r="B28" s="234"/>
      <c r="C28" s="234"/>
      <c r="D28" s="234"/>
      <c r="E28" s="234"/>
      <c r="F28" s="234"/>
      <c r="G28" s="234"/>
      <c r="H28" s="234"/>
      <c r="I28" s="234"/>
      <c r="J28" s="234"/>
      <c r="K28" s="234"/>
      <c r="L28" s="234"/>
      <c r="M28" s="234"/>
      <c r="N28" s="234"/>
      <c r="O28" s="234"/>
    </row>
  </sheetData>
  <mergeCells count="20">
    <mergeCell ref="O6:O9"/>
    <mergeCell ref="B8:B9"/>
    <mergeCell ref="C8:C9"/>
    <mergeCell ref="E8:E9"/>
    <mergeCell ref="G8:G9"/>
    <mergeCell ref="J7:J9"/>
    <mergeCell ref="K7:K9"/>
    <mergeCell ref="L7:L9"/>
    <mergeCell ref="M7:M9"/>
    <mergeCell ref="N7:N9"/>
    <mergeCell ref="K6:M6"/>
    <mergeCell ref="A18:A19"/>
    <mergeCell ref="D7:E7"/>
    <mergeCell ref="F7:G7"/>
    <mergeCell ref="H7:H9"/>
    <mergeCell ref="I7:I9"/>
    <mergeCell ref="A6:A9"/>
    <mergeCell ref="B6:C6"/>
    <mergeCell ref="D6:G6"/>
    <mergeCell ref="H6:J6"/>
  </mergeCells>
  <phoneticPr fontId="14"/>
  <printOptions horizontalCentered="1"/>
  <pageMargins left="0" right="0" top="0" bottom="0"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30"/>
  <sheetViews>
    <sheetView showGridLines="0" showWhiteSpace="0" view="pageBreakPreview" zoomScaleNormal="70" zoomScaleSheetLayoutView="100" workbookViewId="0">
      <selection activeCell="I1" sqref="I1"/>
    </sheetView>
  </sheetViews>
  <sheetFormatPr defaultColWidth="8.875" defaultRowHeight="12"/>
  <cols>
    <col min="1" max="1" width="1.25" style="22" customWidth="1"/>
    <col min="2" max="2" width="16" style="22" customWidth="1"/>
    <col min="3" max="3" width="7.25" style="22" customWidth="1"/>
    <col min="4" max="4" width="9.25" style="22" customWidth="1"/>
    <col min="5" max="5" width="4.375" style="22" customWidth="1"/>
    <col min="6" max="6" width="6.875" style="22" customWidth="1"/>
    <col min="7" max="7" width="8.125" style="22" customWidth="1"/>
    <col min="8" max="8" width="7.375" style="22" customWidth="1"/>
    <col min="9" max="11" width="7.5" style="22" customWidth="1"/>
    <col min="12" max="15" width="8.625" style="22" customWidth="1"/>
    <col min="16" max="16" width="9.25" style="22" customWidth="1"/>
    <col min="17" max="17" width="1.25" style="22" customWidth="1"/>
    <col min="18" max="18" width="12.125" style="22" customWidth="1"/>
    <col min="19" max="19" width="8.625" style="22" customWidth="1"/>
    <col min="20" max="20" width="1.75" style="22" customWidth="1"/>
    <col min="21" max="16384" width="8.875" style="22"/>
  </cols>
  <sheetData>
    <row r="1" spans="2:19" ht="18.75" customHeight="1">
      <c r="B1" s="22" t="s">
        <v>6</v>
      </c>
      <c r="M1" s="47"/>
      <c r="N1" s="47"/>
      <c r="O1" s="47"/>
      <c r="P1" s="47"/>
    </row>
    <row r="2" spans="2:19" ht="18.75" customHeight="1"/>
    <row r="3" spans="2:19" ht="18.75" customHeight="1">
      <c r="B3" s="24" t="s">
        <v>155</v>
      </c>
      <c r="M3" s="23" t="s">
        <v>7</v>
      </c>
      <c r="N3" s="147" t="s">
        <v>121</v>
      </c>
      <c r="O3" s="148"/>
      <c r="P3" s="148"/>
    </row>
    <row r="4" spans="2:19" ht="18.75" customHeight="1">
      <c r="S4" s="25"/>
    </row>
    <row r="5" spans="2:19" ht="25.5" customHeight="1">
      <c r="B5" s="274" t="s">
        <v>8</v>
      </c>
      <c r="C5" s="296" t="s">
        <v>122</v>
      </c>
      <c r="D5" s="297"/>
      <c r="E5" s="274" t="s">
        <v>9</v>
      </c>
      <c r="F5" s="277"/>
      <c r="G5" s="277"/>
      <c r="H5" s="278"/>
      <c r="I5" s="277" t="s">
        <v>10</v>
      </c>
      <c r="J5" s="277"/>
      <c r="K5" s="278"/>
      <c r="L5" s="274" t="s">
        <v>11</v>
      </c>
      <c r="M5" s="277"/>
      <c r="N5" s="278"/>
      <c r="O5" s="26"/>
      <c r="P5" s="279" t="s">
        <v>12</v>
      </c>
    </row>
    <row r="6" spans="2:19" ht="18" customHeight="1">
      <c r="B6" s="274"/>
      <c r="C6" s="57" t="s">
        <v>13</v>
      </c>
      <c r="D6" s="57" t="s">
        <v>14</v>
      </c>
      <c r="E6" s="290" t="s">
        <v>112</v>
      </c>
      <c r="F6" s="291"/>
      <c r="G6" s="290" t="s">
        <v>113</v>
      </c>
      <c r="H6" s="291"/>
      <c r="I6" s="292" t="s">
        <v>15</v>
      </c>
      <c r="J6" s="294" t="s">
        <v>16</v>
      </c>
      <c r="K6" s="301" t="s">
        <v>17</v>
      </c>
      <c r="L6" s="304" t="s">
        <v>18</v>
      </c>
      <c r="M6" s="301" t="s">
        <v>19</v>
      </c>
      <c r="N6" s="306" t="s">
        <v>20</v>
      </c>
      <c r="O6" s="301" t="s">
        <v>21</v>
      </c>
      <c r="P6" s="280"/>
    </row>
    <row r="7" spans="2:19" ht="18" customHeight="1">
      <c r="B7" s="274"/>
      <c r="C7" s="298" t="s">
        <v>22</v>
      </c>
      <c r="D7" s="298" t="s">
        <v>23</v>
      </c>
      <c r="E7" s="58"/>
      <c r="F7" s="299" t="s">
        <v>116</v>
      </c>
      <c r="G7" s="58"/>
      <c r="H7" s="299" t="s">
        <v>117</v>
      </c>
      <c r="I7" s="292"/>
      <c r="J7" s="294"/>
      <c r="K7" s="302"/>
      <c r="L7" s="304"/>
      <c r="M7" s="302"/>
      <c r="N7" s="307"/>
      <c r="O7" s="301"/>
      <c r="P7" s="280"/>
    </row>
    <row r="8" spans="2:19" ht="32.25" customHeight="1" thickBot="1">
      <c r="B8" s="268"/>
      <c r="C8" s="298"/>
      <c r="D8" s="298"/>
      <c r="E8" s="59"/>
      <c r="F8" s="300"/>
      <c r="G8" s="59"/>
      <c r="H8" s="300"/>
      <c r="I8" s="293"/>
      <c r="J8" s="295"/>
      <c r="K8" s="303"/>
      <c r="L8" s="305"/>
      <c r="M8" s="303"/>
      <c r="N8" s="308"/>
      <c r="O8" s="303"/>
      <c r="P8" s="273"/>
    </row>
    <row r="9" spans="2:19" s="27" customFormat="1" ht="21.75" customHeight="1">
      <c r="B9" s="151"/>
      <c r="C9" s="152"/>
      <c r="D9" s="153" t="s">
        <v>24</v>
      </c>
      <c r="E9" s="153"/>
      <c r="F9" s="153"/>
      <c r="G9" s="153" t="s">
        <v>25</v>
      </c>
      <c r="H9" s="167" t="s">
        <v>26</v>
      </c>
      <c r="I9" s="163"/>
      <c r="J9" s="154"/>
      <c r="K9" s="154"/>
      <c r="L9" s="155" t="s">
        <v>27</v>
      </c>
      <c r="M9" s="155" t="s">
        <v>28</v>
      </c>
      <c r="N9" s="155" t="s">
        <v>29</v>
      </c>
      <c r="O9" s="155" t="s">
        <v>30</v>
      </c>
      <c r="P9" s="156" t="s">
        <v>31</v>
      </c>
    </row>
    <row r="10" spans="2:19" s="27" customFormat="1" ht="25.5" customHeight="1">
      <c r="B10" s="169" t="s">
        <v>118</v>
      </c>
      <c r="C10" s="170">
        <v>430</v>
      </c>
      <c r="D10" s="171">
        <v>8500000</v>
      </c>
      <c r="E10" s="171">
        <v>24</v>
      </c>
      <c r="F10" s="171">
        <v>12</v>
      </c>
      <c r="G10" s="171">
        <v>560000</v>
      </c>
      <c r="H10" s="176">
        <v>280000</v>
      </c>
      <c r="I10" s="163"/>
      <c r="J10" s="154"/>
      <c r="K10" s="154"/>
      <c r="L10" s="155">
        <f t="shared" ref="L10:L15" si="0">ROUNDDOWN(D10*0.01,0)</f>
        <v>85000</v>
      </c>
      <c r="M10" s="155">
        <f t="shared" ref="M10:M15" si="1">IF(G10-L10-J10&lt;=0,0,G10-L10-J10)</f>
        <v>475000</v>
      </c>
      <c r="N10" s="155">
        <f>IF(M10&lt;=0,0,ROUNDUP(M10/2,0))</f>
        <v>237500</v>
      </c>
      <c r="O10" s="155">
        <f t="shared" ref="O10:O15" si="2">N10</f>
        <v>237500</v>
      </c>
      <c r="P10" s="158">
        <f t="shared" ref="P10:P15" si="3">IF(O10=0,0,ROUNDDOWN(O10*ROUND(H10/G10,4),0))</f>
        <v>118750</v>
      </c>
      <c r="R10" s="55"/>
    </row>
    <row r="11" spans="2:19" s="27" customFormat="1" ht="25.5" customHeight="1">
      <c r="B11" s="169" t="s">
        <v>119</v>
      </c>
      <c r="C11" s="170">
        <v>196</v>
      </c>
      <c r="D11" s="171">
        <v>8640000</v>
      </c>
      <c r="E11" s="171">
        <v>48</v>
      </c>
      <c r="F11" s="171">
        <v>24</v>
      </c>
      <c r="G11" s="171">
        <v>114000</v>
      </c>
      <c r="H11" s="176">
        <v>48000</v>
      </c>
      <c r="I11" s="163"/>
      <c r="J11" s="154"/>
      <c r="K11" s="154"/>
      <c r="L11" s="155">
        <f t="shared" si="0"/>
        <v>86400</v>
      </c>
      <c r="M11" s="155">
        <f t="shared" si="1"/>
        <v>27600</v>
      </c>
      <c r="N11" s="155">
        <f>IF(M11&lt;=0,0,ROUNDUP(M11/2,0))</f>
        <v>13800</v>
      </c>
      <c r="O11" s="155">
        <f t="shared" si="2"/>
        <v>13800</v>
      </c>
      <c r="P11" s="158">
        <f t="shared" si="3"/>
        <v>5811</v>
      </c>
      <c r="R11" s="55"/>
    </row>
    <row r="12" spans="2:19" s="27" customFormat="1" ht="25.5" customHeight="1">
      <c r="B12" s="169"/>
      <c r="C12" s="170"/>
      <c r="D12" s="171"/>
      <c r="E12" s="171"/>
      <c r="F12" s="171"/>
      <c r="G12" s="171"/>
      <c r="H12" s="176"/>
      <c r="I12" s="163"/>
      <c r="J12" s="154"/>
      <c r="K12" s="154"/>
      <c r="L12" s="155">
        <f t="shared" si="0"/>
        <v>0</v>
      </c>
      <c r="M12" s="155">
        <f t="shared" si="1"/>
        <v>0</v>
      </c>
      <c r="N12" s="155">
        <f t="shared" ref="N12:N15" si="4">IF(M12&lt;=0,0,ROUNDUP(M12/2,0))</f>
        <v>0</v>
      </c>
      <c r="O12" s="155">
        <f t="shared" si="2"/>
        <v>0</v>
      </c>
      <c r="P12" s="158">
        <f t="shared" si="3"/>
        <v>0</v>
      </c>
      <c r="R12" s="55"/>
    </row>
    <row r="13" spans="2:19" s="27" customFormat="1" ht="25.5" customHeight="1">
      <c r="B13" s="169"/>
      <c r="C13" s="170"/>
      <c r="D13" s="171"/>
      <c r="E13" s="171"/>
      <c r="F13" s="171"/>
      <c r="G13" s="171"/>
      <c r="H13" s="176"/>
      <c r="I13" s="163"/>
      <c r="J13" s="154"/>
      <c r="K13" s="154"/>
      <c r="L13" s="155">
        <f t="shared" si="0"/>
        <v>0</v>
      </c>
      <c r="M13" s="155">
        <f t="shared" si="1"/>
        <v>0</v>
      </c>
      <c r="N13" s="155">
        <f t="shared" si="4"/>
        <v>0</v>
      </c>
      <c r="O13" s="155">
        <f t="shared" si="2"/>
        <v>0</v>
      </c>
      <c r="P13" s="158">
        <f t="shared" si="3"/>
        <v>0</v>
      </c>
      <c r="R13" s="55"/>
    </row>
    <row r="14" spans="2:19" s="27" customFormat="1" ht="25.5" customHeight="1">
      <c r="B14" s="169"/>
      <c r="C14" s="170"/>
      <c r="D14" s="171"/>
      <c r="E14" s="171"/>
      <c r="F14" s="171"/>
      <c r="G14" s="171"/>
      <c r="H14" s="176"/>
      <c r="I14" s="163"/>
      <c r="J14" s="154"/>
      <c r="K14" s="154"/>
      <c r="L14" s="155">
        <f t="shared" si="0"/>
        <v>0</v>
      </c>
      <c r="M14" s="155">
        <f t="shared" si="1"/>
        <v>0</v>
      </c>
      <c r="N14" s="155">
        <f t="shared" si="4"/>
        <v>0</v>
      </c>
      <c r="O14" s="155">
        <f t="shared" si="2"/>
        <v>0</v>
      </c>
      <c r="P14" s="158">
        <f t="shared" si="3"/>
        <v>0</v>
      </c>
      <c r="R14" s="55"/>
    </row>
    <row r="15" spans="2:19" s="27" customFormat="1" ht="25.5" customHeight="1">
      <c r="B15" s="169"/>
      <c r="C15" s="170"/>
      <c r="D15" s="171"/>
      <c r="E15" s="171"/>
      <c r="F15" s="171"/>
      <c r="G15" s="171"/>
      <c r="H15" s="176"/>
      <c r="I15" s="163"/>
      <c r="J15" s="154"/>
      <c r="K15" s="154"/>
      <c r="L15" s="155">
        <f t="shared" si="0"/>
        <v>0</v>
      </c>
      <c r="M15" s="155">
        <f t="shared" si="1"/>
        <v>0</v>
      </c>
      <c r="N15" s="155">
        <f t="shared" si="4"/>
        <v>0</v>
      </c>
      <c r="O15" s="155">
        <f t="shared" si="2"/>
        <v>0</v>
      </c>
      <c r="P15" s="158">
        <f t="shared" si="3"/>
        <v>0</v>
      </c>
      <c r="R15" s="55"/>
    </row>
    <row r="16" spans="2:19" s="27" customFormat="1" ht="15.75" customHeight="1">
      <c r="B16" s="159" t="s">
        <v>111</v>
      </c>
      <c r="C16" s="157"/>
      <c r="D16" s="155" t="s">
        <v>24</v>
      </c>
      <c r="E16" s="155"/>
      <c r="F16" s="155"/>
      <c r="G16" s="155" t="s">
        <v>25</v>
      </c>
      <c r="H16" s="168" t="s">
        <v>26</v>
      </c>
      <c r="I16" s="164" t="s">
        <v>32</v>
      </c>
      <c r="J16" s="155" t="s">
        <v>33</v>
      </c>
      <c r="K16" s="155" t="s">
        <v>114</v>
      </c>
      <c r="L16" s="155" t="s">
        <v>27</v>
      </c>
      <c r="M16" s="155" t="s">
        <v>34</v>
      </c>
      <c r="N16" s="155" t="s">
        <v>29</v>
      </c>
      <c r="O16" s="155" t="s">
        <v>35</v>
      </c>
      <c r="P16" s="155" t="s">
        <v>31</v>
      </c>
    </row>
    <row r="17" spans="2:16" s="27" customFormat="1" ht="22.5" customHeight="1">
      <c r="B17" s="172" t="s">
        <v>120</v>
      </c>
      <c r="C17" s="170">
        <v>1200</v>
      </c>
      <c r="D17" s="171">
        <v>60000000</v>
      </c>
      <c r="E17" s="171">
        <v>320</v>
      </c>
      <c r="F17" s="171">
        <v>60</v>
      </c>
      <c r="G17" s="171">
        <v>6800000</v>
      </c>
      <c r="H17" s="176">
        <v>2500000</v>
      </c>
      <c r="I17" s="165">
        <f>ROUNDDOWN(D17*0.1,0)</f>
        <v>6000000</v>
      </c>
      <c r="J17" s="155">
        <f>IF(G17-I17&lt;=0,0,G17-I17)</f>
        <v>800000</v>
      </c>
      <c r="K17" s="155">
        <f>IF(J17&lt;=0,0,J17*10/10)</f>
        <v>800000</v>
      </c>
      <c r="L17" s="155">
        <f>ROUNDDOWN(D17*0.01,0)</f>
        <v>600000</v>
      </c>
      <c r="M17" s="155">
        <f>IF(G17-L17-J17&lt;=0,0,G17-L17-J17)</f>
        <v>5400000</v>
      </c>
      <c r="N17" s="155">
        <f>IF(M17&lt;=0,0,ROUNDUP(M17/2,0))</f>
        <v>2700000</v>
      </c>
      <c r="O17" s="155">
        <f>K17+N17</f>
        <v>3500000</v>
      </c>
      <c r="P17" s="160">
        <f>IF(O17=0,0,ROUNDDOWN(O17*ROUND(H17/G17,4),0))</f>
        <v>1286600</v>
      </c>
    </row>
    <row r="18" spans="2:16" s="27" customFormat="1" ht="22.5" customHeight="1" thickBot="1">
      <c r="B18" s="173"/>
      <c r="C18" s="174"/>
      <c r="D18" s="175"/>
      <c r="E18" s="175"/>
      <c r="F18" s="175"/>
      <c r="G18" s="175"/>
      <c r="H18" s="177"/>
      <c r="I18" s="166">
        <f>ROUNDDOWN(D18*0.1,0)</f>
        <v>0</v>
      </c>
      <c r="J18" s="161">
        <f>IF(G18-I18&lt;=0,0,G18-I18)</f>
        <v>0</v>
      </c>
      <c r="K18" s="161">
        <f>IF(J18&lt;=0,0,J18*10/10)</f>
        <v>0</v>
      </c>
      <c r="L18" s="161">
        <f>ROUNDDOWN(D18*0.01,0)</f>
        <v>0</v>
      </c>
      <c r="M18" s="161">
        <f>IF(G18-L18-J18&lt;=0,0,G18-L18-J18)</f>
        <v>0</v>
      </c>
      <c r="N18" s="161">
        <f>IF(M18&lt;=0,0,ROUNDUP(M18/2,0))</f>
        <v>0</v>
      </c>
      <c r="O18" s="161">
        <f>K18+N18</f>
        <v>0</v>
      </c>
      <c r="P18" s="162">
        <f>IF(O18=0,0,ROUNDDOWN(O18*ROUND(H18/G18,4),0))</f>
        <v>0</v>
      </c>
    </row>
    <row r="19" spans="2:16" ht="15.75" customHeight="1">
      <c r="B19" s="266" t="s">
        <v>36</v>
      </c>
      <c r="C19" s="31"/>
      <c r="D19" s="32"/>
      <c r="E19" s="32"/>
      <c r="F19" s="32"/>
      <c r="G19" s="32"/>
      <c r="H19" s="32"/>
      <c r="I19" s="33"/>
      <c r="J19" s="33"/>
      <c r="K19" s="33"/>
      <c r="L19" s="33"/>
      <c r="M19" s="61"/>
      <c r="N19" s="61"/>
      <c r="O19" s="29"/>
      <c r="P19" s="28" t="s">
        <v>37</v>
      </c>
    </row>
    <row r="20" spans="2:16" ht="30" customHeight="1">
      <c r="B20" s="267"/>
      <c r="C20" s="34"/>
      <c r="D20" s="35"/>
      <c r="E20" s="35"/>
      <c r="F20" s="35"/>
      <c r="G20" s="35"/>
      <c r="H20" s="35"/>
      <c r="I20" s="35"/>
      <c r="J20" s="35"/>
      <c r="K20" s="35"/>
      <c r="L20" s="35"/>
      <c r="M20" s="62"/>
      <c r="N20" s="62"/>
      <c r="O20" s="30"/>
      <c r="P20" s="65">
        <f>ROUNDDOWN(SUM(P10:P15)+SUM(P17:P18),0)</f>
        <v>1411161</v>
      </c>
    </row>
    <row r="21" spans="2:16" ht="8.25" customHeight="1"/>
    <row r="22" spans="2:16" ht="18" customHeight="1">
      <c r="C22" s="36"/>
      <c r="D22" s="36"/>
      <c r="E22" s="36"/>
      <c r="F22" s="36"/>
      <c r="G22" s="36"/>
      <c r="H22" s="36"/>
      <c r="I22" s="36"/>
      <c r="J22" s="36"/>
      <c r="K22" s="36"/>
      <c r="L22" s="36"/>
      <c r="M22" s="36"/>
      <c r="N22" s="36"/>
      <c r="O22" s="36"/>
      <c r="P22" s="22" t="s">
        <v>115</v>
      </c>
    </row>
    <row r="23" spans="2:16" ht="11.25" customHeight="1">
      <c r="C23" s="36"/>
      <c r="D23" s="36"/>
      <c r="E23" s="36"/>
      <c r="F23" s="36"/>
      <c r="G23" s="36"/>
      <c r="H23" s="36"/>
      <c r="I23" s="36"/>
      <c r="J23" s="36"/>
      <c r="K23" s="36"/>
      <c r="L23" s="36"/>
      <c r="M23" s="36"/>
      <c r="N23" s="36"/>
      <c r="O23" s="36"/>
    </row>
    <row r="24" spans="2:16" ht="18" customHeight="1">
      <c r="B24" s="36" t="s">
        <v>106</v>
      </c>
      <c r="C24" s="36"/>
      <c r="D24" s="37"/>
      <c r="E24" s="36"/>
      <c r="F24" s="36"/>
      <c r="G24" s="36"/>
      <c r="H24" s="37"/>
      <c r="I24" s="36"/>
      <c r="J24" s="36"/>
      <c r="K24" s="36"/>
      <c r="L24" s="36"/>
      <c r="M24" s="37"/>
      <c r="N24" s="36"/>
      <c r="O24" s="36"/>
    </row>
    <row r="25" spans="2:16" ht="11.25" customHeight="1">
      <c r="B25" s="60" t="s">
        <v>107</v>
      </c>
      <c r="C25" s="36"/>
      <c r="D25" s="36"/>
      <c r="E25" s="36"/>
      <c r="F25" s="36"/>
      <c r="G25" s="36"/>
      <c r="H25" s="36"/>
      <c r="I25" s="36"/>
      <c r="J25" s="36"/>
      <c r="K25" s="36"/>
      <c r="L25" s="36"/>
      <c r="M25" s="36"/>
      <c r="N25" s="36"/>
      <c r="O25" s="36"/>
    </row>
    <row r="26" spans="2:16" ht="18" customHeight="1">
      <c r="B26" s="60" t="s">
        <v>108</v>
      </c>
      <c r="C26" s="36"/>
      <c r="D26" s="36"/>
      <c r="E26" s="36"/>
      <c r="F26" s="36"/>
      <c r="G26" s="36"/>
      <c r="H26" s="36"/>
      <c r="I26" s="36"/>
      <c r="J26" s="36"/>
      <c r="K26" s="36"/>
      <c r="L26" s="36"/>
      <c r="M26" s="36"/>
      <c r="N26" s="36"/>
      <c r="O26" s="36"/>
    </row>
    <row r="27" spans="2:16" ht="17.25" customHeight="1">
      <c r="B27" s="27" t="s">
        <v>109</v>
      </c>
      <c r="C27" s="36"/>
      <c r="D27" s="36"/>
      <c r="E27" s="36"/>
      <c r="F27" s="36"/>
      <c r="G27" s="36"/>
      <c r="H27" s="36"/>
      <c r="I27" s="36"/>
      <c r="J27" s="36"/>
      <c r="K27" s="36"/>
      <c r="L27" s="36"/>
      <c r="M27" s="36"/>
      <c r="N27" s="36"/>
      <c r="O27" s="36"/>
    </row>
    <row r="28" spans="2:16">
      <c r="B28" s="60" t="s">
        <v>110</v>
      </c>
      <c r="C28" s="36"/>
      <c r="D28" s="36"/>
      <c r="E28" s="36"/>
      <c r="F28" s="36"/>
      <c r="G28" s="36"/>
      <c r="H28" s="36"/>
      <c r="I28" s="36"/>
      <c r="J28" s="36"/>
      <c r="K28" s="36"/>
      <c r="L28" s="36"/>
      <c r="M28" s="36"/>
      <c r="N28" s="36"/>
      <c r="O28" s="36"/>
    </row>
    <row r="29" spans="2:16">
      <c r="B29" s="60" t="s">
        <v>141</v>
      </c>
      <c r="C29" s="36"/>
      <c r="D29" s="36"/>
      <c r="E29" s="36"/>
      <c r="F29" s="36"/>
      <c r="G29" s="36"/>
      <c r="H29" s="36"/>
      <c r="I29" s="36"/>
      <c r="J29" s="36"/>
      <c r="K29" s="36"/>
      <c r="L29" s="36"/>
      <c r="M29" s="36"/>
      <c r="N29" s="36"/>
      <c r="O29" s="36"/>
    </row>
    <row r="30" spans="2:16">
      <c r="B30" s="60" t="s">
        <v>140</v>
      </c>
    </row>
  </sheetData>
  <mergeCells count="20">
    <mergeCell ref="P5:P8"/>
    <mergeCell ref="C7:C8"/>
    <mergeCell ref="D7:D8"/>
    <mergeCell ref="F7:F8"/>
    <mergeCell ref="H7:H8"/>
    <mergeCell ref="K6:K8"/>
    <mergeCell ref="L6:L8"/>
    <mergeCell ref="M6:M8"/>
    <mergeCell ref="N6:N8"/>
    <mergeCell ref="O6:O8"/>
    <mergeCell ref="L5:N5"/>
    <mergeCell ref="B19:B20"/>
    <mergeCell ref="E6:F6"/>
    <mergeCell ref="G6:H6"/>
    <mergeCell ref="I6:I8"/>
    <mergeCell ref="J6:J8"/>
    <mergeCell ref="B5:B8"/>
    <mergeCell ref="C5:D5"/>
    <mergeCell ref="E5:H5"/>
    <mergeCell ref="I5:K5"/>
  </mergeCells>
  <phoneticPr fontId="14"/>
  <printOptions horizontalCentered="1"/>
  <pageMargins left="0.15748031496062992" right="0.19685039370078741" top="0.31496062992125984" bottom="0.27559055118110237" header="0.27559055118110237" footer="0.19685039370078741"/>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74"/>
  <sheetViews>
    <sheetView view="pageBreakPreview" zoomScaleNormal="100" zoomScaleSheetLayoutView="100" workbookViewId="0">
      <selection activeCell="G13" sqref="G13"/>
    </sheetView>
  </sheetViews>
  <sheetFormatPr defaultRowHeight="13.5"/>
  <cols>
    <col min="1" max="1" width="11.375" style="52" customWidth="1"/>
    <col min="2" max="2" width="5.25" style="52" customWidth="1"/>
    <col min="3" max="5" width="10.125" style="52" customWidth="1"/>
    <col min="6" max="6" width="5.25" style="52" customWidth="1"/>
    <col min="7" max="7" width="9.25" style="52" customWidth="1"/>
    <col min="8" max="8" width="2.875" style="52" customWidth="1"/>
    <col min="9" max="9" width="8.75" style="52" customWidth="1"/>
    <col min="10" max="10" width="1.375" style="52" customWidth="1"/>
    <col min="11" max="11" width="12.25" style="52" bestFit="1" customWidth="1"/>
    <col min="12" max="12" width="11.25" style="52" customWidth="1"/>
    <col min="13" max="13" width="1.125" style="52" customWidth="1"/>
    <col min="14" max="14" width="9.625" style="52" customWidth="1"/>
    <col min="15" max="15" width="2.75" style="52" customWidth="1"/>
    <col min="16" max="256" width="9" style="52"/>
    <col min="257" max="257" width="11.375" style="52" customWidth="1"/>
    <col min="258" max="258" width="5.25" style="52" customWidth="1"/>
    <col min="259" max="261" width="10.125" style="52" customWidth="1"/>
    <col min="262" max="262" width="5.25" style="52" customWidth="1"/>
    <col min="263" max="263" width="9.25" style="52" customWidth="1"/>
    <col min="264" max="264" width="2.875" style="52" customWidth="1"/>
    <col min="265" max="265" width="8.75" style="52" customWidth="1"/>
    <col min="266" max="266" width="1.375" style="52" customWidth="1"/>
    <col min="267" max="267" width="11.875" style="52" bestFit="1" customWidth="1"/>
    <col min="268" max="268" width="11.25" style="52" customWidth="1"/>
    <col min="269" max="269" width="1.125" style="52" customWidth="1"/>
    <col min="270" max="270" width="9.625" style="52" customWidth="1"/>
    <col min="271" max="271" width="2.75" style="52" customWidth="1"/>
    <col min="272" max="512" width="9" style="52"/>
    <col min="513" max="513" width="11.375" style="52" customWidth="1"/>
    <col min="514" max="514" width="5.25" style="52" customWidth="1"/>
    <col min="515" max="517" width="10.125" style="52" customWidth="1"/>
    <col min="518" max="518" width="5.25" style="52" customWidth="1"/>
    <col min="519" max="519" width="9.25" style="52" customWidth="1"/>
    <col min="520" max="520" width="2.875" style="52" customWidth="1"/>
    <col min="521" max="521" width="8.75" style="52" customWidth="1"/>
    <col min="522" max="522" width="1.375" style="52" customWidth="1"/>
    <col min="523" max="523" width="11.875" style="52" bestFit="1" customWidth="1"/>
    <col min="524" max="524" width="11.25" style="52" customWidth="1"/>
    <col min="525" max="525" width="1.125" style="52" customWidth="1"/>
    <col min="526" max="526" width="9.625" style="52" customWidth="1"/>
    <col min="527" max="527" width="2.75" style="52" customWidth="1"/>
    <col min="528" max="768" width="9" style="52"/>
    <col min="769" max="769" width="11.375" style="52" customWidth="1"/>
    <col min="770" max="770" width="5.25" style="52" customWidth="1"/>
    <col min="771" max="773" width="10.125" style="52" customWidth="1"/>
    <col min="774" max="774" width="5.25" style="52" customWidth="1"/>
    <col min="775" max="775" width="9.25" style="52" customWidth="1"/>
    <col min="776" max="776" width="2.875" style="52" customWidth="1"/>
    <col min="777" max="777" width="8.75" style="52" customWidth="1"/>
    <col min="778" max="778" width="1.375" style="52" customWidth="1"/>
    <col min="779" max="779" width="11.875" style="52" bestFit="1" customWidth="1"/>
    <col min="780" max="780" width="11.25" style="52" customWidth="1"/>
    <col min="781" max="781" width="1.125" style="52" customWidth="1"/>
    <col min="782" max="782" width="9.625" style="52" customWidth="1"/>
    <col min="783" max="783" width="2.75" style="52" customWidth="1"/>
    <col min="784" max="1024" width="9" style="52"/>
    <col min="1025" max="1025" width="11.375" style="52" customWidth="1"/>
    <col min="1026" max="1026" width="5.25" style="52" customWidth="1"/>
    <col min="1027" max="1029" width="10.125" style="52" customWidth="1"/>
    <col min="1030" max="1030" width="5.25" style="52" customWidth="1"/>
    <col min="1031" max="1031" width="9.25" style="52" customWidth="1"/>
    <col min="1032" max="1032" width="2.875" style="52" customWidth="1"/>
    <col min="1033" max="1033" width="8.75" style="52" customWidth="1"/>
    <col min="1034" max="1034" width="1.375" style="52" customWidth="1"/>
    <col min="1035" max="1035" width="11.875" style="52" bestFit="1" customWidth="1"/>
    <col min="1036" max="1036" width="11.25" style="52" customWidth="1"/>
    <col min="1037" max="1037" width="1.125" style="52" customWidth="1"/>
    <col min="1038" max="1038" width="9.625" style="52" customWidth="1"/>
    <col min="1039" max="1039" width="2.75" style="52" customWidth="1"/>
    <col min="1040" max="1280" width="9" style="52"/>
    <col min="1281" max="1281" width="11.375" style="52" customWidth="1"/>
    <col min="1282" max="1282" width="5.25" style="52" customWidth="1"/>
    <col min="1283" max="1285" width="10.125" style="52" customWidth="1"/>
    <col min="1286" max="1286" width="5.25" style="52" customWidth="1"/>
    <col min="1287" max="1287" width="9.25" style="52" customWidth="1"/>
    <col min="1288" max="1288" width="2.875" style="52" customWidth="1"/>
    <col min="1289" max="1289" width="8.75" style="52" customWidth="1"/>
    <col min="1290" max="1290" width="1.375" style="52" customWidth="1"/>
    <col min="1291" max="1291" width="11.875" style="52" bestFit="1" customWidth="1"/>
    <col min="1292" max="1292" width="11.25" style="52" customWidth="1"/>
    <col min="1293" max="1293" width="1.125" style="52" customWidth="1"/>
    <col min="1294" max="1294" width="9.625" style="52" customWidth="1"/>
    <col min="1295" max="1295" width="2.75" style="52" customWidth="1"/>
    <col min="1296" max="1536" width="9" style="52"/>
    <col min="1537" max="1537" width="11.375" style="52" customWidth="1"/>
    <col min="1538" max="1538" width="5.25" style="52" customWidth="1"/>
    <col min="1539" max="1541" width="10.125" style="52" customWidth="1"/>
    <col min="1542" max="1542" width="5.25" style="52" customWidth="1"/>
    <col min="1543" max="1543" width="9.25" style="52" customWidth="1"/>
    <col min="1544" max="1544" width="2.875" style="52" customWidth="1"/>
    <col min="1545" max="1545" width="8.75" style="52" customWidth="1"/>
    <col min="1546" max="1546" width="1.375" style="52" customWidth="1"/>
    <col min="1547" max="1547" width="11.875" style="52" bestFit="1" customWidth="1"/>
    <col min="1548" max="1548" width="11.25" style="52" customWidth="1"/>
    <col min="1549" max="1549" width="1.125" style="52" customWidth="1"/>
    <col min="1550" max="1550" width="9.625" style="52" customWidth="1"/>
    <col min="1551" max="1551" width="2.75" style="52" customWidth="1"/>
    <col min="1552" max="1792" width="9" style="52"/>
    <col min="1793" max="1793" width="11.375" style="52" customWidth="1"/>
    <col min="1794" max="1794" width="5.25" style="52" customWidth="1"/>
    <col min="1795" max="1797" width="10.125" style="52" customWidth="1"/>
    <col min="1798" max="1798" width="5.25" style="52" customWidth="1"/>
    <col min="1799" max="1799" width="9.25" style="52" customWidth="1"/>
    <col min="1800" max="1800" width="2.875" style="52" customWidth="1"/>
    <col min="1801" max="1801" width="8.75" style="52" customWidth="1"/>
    <col min="1802" max="1802" width="1.375" style="52" customWidth="1"/>
    <col min="1803" max="1803" width="11.875" style="52" bestFit="1" customWidth="1"/>
    <col min="1804" max="1804" width="11.25" style="52" customWidth="1"/>
    <col min="1805" max="1805" width="1.125" style="52" customWidth="1"/>
    <col min="1806" max="1806" width="9.625" style="52" customWidth="1"/>
    <col min="1807" max="1807" width="2.75" style="52" customWidth="1"/>
    <col min="1808" max="2048" width="9" style="52"/>
    <col min="2049" max="2049" width="11.375" style="52" customWidth="1"/>
    <col min="2050" max="2050" width="5.25" style="52" customWidth="1"/>
    <col min="2051" max="2053" width="10.125" style="52" customWidth="1"/>
    <col min="2054" max="2054" width="5.25" style="52" customWidth="1"/>
    <col min="2055" max="2055" width="9.25" style="52" customWidth="1"/>
    <col min="2056" max="2056" width="2.875" style="52" customWidth="1"/>
    <col min="2057" max="2057" width="8.75" style="52" customWidth="1"/>
    <col min="2058" max="2058" width="1.375" style="52" customWidth="1"/>
    <col min="2059" max="2059" width="11.875" style="52" bestFit="1" customWidth="1"/>
    <col min="2060" max="2060" width="11.25" style="52" customWidth="1"/>
    <col min="2061" max="2061" width="1.125" style="52" customWidth="1"/>
    <col min="2062" max="2062" width="9.625" style="52" customWidth="1"/>
    <col min="2063" max="2063" width="2.75" style="52" customWidth="1"/>
    <col min="2064" max="2304" width="9" style="52"/>
    <col min="2305" max="2305" width="11.375" style="52" customWidth="1"/>
    <col min="2306" max="2306" width="5.25" style="52" customWidth="1"/>
    <col min="2307" max="2309" width="10.125" style="52" customWidth="1"/>
    <col min="2310" max="2310" width="5.25" style="52" customWidth="1"/>
    <col min="2311" max="2311" width="9.25" style="52" customWidth="1"/>
    <col min="2312" max="2312" width="2.875" style="52" customWidth="1"/>
    <col min="2313" max="2313" width="8.75" style="52" customWidth="1"/>
    <col min="2314" max="2314" width="1.375" style="52" customWidth="1"/>
    <col min="2315" max="2315" width="11.875" style="52" bestFit="1" customWidth="1"/>
    <col min="2316" max="2316" width="11.25" style="52" customWidth="1"/>
    <col min="2317" max="2317" width="1.125" style="52" customWidth="1"/>
    <col min="2318" max="2318" width="9.625" style="52" customWidth="1"/>
    <col min="2319" max="2319" width="2.75" style="52" customWidth="1"/>
    <col min="2320" max="2560" width="9" style="52"/>
    <col min="2561" max="2561" width="11.375" style="52" customWidth="1"/>
    <col min="2562" max="2562" width="5.25" style="52" customWidth="1"/>
    <col min="2563" max="2565" width="10.125" style="52" customWidth="1"/>
    <col min="2566" max="2566" width="5.25" style="52" customWidth="1"/>
    <col min="2567" max="2567" width="9.25" style="52" customWidth="1"/>
    <col min="2568" max="2568" width="2.875" style="52" customWidth="1"/>
    <col min="2569" max="2569" width="8.75" style="52" customWidth="1"/>
    <col min="2570" max="2570" width="1.375" style="52" customWidth="1"/>
    <col min="2571" max="2571" width="11.875" style="52" bestFit="1" customWidth="1"/>
    <col min="2572" max="2572" width="11.25" style="52" customWidth="1"/>
    <col min="2573" max="2573" width="1.125" style="52" customWidth="1"/>
    <col min="2574" max="2574" width="9.625" style="52" customWidth="1"/>
    <col min="2575" max="2575" width="2.75" style="52" customWidth="1"/>
    <col min="2576" max="2816" width="9" style="52"/>
    <col min="2817" max="2817" width="11.375" style="52" customWidth="1"/>
    <col min="2818" max="2818" width="5.25" style="52" customWidth="1"/>
    <col min="2819" max="2821" width="10.125" style="52" customWidth="1"/>
    <col min="2822" max="2822" width="5.25" style="52" customWidth="1"/>
    <col min="2823" max="2823" width="9.25" style="52" customWidth="1"/>
    <col min="2824" max="2824" width="2.875" style="52" customWidth="1"/>
    <col min="2825" max="2825" width="8.75" style="52" customWidth="1"/>
    <col min="2826" max="2826" width="1.375" style="52" customWidth="1"/>
    <col min="2827" max="2827" width="11.875" style="52" bestFit="1" customWidth="1"/>
    <col min="2828" max="2828" width="11.25" style="52" customWidth="1"/>
    <col min="2829" max="2829" width="1.125" style="52" customWidth="1"/>
    <col min="2830" max="2830" width="9.625" style="52" customWidth="1"/>
    <col min="2831" max="2831" width="2.75" style="52" customWidth="1"/>
    <col min="2832" max="3072" width="9" style="52"/>
    <col min="3073" max="3073" width="11.375" style="52" customWidth="1"/>
    <col min="3074" max="3074" width="5.25" style="52" customWidth="1"/>
    <col min="3075" max="3077" width="10.125" style="52" customWidth="1"/>
    <col min="3078" max="3078" width="5.25" style="52" customWidth="1"/>
    <col min="3079" max="3079" width="9.25" style="52" customWidth="1"/>
    <col min="3080" max="3080" width="2.875" style="52" customWidth="1"/>
    <col min="3081" max="3081" width="8.75" style="52" customWidth="1"/>
    <col min="3082" max="3082" width="1.375" style="52" customWidth="1"/>
    <col min="3083" max="3083" width="11.875" style="52" bestFit="1" customWidth="1"/>
    <col min="3084" max="3084" width="11.25" style="52" customWidth="1"/>
    <col min="3085" max="3085" width="1.125" style="52" customWidth="1"/>
    <col min="3086" max="3086" width="9.625" style="52" customWidth="1"/>
    <col min="3087" max="3087" width="2.75" style="52" customWidth="1"/>
    <col min="3088" max="3328" width="9" style="52"/>
    <col min="3329" max="3329" width="11.375" style="52" customWidth="1"/>
    <col min="3330" max="3330" width="5.25" style="52" customWidth="1"/>
    <col min="3331" max="3333" width="10.125" style="52" customWidth="1"/>
    <col min="3334" max="3334" width="5.25" style="52" customWidth="1"/>
    <col min="3335" max="3335" width="9.25" style="52" customWidth="1"/>
    <col min="3336" max="3336" width="2.875" style="52" customWidth="1"/>
    <col min="3337" max="3337" width="8.75" style="52" customWidth="1"/>
    <col min="3338" max="3338" width="1.375" style="52" customWidth="1"/>
    <col min="3339" max="3339" width="11.875" style="52" bestFit="1" customWidth="1"/>
    <col min="3340" max="3340" width="11.25" style="52" customWidth="1"/>
    <col min="3341" max="3341" width="1.125" style="52" customWidth="1"/>
    <col min="3342" max="3342" width="9.625" style="52" customWidth="1"/>
    <col min="3343" max="3343" width="2.75" style="52" customWidth="1"/>
    <col min="3344" max="3584" width="9" style="52"/>
    <col min="3585" max="3585" width="11.375" style="52" customWidth="1"/>
    <col min="3586" max="3586" width="5.25" style="52" customWidth="1"/>
    <col min="3587" max="3589" width="10.125" style="52" customWidth="1"/>
    <col min="3590" max="3590" width="5.25" style="52" customWidth="1"/>
    <col min="3591" max="3591" width="9.25" style="52" customWidth="1"/>
    <col min="3592" max="3592" width="2.875" style="52" customWidth="1"/>
    <col min="3593" max="3593" width="8.75" style="52" customWidth="1"/>
    <col min="3594" max="3594" width="1.375" style="52" customWidth="1"/>
    <col min="3595" max="3595" width="11.875" style="52" bestFit="1" customWidth="1"/>
    <col min="3596" max="3596" width="11.25" style="52" customWidth="1"/>
    <col min="3597" max="3597" width="1.125" style="52" customWidth="1"/>
    <col min="3598" max="3598" width="9.625" style="52" customWidth="1"/>
    <col min="3599" max="3599" width="2.75" style="52" customWidth="1"/>
    <col min="3600" max="3840" width="9" style="52"/>
    <col min="3841" max="3841" width="11.375" style="52" customWidth="1"/>
    <col min="3842" max="3842" width="5.25" style="52" customWidth="1"/>
    <col min="3843" max="3845" width="10.125" style="52" customWidth="1"/>
    <col min="3846" max="3846" width="5.25" style="52" customWidth="1"/>
    <col min="3847" max="3847" width="9.25" style="52" customWidth="1"/>
    <col min="3848" max="3848" width="2.875" style="52" customWidth="1"/>
    <col min="3849" max="3849" width="8.75" style="52" customWidth="1"/>
    <col min="3850" max="3850" width="1.375" style="52" customWidth="1"/>
    <col min="3851" max="3851" width="11.875" style="52" bestFit="1" customWidth="1"/>
    <col min="3852" max="3852" width="11.25" style="52" customWidth="1"/>
    <col min="3853" max="3853" width="1.125" style="52" customWidth="1"/>
    <col min="3854" max="3854" width="9.625" style="52" customWidth="1"/>
    <col min="3855" max="3855" width="2.75" style="52" customWidth="1"/>
    <col min="3856" max="4096" width="9" style="52"/>
    <col min="4097" max="4097" width="11.375" style="52" customWidth="1"/>
    <col min="4098" max="4098" width="5.25" style="52" customWidth="1"/>
    <col min="4099" max="4101" width="10.125" style="52" customWidth="1"/>
    <col min="4102" max="4102" width="5.25" style="52" customWidth="1"/>
    <col min="4103" max="4103" width="9.25" style="52" customWidth="1"/>
    <col min="4104" max="4104" width="2.875" style="52" customWidth="1"/>
    <col min="4105" max="4105" width="8.75" style="52" customWidth="1"/>
    <col min="4106" max="4106" width="1.375" style="52" customWidth="1"/>
    <col min="4107" max="4107" width="11.875" style="52" bestFit="1" customWidth="1"/>
    <col min="4108" max="4108" width="11.25" style="52" customWidth="1"/>
    <col min="4109" max="4109" width="1.125" style="52" customWidth="1"/>
    <col min="4110" max="4110" width="9.625" style="52" customWidth="1"/>
    <col min="4111" max="4111" width="2.75" style="52" customWidth="1"/>
    <col min="4112" max="4352" width="9" style="52"/>
    <col min="4353" max="4353" width="11.375" style="52" customWidth="1"/>
    <col min="4354" max="4354" width="5.25" style="52" customWidth="1"/>
    <col min="4355" max="4357" width="10.125" style="52" customWidth="1"/>
    <col min="4358" max="4358" width="5.25" style="52" customWidth="1"/>
    <col min="4359" max="4359" width="9.25" style="52" customWidth="1"/>
    <col min="4360" max="4360" width="2.875" style="52" customWidth="1"/>
    <col min="4361" max="4361" width="8.75" style="52" customWidth="1"/>
    <col min="4362" max="4362" width="1.375" style="52" customWidth="1"/>
    <col min="4363" max="4363" width="11.875" style="52" bestFit="1" customWidth="1"/>
    <col min="4364" max="4364" width="11.25" style="52" customWidth="1"/>
    <col min="4365" max="4365" width="1.125" style="52" customWidth="1"/>
    <col min="4366" max="4366" width="9.625" style="52" customWidth="1"/>
    <col min="4367" max="4367" width="2.75" style="52" customWidth="1"/>
    <col min="4368" max="4608" width="9" style="52"/>
    <col min="4609" max="4609" width="11.375" style="52" customWidth="1"/>
    <col min="4610" max="4610" width="5.25" style="52" customWidth="1"/>
    <col min="4611" max="4613" width="10.125" style="52" customWidth="1"/>
    <col min="4614" max="4614" width="5.25" style="52" customWidth="1"/>
    <col min="4615" max="4615" width="9.25" style="52" customWidth="1"/>
    <col min="4616" max="4616" width="2.875" style="52" customWidth="1"/>
    <col min="4617" max="4617" width="8.75" style="52" customWidth="1"/>
    <col min="4618" max="4618" width="1.375" style="52" customWidth="1"/>
    <col min="4619" max="4619" width="11.875" style="52" bestFit="1" customWidth="1"/>
    <col min="4620" max="4620" width="11.25" style="52" customWidth="1"/>
    <col min="4621" max="4621" width="1.125" style="52" customWidth="1"/>
    <col min="4622" max="4622" width="9.625" style="52" customWidth="1"/>
    <col min="4623" max="4623" width="2.75" style="52" customWidth="1"/>
    <col min="4624" max="4864" width="9" style="52"/>
    <col min="4865" max="4865" width="11.375" style="52" customWidth="1"/>
    <col min="4866" max="4866" width="5.25" style="52" customWidth="1"/>
    <col min="4867" max="4869" width="10.125" style="52" customWidth="1"/>
    <col min="4870" max="4870" width="5.25" style="52" customWidth="1"/>
    <col min="4871" max="4871" width="9.25" style="52" customWidth="1"/>
    <col min="4872" max="4872" width="2.875" style="52" customWidth="1"/>
    <col min="4873" max="4873" width="8.75" style="52" customWidth="1"/>
    <col min="4874" max="4874" width="1.375" style="52" customWidth="1"/>
    <col min="4875" max="4875" width="11.875" style="52" bestFit="1" customWidth="1"/>
    <col min="4876" max="4876" width="11.25" style="52" customWidth="1"/>
    <col min="4877" max="4877" width="1.125" style="52" customWidth="1"/>
    <col min="4878" max="4878" width="9.625" style="52" customWidth="1"/>
    <col min="4879" max="4879" width="2.75" style="52" customWidth="1"/>
    <col min="4880" max="5120" width="9" style="52"/>
    <col min="5121" max="5121" width="11.375" style="52" customWidth="1"/>
    <col min="5122" max="5122" width="5.25" style="52" customWidth="1"/>
    <col min="5123" max="5125" width="10.125" style="52" customWidth="1"/>
    <col min="5126" max="5126" width="5.25" style="52" customWidth="1"/>
    <col min="5127" max="5127" width="9.25" style="52" customWidth="1"/>
    <col min="5128" max="5128" width="2.875" style="52" customWidth="1"/>
    <col min="5129" max="5129" width="8.75" style="52" customWidth="1"/>
    <col min="5130" max="5130" width="1.375" style="52" customWidth="1"/>
    <col min="5131" max="5131" width="11.875" style="52" bestFit="1" customWidth="1"/>
    <col min="5132" max="5132" width="11.25" style="52" customWidth="1"/>
    <col min="5133" max="5133" width="1.125" style="52" customWidth="1"/>
    <col min="5134" max="5134" width="9.625" style="52" customWidth="1"/>
    <col min="5135" max="5135" width="2.75" style="52" customWidth="1"/>
    <col min="5136" max="5376" width="9" style="52"/>
    <col min="5377" max="5377" width="11.375" style="52" customWidth="1"/>
    <col min="5378" max="5378" width="5.25" style="52" customWidth="1"/>
    <col min="5379" max="5381" width="10.125" style="52" customWidth="1"/>
    <col min="5382" max="5382" width="5.25" style="52" customWidth="1"/>
    <col min="5383" max="5383" width="9.25" style="52" customWidth="1"/>
    <col min="5384" max="5384" width="2.875" style="52" customWidth="1"/>
    <col min="5385" max="5385" width="8.75" style="52" customWidth="1"/>
    <col min="5386" max="5386" width="1.375" style="52" customWidth="1"/>
    <col min="5387" max="5387" width="11.875" style="52" bestFit="1" customWidth="1"/>
    <col min="5388" max="5388" width="11.25" style="52" customWidth="1"/>
    <col min="5389" max="5389" width="1.125" style="52" customWidth="1"/>
    <col min="5390" max="5390" width="9.625" style="52" customWidth="1"/>
    <col min="5391" max="5391" width="2.75" style="52" customWidth="1"/>
    <col min="5392" max="5632" width="9" style="52"/>
    <col min="5633" max="5633" width="11.375" style="52" customWidth="1"/>
    <col min="5634" max="5634" width="5.25" style="52" customWidth="1"/>
    <col min="5635" max="5637" width="10.125" style="52" customWidth="1"/>
    <col min="5638" max="5638" width="5.25" style="52" customWidth="1"/>
    <col min="5639" max="5639" width="9.25" style="52" customWidth="1"/>
    <col min="5640" max="5640" width="2.875" style="52" customWidth="1"/>
    <col min="5641" max="5641" width="8.75" style="52" customWidth="1"/>
    <col min="5642" max="5642" width="1.375" style="52" customWidth="1"/>
    <col min="5643" max="5643" width="11.875" style="52" bestFit="1" customWidth="1"/>
    <col min="5644" max="5644" width="11.25" style="52" customWidth="1"/>
    <col min="5645" max="5645" width="1.125" style="52" customWidth="1"/>
    <col min="5646" max="5646" width="9.625" style="52" customWidth="1"/>
    <col min="5647" max="5647" width="2.75" style="52" customWidth="1"/>
    <col min="5648" max="5888" width="9" style="52"/>
    <col min="5889" max="5889" width="11.375" style="52" customWidth="1"/>
    <col min="5890" max="5890" width="5.25" style="52" customWidth="1"/>
    <col min="5891" max="5893" width="10.125" style="52" customWidth="1"/>
    <col min="5894" max="5894" width="5.25" style="52" customWidth="1"/>
    <col min="5895" max="5895" width="9.25" style="52" customWidth="1"/>
    <col min="5896" max="5896" width="2.875" style="52" customWidth="1"/>
    <col min="5897" max="5897" width="8.75" style="52" customWidth="1"/>
    <col min="5898" max="5898" width="1.375" style="52" customWidth="1"/>
    <col min="5899" max="5899" width="11.875" style="52" bestFit="1" customWidth="1"/>
    <col min="5900" max="5900" width="11.25" style="52" customWidth="1"/>
    <col min="5901" max="5901" width="1.125" style="52" customWidth="1"/>
    <col min="5902" max="5902" width="9.625" style="52" customWidth="1"/>
    <col min="5903" max="5903" width="2.75" style="52" customWidth="1"/>
    <col min="5904" max="6144" width="9" style="52"/>
    <col min="6145" max="6145" width="11.375" style="52" customWidth="1"/>
    <col min="6146" max="6146" width="5.25" style="52" customWidth="1"/>
    <col min="6147" max="6149" width="10.125" style="52" customWidth="1"/>
    <col min="6150" max="6150" width="5.25" style="52" customWidth="1"/>
    <col min="6151" max="6151" width="9.25" style="52" customWidth="1"/>
    <col min="6152" max="6152" width="2.875" style="52" customWidth="1"/>
    <col min="6153" max="6153" width="8.75" style="52" customWidth="1"/>
    <col min="6154" max="6154" width="1.375" style="52" customWidth="1"/>
    <col min="6155" max="6155" width="11.875" style="52" bestFit="1" customWidth="1"/>
    <col min="6156" max="6156" width="11.25" style="52" customWidth="1"/>
    <col min="6157" max="6157" width="1.125" style="52" customWidth="1"/>
    <col min="6158" max="6158" width="9.625" style="52" customWidth="1"/>
    <col min="6159" max="6159" width="2.75" style="52" customWidth="1"/>
    <col min="6160" max="6400" width="9" style="52"/>
    <col min="6401" max="6401" width="11.375" style="52" customWidth="1"/>
    <col min="6402" max="6402" width="5.25" style="52" customWidth="1"/>
    <col min="6403" max="6405" width="10.125" style="52" customWidth="1"/>
    <col min="6406" max="6406" width="5.25" style="52" customWidth="1"/>
    <col min="6407" max="6407" width="9.25" style="52" customWidth="1"/>
    <col min="6408" max="6408" width="2.875" style="52" customWidth="1"/>
    <col min="6409" max="6409" width="8.75" style="52" customWidth="1"/>
    <col min="6410" max="6410" width="1.375" style="52" customWidth="1"/>
    <col min="6411" max="6411" width="11.875" style="52" bestFit="1" customWidth="1"/>
    <col min="6412" max="6412" width="11.25" style="52" customWidth="1"/>
    <col min="6413" max="6413" width="1.125" style="52" customWidth="1"/>
    <col min="6414" max="6414" width="9.625" style="52" customWidth="1"/>
    <col min="6415" max="6415" width="2.75" style="52" customWidth="1"/>
    <col min="6416" max="6656" width="9" style="52"/>
    <col min="6657" max="6657" width="11.375" style="52" customWidth="1"/>
    <col min="6658" max="6658" width="5.25" style="52" customWidth="1"/>
    <col min="6659" max="6661" width="10.125" style="52" customWidth="1"/>
    <col min="6662" max="6662" width="5.25" style="52" customWidth="1"/>
    <col min="6663" max="6663" width="9.25" style="52" customWidth="1"/>
    <col min="6664" max="6664" width="2.875" style="52" customWidth="1"/>
    <col min="6665" max="6665" width="8.75" style="52" customWidth="1"/>
    <col min="6666" max="6666" width="1.375" style="52" customWidth="1"/>
    <col min="6667" max="6667" width="11.875" style="52" bestFit="1" customWidth="1"/>
    <col min="6668" max="6668" width="11.25" style="52" customWidth="1"/>
    <col min="6669" max="6669" width="1.125" style="52" customWidth="1"/>
    <col min="6670" max="6670" width="9.625" style="52" customWidth="1"/>
    <col min="6671" max="6671" width="2.75" style="52" customWidth="1"/>
    <col min="6672" max="6912" width="9" style="52"/>
    <col min="6913" max="6913" width="11.375" style="52" customWidth="1"/>
    <col min="6914" max="6914" width="5.25" style="52" customWidth="1"/>
    <col min="6915" max="6917" width="10.125" style="52" customWidth="1"/>
    <col min="6918" max="6918" width="5.25" style="52" customWidth="1"/>
    <col min="6919" max="6919" width="9.25" style="52" customWidth="1"/>
    <col min="6920" max="6920" width="2.875" style="52" customWidth="1"/>
    <col min="6921" max="6921" width="8.75" style="52" customWidth="1"/>
    <col min="6922" max="6922" width="1.375" style="52" customWidth="1"/>
    <col min="6923" max="6923" width="11.875" style="52" bestFit="1" customWidth="1"/>
    <col min="6924" max="6924" width="11.25" style="52" customWidth="1"/>
    <col min="6925" max="6925" width="1.125" style="52" customWidth="1"/>
    <col min="6926" max="6926" width="9.625" style="52" customWidth="1"/>
    <col min="6927" max="6927" width="2.75" style="52" customWidth="1"/>
    <col min="6928" max="7168" width="9" style="52"/>
    <col min="7169" max="7169" width="11.375" style="52" customWidth="1"/>
    <col min="7170" max="7170" width="5.25" style="52" customWidth="1"/>
    <col min="7171" max="7173" width="10.125" style="52" customWidth="1"/>
    <col min="7174" max="7174" width="5.25" style="52" customWidth="1"/>
    <col min="7175" max="7175" width="9.25" style="52" customWidth="1"/>
    <col min="7176" max="7176" width="2.875" style="52" customWidth="1"/>
    <col min="7177" max="7177" width="8.75" style="52" customWidth="1"/>
    <col min="7178" max="7178" width="1.375" style="52" customWidth="1"/>
    <col min="7179" max="7179" width="11.875" style="52" bestFit="1" customWidth="1"/>
    <col min="7180" max="7180" width="11.25" style="52" customWidth="1"/>
    <col min="7181" max="7181" width="1.125" style="52" customWidth="1"/>
    <col min="7182" max="7182" width="9.625" style="52" customWidth="1"/>
    <col min="7183" max="7183" width="2.75" style="52" customWidth="1"/>
    <col min="7184" max="7424" width="9" style="52"/>
    <col min="7425" max="7425" width="11.375" style="52" customWidth="1"/>
    <col min="7426" max="7426" width="5.25" style="52" customWidth="1"/>
    <col min="7427" max="7429" width="10.125" style="52" customWidth="1"/>
    <col min="7430" max="7430" width="5.25" style="52" customWidth="1"/>
    <col min="7431" max="7431" width="9.25" style="52" customWidth="1"/>
    <col min="7432" max="7432" width="2.875" style="52" customWidth="1"/>
    <col min="7433" max="7433" width="8.75" style="52" customWidth="1"/>
    <col min="7434" max="7434" width="1.375" style="52" customWidth="1"/>
    <col min="7435" max="7435" width="11.875" style="52" bestFit="1" customWidth="1"/>
    <col min="7436" max="7436" width="11.25" style="52" customWidth="1"/>
    <col min="7437" max="7437" width="1.125" style="52" customWidth="1"/>
    <col min="7438" max="7438" width="9.625" style="52" customWidth="1"/>
    <col min="7439" max="7439" width="2.75" style="52" customWidth="1"/>
    <col min="7440" max="7680" width="9" style="52"/>
    <col min="7681" max="7681" width="11.375" style="52" customWidth="1"/>
    <col min="7682" max="7682" width="5.25" style="52" customWidth="1"/>
    <col min="7683" max="7685" width="10.125" style="52" customWidth="1"/>
    <col min="7686" max="7686" width="5.25" style="52" customWidth="1"/>
    <col min="7687" max="7687" width="9.25" style="52" customWidth="1"/>
    <col min="7688" max="7688" width="2.875" style="52" customWidth="1"/>
    <col min="7689" max="7689" width="8.75" style="52" customWidth="1"/>
    <col min="7690" max="7690" width="1.375" style="52" customWidth="1"/>
    <col min="7691" max="7691" width="11.875" style="52" bestFit="1" customWidth="1"/>
    <col min="7692" max="7692" width="11.25" style="52" customWidth="1"/>
    <col min="7693" max="7693" width="1.125" style="52" customWidth="1"/>
    <col min="7694" max="7694" width="9.625" style="52" customWidth="1"/>
    <col min="7695" max="7695" width="2.75" style="52" customWidth="1"/>
    <col min="7696" max="7936" width="9" style="52"/>
    <col min="7937" max="7937" width="11.375" style="52" customWidth="1"/>
    <col min="7938" max="7938" width="5.25" style="52" customWidth="1"/>
    <col min="7939" max="7941" width="10.125" style="52" customWidth="1"/>
    <col min="7942" max="7942" width="5.25" style="52" customWidth="1"/>
    <col min="7943" max="7943" width="9.25" style="52" customWidth="1"/>
    <col min="7944" max="7944" width="2.875" style="52" customWidth="1"/>
    <col min="7945" max="7945" width="8.75" style="52" customWidth="1"/>
    <col min="7946" max="7946" width="1.375" style="52" customWidth="1"/>
    <col min="7947" max="7947" width="11.875" style="52" bestFit="1" customWidth="1"/>
    <col min="7948" max="7948" width="11.25" style="52" customWidth="1"/>
    <col min="7949" max="7949" width="1.125" style="52" customWidth="1"/>
    <col min="7950" max="7950" width="9.625" style="52" customWidth="1"/>
    <col min="7951" max="7951" width="2.75" style="52" customWidth="1"/>
    <col min="7952" max="8192" width="9" style="52"/>
    <col min="8193" max="8193" width="11.375" style="52" customWidth="1"/>
    <col min="8194" max="8194" width="5.25" style="52" customWidth="1"/>
    <col min="8195" max="8197" width="10.125" style="52" customWidth="1"/>
    <col min="8198" max="8198" width="5.25" style="52" customWidth="1"/>
    <col min="8199" max="8199" width="9.25" style="52" customWidth="1"/>
    <col min="8200" max="8200" width="2.875" style="52" customWidth="1"/>
    <col min="8201" max="8201" width="8.75" style="52" customWidth="1"/>
    <col min="8202" max="8202" width="1.375" style="52" customWidth="1"/>
    <col min="8203" max="8203" width="11.875" style="52" bestFit="1" customWidth="1"/>
    <col min="8204" max="8204" width="11.25" style="52" customWidth="1"/>
    <col min="8205" max="8205" width="1.125" style="52" customWidth="1"/>
    <col min="8206" max="8206" width="9.625" style="52" customWidth="1"/>
    <col min="8207" max="8207" width="2.75" style="52" customWidth="1"/>
    <col min="8208" max="8448" width="9" style="52"/>
    <col min="8449" max="8449" width="11.375" style="52" customWidth="1"/>
    <col min="8450" max="8450" width="5.25" style="52" customWidth="1"/>
    <col min="8451" max="8453" width="10.125" style="52" customWidth="1"/>
    <col min="8454" max="8454" width="5.25" style="52" customWidth="1"/>
    <col min="8455" max="8455" width="9.25" style="52" customWidth="1"/>
    <col min="8456" max="8456" width="2.875" style="52" customWidth="1"/>
    <col min="8457" max="8457" width="8.75" style="52" customWidth="1"/>
    <col min="8458" max="8458" width="1.375" style="52" customWidth="1"/>
    <col min="8459" max="8459" width="11.875" style="52" bestFit="1" customWidth="1"/>
    <col min="8460" max="8460" width="11.25" style="52" customWidth="1"/>
    <col min="8461" max="8461" width="1.125" style="52" customWidth="1"/>
    <col min="8462" max="8462" width="9.625" style="52" customWidth="1"/>
    <col min="8463" max="8463" width="2.75" style="52" customWidth="1"/>
    <col min="8464" max="8704" width="9" style="52"/>
    <col min="8705" max="8705" width="11.375" style="52" customWidth="1"/>
    <col min="8706" max="8706" width="5.25" style="52" customWidth="1"/>
    <col min="8707" max="8709" width="10.125" style="52" customWidth="1"/>
    <col min="8710" max="8710" width="5.25" style="52" customWidth="1"/>
    <col min="8711" max="8711" width="9.25" style="52" customWidth="1"/>
    <col min="8712" max="8712" width="2.875" style="52" customWidth="1"/>
    <col min="8713" max="8713" width="8.75" style="52" customWidth="1"/>
    <col min="8714" max="8714" width="1.375" style="52" customWidth="1"/>
    <col min="8715" max="8715" width="11.875" style="52" bestFit="1" customWidth="1"/>
    <col min="8716" max="8716" width="11.25" style="52" customWidth="1"/>
    <col min="8717" max="8717" width="1.125" style="52" customWidth="1"/>
    <col min="8718" max="8718" width="9.625" style="52" customWidth="1"/>
    <col min="8719" max="8719" width="2.75" style="52" customWidth="1"/>
    <col min="8720" max="8960" width="9" style="52"/>
    <col min="8961" max="8961" width="11.375" style="52" customWidth="1"/>
    <col min="8962" max="8962" width="5.25" style="52" customWidth="1"/>
    <col min="8963" max="8965" width="10.125" style="52" customWidth="1"/>
    <col min="8966" max="8966" width="5.25" style="52" customWidth="1"/>
    <col min="8967" max="8967" width="9.25" style="52" customWidth="1"/>
    <col min="8968" max="8968" width="2.875" style="52" customWidth="1"/>
    <col min="8969" max="8969" width="8.75" style="52" customWidth="1"/>
    <col min="8970" max="8970" width="1.375" style="52" customWidth="1"/>
    <col min="8971" max="8971" width="11.875" style="52" bestFit="1" customWidth="1"/>
    <col min="8972" max="8972" width="11.25" style="52" customWidth="1"/>
    <col min="8973" max="8973" width="1.125" style="52" customWidth="1"/>
    <col min="8974" max="8974" width="9.625" style="52" customWidth="1"/>
    <col min="8975" max="8975" width="2.75" style="52" customWidth="1"/>
    <col min="8976" max="9216" width="9" style="52"/>
    <col min="9217" max="9217" width="11.375" style="52" customWidth="1"/>
    <col min="9218" max="9218" width="5.25" style="52" customWidth="1"/>
    <col min="9219" max="9221" width="10.125" style="52" customWidth="1"/>
    <col min="9222" max="9222" width="5.25" style="52" customWidth="1"/>
    <col min="9223" max="9223" width="9.25" style="52" customWidth="1"/>
    <col min="9224" max="9224" width="2.875" style="52" customWidth="1"/>
    <col min="9225" max="9225" width="8.75" style="52" customWidth="1"/>
    <col min="9226" max="9226" width="1.375" style="52" customWidth="1"/>
    <col min="9227" max="9227" width="11.875" style="52" bestFit="1" customWidth="1"/>
    <col min="9228" max="9228" width="11.25" style="52" customWidth="1"/>
    <col min="9229" max="9229" width="1.125" style="52" customWidth="1"/>
    <col min="9230" max="9230" width="9.625" style="52" customWidth="1"/>
    <col min="9231" max="9231" width="2.75" style="52" customWidth="1"/>
    <col min="9232" max="9472" width="9" style="52"/>
    <col min="9473" max="9473" width="11.375" style="52" customWidth="1"/>
    <col min="9474" max="9474" width="5.25" style="52" customWidth="1"/>
    <col min="9475" max="9477" width="10.125" style="52" customWidth="1"/>
    <col min="9478" max="9478" width="5.25" style="52" customWidth="1"/>
    <col min="9479" max="9479" width="9.25" style="52" customWidth="1"/>
    <col min="9480" max="9480" width="2.875" style="52" customWidth="1"/>
    <col min="9481" max="9481" width="8.75" style="52" customWidth="1"/>
    <col min="9482" max="9482" width="1.375" style="52" customWidth="1"/>
    <col min="9483" max="9483" width="11.875" style="52" bestFit="1" customWidth="1"/>
    <col min="9484" max="9484" width="11.25" style="52" customWidth="1"/>
    <col min="9485" max="9485" width="1.125" style="52" customWidth="1"/>
    <col min="9486" max="9486" width="9.625" style="52" customWidth="1"/>
    <col min="9487" max="9487" width="2.75" style="52" customWidth="1"/>
    <col min="9488" max="9728" width="9" style="52"/>
    <col min="9729" max="9729" width="11.375" style="52" customWidth="1"/>
    <col min="9730" max="9730" width="5.25" style="52" customWidth="1"/>
    <col min="9731" max="9733" width="10.125" style="52" customWidth="1"/>
    <col min="9734" max="9734" width="5.25" style="52" customWidth="1"/>
    <col min="9735" max="9735" width="9.25" style="52" customWidth="1"/>
    <col min="9736" max="9736" width="2.875" style="52" customWidth="1"/>
    <col min="9737" max="9737" width="8.75" style="52" customWidth="1"/>
    <col min="9738" max="9738" width="1.375" style="52" customWidth="1"/>
    <col min="9739" max="9739" width="11.875" style="52" bestFit="1" customWidth="1"/>
    <col min="9740" max="9740" width="11.25" style="52" customWidth="1"/>
    <col min="9741" max="9741" width="1.125" style="52" customWidth="1"/>
    <col min="9742" max="9742" width="9.625" style="52" customWidth="1"/>
    <col min="9743" max="9743" width="2.75" style="52" customWidth="1"/>
    <col min="9744" max="9984" width="9" style="52"/>
    <col min="9985" max="9985" width="11.375" style="52" customWidth="1"/>
    <col min="9986" max="9986" width="5.25" style="52" customWidth="1"/>
    <col min="9987" max="9989" width="10.125" style="52" customWidth="1"/>
    <col min="9990" max="9990" width="5.25" style="52" customWidth="1"/>
    <col min="9991" max="9991" width="9.25" style="52" customWidth="1"/>
    <col min="9992" max="9992" width="2.875" style="52" customWidth="1"/>
    <col min="9993" max="9993" width="8.75" style="52" customWidth="1"/>
    <col min="9994" max="9994" width="1.375" style="52" customWidth="1"/>
    <col min="9995" max="9995" width="11.875" style="52" bestFit="1" customWidth="1"/>
    <col min="9996" max="9996" width="11.25" style="52" customWidth="1"/>
    <col min="9997" max="9997" width="1.125" style="52" customWidth="1"/>
    <col min="9998" max="9998" width="9.625" style="52" customWidth="1"/>
    <col min="9999" max="9999" width="2.75" style="52" customWidth="1"/>
    <col min="10000" max="10240" width="9" style="52"/>
    <col min="10241" max="10241" width="11.375" style="52" customWidth="1"/>
    <col min="10242" max="10242" width="5.25" style="52" customWidth="1"/>
    <col min="10243" max="10245" width="10.125" style="52" customWidth="1"/>
    <col min="10246" max="10246" width="5.25" style="52" customWidth="1"/>
    <col min="10247" max="10247" width="9.25" style="52" customWidth="1"/>
    <col min="10248" max="10248" width="2.875" style="52" customWidth="1"/>
    <col min="10249" max="10249" width="8.75" style="52" customWidth="1"/>
    <col min="10250" max="10250" width="1.375" style="52" customWidth="1"/>
    <col min="10251" max="10251" width="11.875" style="52" bestFit="1" customWidth="1"/>
    <col min="10252" max="10252" width="11.25" style="52" customWidth="1"/>
    <col min="10253" max="10253" width="1.125" style="52" customWidth="1"/>
    <col min="10254" max="10254" width="9.625" style="52" customWidth="1"/>
    <col min="10255" max="10255" width="2.75" style="52" customWidth="1"/>
    <col min="10256" max="10496" width="9" style="52"/>
    <col min="10497" max="10497" width="11.375" style="52" customWidth="1"/>
    <col min="10498" max="10498" width="5.25" style="52" customWidth="1"/>
    <col min="10499" max="10501" width="10.125" style="52" customWidth="1"/>
    <col min="10502" max="10502" width="5.25" style="52" customWidth="1"/>
    <col min="10503" max="10503" width="9.25" style="52" customWidth="1"/>
    <col min="10504" max="10504" width="2.875" style="52" customWidth="1"/>
    <col min="10505" max="10505" width="8.75" style="52" customWidth="1"/>
    <col min="10506" max="10506" width="1.375" style="52" customWidth="1"/>
    <col min="10507" max="10507" width="11.875" style="52" bestFit="1" customWidth="1"/>
    <col min="10508" max="10508" width="11.25" style="52" customWidth="1"/>
    <col min="10509" max="10509" width="1.125" style="52" customWidth="1"/>
    <col min="10510" max="10510" width="9.625" style="52" customWidth="1"/>
    <col min="10511" max="10511" width="2.75" style="52" customWidth="1"/>
    <col min="10512" max="10752" width="9" style="52"/>
    <col min="10753" max="10753" width="11.375" style="52" customWidth="1"/>
    <col min="10754" max="10754" width="5.25" style="52" customWidth="1"/>
    <col min="10755" max="10757" width="10.125" style="52" customWidth="1"/>
    <col min="10758" max="10758" width="5.25" style="52" customWidth="1"/>
    <col min="10759" max="10759" width="9.25" style="52" customWidth="1"/>
    <col min="10760" max="10760" width="2.875" style="52" customWidth="1"/>
    <col min="10761" max="10761" width="8.75" style="52" customWidth="1"/>
    <col min="10762" max="10762" width="1.375" style="52" customWidth="1"/>
    <col min="10763" max="10763" width="11.875" style="52" bestFit="1" customWidth="1"/>
    <col min="10764" max="10764" width="11.25" style="52" customWidth="1"/>
    <col min="10765" max="10765" width="1.125" style="52" customWidth="1"/>
    <col min="10766" max="10766" width="9.625" style="52" customWidth="1"/>
    <col min="10767" max="10767" width="2.75" style="52" customWidth="1"/>
    <col min="10768" max="11008" width="9" style="52"/>
    <col min="11009" max="11009" width="11.375" style="52" customWidth="1"/>
    <col min="11010" max="11010" width="5.25" style="52" customWidth="1"/>
    <col min="11011" max="11013" width="10.125" style="52" customWidth="1"/>
    <col min="11014" max="11014" width="5.25" style="52" customWidth="1"/>
    <col min="11015" max="11015" width="9.25" style="52" customWidth="1"/>
    <col min="11016" max="11016" width="2.875" style="52" customWidth="1"/>
    <col min="11017" max="11017" width="8.75" style="52" customWidth="1"/>
    <col min="11018" max="11018" width="1.375" style="52" customWidth="1"/>
    <col min="11019" max="11019" width="11.875" style="52" bestFit="1" customWidth="1"/>
    <col min="11020" max="11020" width="11.25" style="52" customWidth="1"/>
    <col min="11021" max="11021" width="1.125" style="52" customWidth="1"/>
    <col min="11022" max="11022" width="9.625" style="52" customWidth="1"/>
    <col min="11023" max="11023" width="2.75" style="52" customWidth="1"/>
    <col min="11024" max="11264" width="9" style="52"/>
    <col min="11265" max="11265" width="11.375" style="52" customWidth="1"/>
    <col min="11266" max="11266" width="5.25" style="52" customWidth="1"/>
    <col min="11267" max="11269" width="10.125" style="52" customWidth="1"/>
    <col min="11270" max="11270" width="5.25" style="52" customWidth="1"/>
    <col min="11271" max="11271" width="9.25" style="52" customWidth="1"/>
    <col min="11272" max="11272" width="2.875" style="52" customWidth="1"/>
    <col min="11273" max="11273" width="8.75" style="52" customWidth="1"/>
    <col min="11274" max="11274" width="1.375" style="52" customWidth="1"/>
    <col min="11275" max="11275" width="11.875" style="52" bestFit="1" customWidth="1"/>
    <col min="11276" max="11276" width="11.25" style="52" customWidth="1"/>
    <col min="11277" max="11277" width="1.125" style="52" customWidth="1"/>
    <col min="11278" max="11278" width="9.625" style="52" customWidth="1"/>
    <col min="11279" max="11279" width="2.75" style="52" customWidth="1"/>
    <col min="11280" max="11520" width="9" style="52"/>
    <col min="11521" max="11521" width="11.375" style="52" customWidth="1"/>
    <col min="11522" max="11522" width="5.25" style="52" customWidth="1"/>
    <col min="11523" max="11525" width="10.125" style="52" customWidth="1"/>
    <col min="11526" max="11526" width="5.25" style="52" customWidth="1"/>
    <col min="11527" max="11527" width="9.25" style="52" customWidth="1"/>
    <col min="11528" max="11528" width="2.875" style="52" customWidth="1"/>
    <col min="11529" max="11529" width="8.75" style="52" customWidth="1"/>
    <col min="11530" max="11530" width="1.375" style="52" customWidth="1"/>
    <col min="11531" max="11531" width="11.875" style="52" bestFit="1" customWidth="1"/>
    <col min="11532" max="11532" width="11.25" style="52" customWidth="1"/>
    <col min="11533" max="11533" width="1.125" style="52" customWidth="1"/>
    <col min="11534" max="11534" width="9.625" style="52" customWidth="1"/>
    <col min="11535" max="11535" width="2.75" style="52" customWidth="1"/>
    <col min="11536" max="11776" width="9" style="52"/>
    <col min="11777" max="11777" width="11.375" style="52" customWidth="1"/>
    <col min="11778" max="11778" width="5.25" style="52" customWidth="1"/>
    <col min="11779" max="11781" width="10.125" style="52" customWidth="1"/>
    <col min="11782" max="11782" width="5.25" style="52" customWidth="1"/>
    <col min="11783" max="11783" width="9.25" style="52" customWidth="1"/>
    <col min="11784" max="11784" width="2.875" style="52" customWidth="1"/>
    <col min="11785" max="11785" width="8.75" style="52" customWidth="1"/>
    <col min="11786" max="11786" width="1.375" style="52" customWidth="1"/>
    <col min="11787" max="11787" width="11.875" style="52" bestFit="1" customWidth="1"/>
    <col min="11788" max="11788" width="11.25" style="52" customWidth="1"/>
    <col min="11789" max="11789" width="1.125" style="52" customWidth="1"/>
    <col min="11790" max="11790" width="9.625" style="52" customWidth="1"/>
    <col min="11791" max="11791" width="2.75" style="52" customWidth="1"/>
    <col min="11792" max="12032" width="9" style="52"/>
    <col min="12033" max="12033" width="11.375" style="52" customWidth="1"/>
    <col min="12034" max="12034" width="5.25" style="52" customWidth="1"/>
    <col min="12035" max="12037" width="10.125" style="52" customWidth="1"/>
    <col min="12038" max="12038" width="5.25" style="52" customWidth="1"/>
    <col min="12039" max="12039" width="9.25" style="52" customWidth="1"/>
    <col min="12040" max="12040" width="2.875" style="52" customWidth="1"/>
    <col min="12041" max="12041" width="8.75" style="52" customWidth="1"/>
    <col min="12042" max="12042" width="1.375" style="52" customWidth="1"/>
    <col min="12043" max="12043" width="11.875" style="52" bestFit="1" customWidth="1"/>
    <col min="12044" max="12044" width="11.25" style="52" customWidth="1"/>
    <col min="12045" max="12045" width="1.125" style="52" customWidth="1"/>
    <col min="12046" max="12046" width="9.625" style="52" customWidth="1"/>
    <col min="12047" max="12047" width="2.75" style="52" customWidth="1"/>
    <col min="12048" max="12288" width="9" style="52"/>
    <col min="12289" max="12289" width="11.375" style="52" customWidth="1"/>
    <col min="12290" max="12290" width="5.25" style="52" customWidth="1"/>
    <col min="12291" max="12293" width="10.125" style="52" customWidth="1"/>
    <col min="12294" max="12294" width="5.25" style="52" customWidth="1"/>
    <col min="12295" max="12295" width="9.25" style="52" customWidth="1"/>
    <col min="12296" max="12296" width="2.875" style="52" customWidth="1"/>
    <col min="12297" max="12297" width="8.75" style="52" customWidth="1"/>
    <col min="12298" max="12298" width="1.375" style="52" customWidth="1"/>
    <col min="12299" max="12299" width="11.875" style="52" bestFit="1" customWidth="1"/>
    <col min="12300" max="12300" width="11.25" style="52" customWidth="1"/>
    <col min="12301" max="12301" width="1.125" style="52" customWidth="1"/>
    <col min="12302" max="12302" width="9.625" style="52" customWidth="1"/>
    <col min="12303" max="12303" width="2.75" style="52" customWidth="1"/>
    <col min="12304" max="12544" width="9" style="52"/>
    <col min="12545" max="12545" width="11.375" style="52" customWidth="1"/>
    <col min="12546" max="12546" width="5.25" style="52" customWidth="1"/>
    <col min="12547" max="12549" width="10.125" style="52" customWidth="1"/>
    <col min="12550" max="12550" width="5.25" style="52" customWidth="1"/>
    <col min="12551" max="12551" width="9.25" style="52" customWidth="1"/>
    <col min="12552" max="12552" width="2.875" style="52" customWidth="1"/>
    <col min="12553" max="12553" width="8.75" style="52" customWidth="1"/>
    <col min="12554" max="12554" width="1.375" style="52" customWidth="1"/>
    <col min="12555" max="12555" width="11.875" style="52" bestFit="1" customWidth="1"/>
    <col min="12556" max="12556" width="11.25" style="52" customWidth="1"/>
    <col min="12557" max="12557" width="1.125" style="52" customWidth="1"/>
    <col min="12558" max="12558" width="9.625" style="52" customWidth="1"/>
    <col min="12559" max="12559" width="2.75" style="52" customWidth="1"/>
    <col min="12560" max="12800" width="9" style="52"/>
    <col min="12801" max="12801" width="11.375" style="52" customWidth="1"/>
    <col min="12802" max="12802" width="5.25" style="52" customWidth="1"/>
    <col min="12803" max="12805" width="10.125" style="52" customWidth="1"/>
    <col min="12806" max="12806" width="5.25" style="52" customWidth="1"/>
    <col min="12807" max="12807" width="9.25" style="52" customWidth="1"/>
    <col min="12808" max="12808" width="2.875" style="52" customWidth="1"/>
    <col min="12809" max="12809" width="8.75" style="52" customWidth="1"/>
    <col min="12810" max="12810" width="1.375" style="52" customWidth="1"/>
    <col min="12811" max="12811" width="11.875" style="52" bestFit="1" customWidth="1"/>
    <col min="12812" max="12812" width="11.25" style="52" customWidth="1"/>
    <col min="12813" max="12813" width="1.125" style="52" customWidth="1"/>
    <col min="12814" max="12814" width="9.625" style="52" customWidth="1"/>
    <col min="12815" max="12815" width="2.75" style="52" customWidth="1"/>
    <col min="12816" max="13056" width="9" style="52"/>
    <col min="13057" max="13057" width="11.375" style="52" customWidth="1"/>
    <col min="13058" max="13058" width="5.25" style="52" customWidth="1"/>
    <col min="13059" max="13061" width="10.125" style="52" customWidth="1"/>
    <col min="13062" max="13062" width="5.25" style="52" customWidth="1"/>
    <col min="13063" max="13063" width="9.25" style="52" customWidth="1"/>
    <col min="13064" max="13064" width="2.875" style="52" customWidth="1"/>
    <col min="13065" max="13065" width="8.75" style="52" customWidth="1"/>
    <col min="13066" max="13066" width="1.375" style="52" customWidth="1"/>
    <col min="13067" max="13067" width="11.875" style="52" bestFit="1" customWidth="1"/>
    <col min="13068" max="13068" width="11.25" style="52" customWidth="1"/>
    <col min="13069" max="13069" width="1.125" style="52" customWidth="1"/>
    <col min="13070" max="13070" width="9.625" style="52" customWidth="1"/>
    <col min="13071" max="13071" width="2.75" style="52" customWidth="1"/>
    <col min="13072" max="13312" width="9" style="52"/>
    <col min="13313" max="13313" width="11.375" style="52" customWidth="1"/>
    <col min="13314" max="13314" width="5.25" style="52" customWidth="1"/>
    <col min="13315" max="13317" width="10.125" style="52" customWidth="1"/>
    <col min="13318" max="13318" width="5.25" style="52" customWidth="1"/>
    <col min="13319" max="13319" width="9.25" style="52" customWidth="1"/>
    <col min="13320" max="13320" width="2.875" style="52" customWidth="1"/>
    <col min="13321" max="13321" width="8.75" style="52" customWidth="1"/>
    <col min="13322" max="13322" width="1.375" style="52" customWidth="1"/>
    <col min="13323" max="13323" width="11.875" style="52" bestFit="1" customWidth="1"/>
    <col min="13324" max="13324" width="11.25" style="52" customWidth="1"/>
    <col min="13325" max="13325" width="1.125" style="52" customWidth="1"/>
    <col min="13326" max="13326" width="9.625" style="52" customWidth="1"/>
    <col min="13327" max="13327" width="2.75" style="52" customWidth="1"/>
    <col min="13328" max="13568" width="9" style="52"/>
    <col min="13569" max="13569" width="11.375" style="52" customWidth="1"/>
    <col min="13570" max="13570" width="5.25" style="52" customWidth="1"/>
    <col min="13571" max="13573" width="10.125" style="52" customWidth="1"/>
    <col min="13574" max="13574" width="5.25" style="52" customWidth="1"/>
    <col min="13575" max="13575" width="9.25" style="52" customWidth="1"/>
    <col min="13576" max="13576" width="2.875" style="52" customWidth="1"/>
    <col min="13577" max="13577" width="8.75" style="52" customWidth="1"/>
    <col min="13578" max="13578" width="1.375" style="52" customWidth="1"/>
    <col min="13579" max="13579" width="11.875" style="52" bestFit="1" customWidth="1"/>
    <col min="13580" max="13580" width="11.25" style="52" customWidth="1"/>
    <col min="13581" max="13581" width="1.125" style="52" customWidth="1"/>
    <col min="13582" max="13582" width="9.625" style="52" customWidth="1"/>
    <col min="13583" max="13583" width="2.75" style="52" customWidth="1"/>
    <col min="13584" max="13824" width="9" style="52"/>
    <col min="13825" max="13825" width="11.375" style="52" customWidth="1"/>
    <col min="13826" max="13826" width="5.25" style="52" customWidth="1"/>
    <col min="13827" max="13829" width="10.125" style="52" customWidth="1"/>
    <col min="13830" max="13830" width="5.25" style="52" customWidth="1"/>
    <col min="13831" max="13831" width="9.25" style="52" customWidth="1"/>
    <col min="13832" max="13832" width="2.875" style="52" customWidth="1"/>
    <col min="13833" max="13833" width="8.75" style="52" customWidth="1"/>
    <col min="13834" max="13834" width="1.375" style="52" customWidth="1"/>
    <col min="13835" max="13835" width="11.875" style="52" bestFit="1" customWidth="1"/>
    <col min="13836" max="13836" width="11.25" style="52" customWidth="1"/>
    <col min="13837" max="13837" width="1.125" style="52" customWidth="1"/>
    <col min="13838" max="13838" width="9.625" style="52" customWidth="1"/>
    <col min="13839" max="13839" width="2.75" style="52" customWidth="1"/>
    <col min="13840" max="14080" width="9" style="52"/>
    <col min="14081" max="14081" width="11.375" style="52" customWidth="1"/>
    <col min="14082" max="14082" width="5.25" style="52" customWidth="1"/>
    <col min="14083" max="14085" width="10.125" style="52" customWidth="1"/>
    <col min="14086" max="14086" width="5.25" style="52" customWidth="1"/>
    <col min="14087" max="14087" width="9.25" style="52" customWidth="1"/>
    <col min="14088" max="14088" width="2.875" style="52" customWidth="1"/>
    <col min="14089" max="14089" width="8.75" style="52" customWidth="1"/>
    <col min="14090" max="14090" width="1.375" style="52" customWidth="1"/>
    <col min="14091" max="14091" width="11.875" style="52" bestFit="1" customWidth="1"/>
    <col min="14092" max="14092" width="11.25" style="52" customWidth="1"/>
    <col min="14093" max="14093" width="1.125" style="52" customWidth="1"/>
    <col min="14094" max="14094" width="9.625" style="52" customWidth="1"/>
    <col min="14095" max="14095" width="2.75" style="52" customWidth="1"/>
    <col min="14096" max="14336" width="9" style="52"/>
    <col min="14337" max="14337" width="11.375" style="52" customWidth="1"/>
    <col min="14338" max="14338" width="5.25" style="52" customWidth="1"/>
    <col min="14339" max="14341" width="10.125" style="52" customWidth="1"/>
    <col min="14342" max="14342" width="5.25" style="52" customWidth="1"/>
    <col min="14343" max="14343" width="9.25" style="52" customWidth="1"/>
    <col min="14344" max="14344" width="2.875" style="52" customWidth="1"/>
    <col min="14345" max="14345" width="8.75" style="52" customWidth="1"/>
    <col min="14346" max="14346" width="1.375" style="52" customWidth="1"/>
    <col min="14347" max="14347" width="11.875" style="52" bestFit="1" customWidth="1"/>
    <col min="14348" max="14348" width="11.25" style="52" customWidth="1"/>
    <col min="14349" max="14349" width="1.125" style="52" customWidth="1"/>
    <col min="14350" max="14350" width="9.625" style="52" customWidth="1"/>
    <col min="14351" max="14351" width="2.75" style="52" customWidth="1"/>
    <col min="14352" max="14592" width="9" style="52"/>
    <col min="14593" max="14593" width="11.375" style="52" customWidth="1"/>
    <col min="14594" max="14594" width="5.25" style="52" customWidth="1"/>
    <col min="14595" max="14597" width="10.125" style="52" customWidth="1"/>
    <col min="14598" max="14598" width="5.25" style="52" customWidth="1"/>
    <col min="14599" max="14599" width="9.25" style="52" customWidth="1"/>
    <col min="14600" max="14600" width="2.875" style="52" customWidth="1"/>
    <col min="14601" max="14601" width="8.75" style="52" customWidth="1"/>
    <col min="14602" max="14602" width="1.375" style="52" customWidth="1"/>
    <col min="14603" max="14603" width="11.875" style="52" bestFit="1" customWidth="1"/>
    <col min="14604" max="14604" width="11.25" style="52" customWidth="1"/>
    <col min="14605" max="14605" width="1.125" style="52" customWidth="1"/>
    <col min="14606" max="14606" width="9.625" style="52" customWidth="1"/>
    <col min="14607" max="14607" width="2.75" style="52" customWidth="1"/>
    <col min="14608" max="14848" width="9" style="52"/>
    <col min="14849" max="14849" width="11.375" style="52" customWidth="1"/>
    <col min="14850" max="14850" width="5.25" style="52" customWidth="1"/>
    <col min="14851" max="14853" width="10.125" style="52" customWidth="1"/>
    <col min="14854" max="14854" width="5.25" style="52" customWidth="1"/>
    <col min="14855" max="14855" width="9.25" style="52" customWidth="1"/>
    <col min="14856" max="14856" width="2.875" style="52" customWidth="1"/>
    <col min="14857" max="14857" width="8.75" style="52" customWidth="1"/>
    <col min="14858" max="14858" width="1.375" style="52" customWidth="1"/>
    <col min="14859" max="14859" width="11.875" style="52" bestFit="1" customWidth="1"/>
    <col min="14860" max="14860" width="11.25" style="52" customWidth="1"/>
    <col min="14861" max="14861" width="1.125" style="52" customWidth="1"/>
    <col min="14862" max="14862" width="9.625" style="52" customWidth="1"/>
    <col min="14863" max="14863" width="2.75" style="52" customWidth="1"/>
    <col min="14864" max="15104" width="9" style="52"/>
    <col min="15105" max="15105" width="11.375" style="52" customWidth="1"/>
    <col min="15106" max="15106" width="5.25" style="52" customWidth="1"/>
    <col min="15107" max="15109" width="10.125" style="52" customWidth="1"/>
    <col min="15110" max="15110" width="5.25" style="52" customWidth="1"/>
    <col min="15111" max="15111" width="9.25" style="52" customWidth="1"/>
    <col min="15112" max="15112" width="2.875" style="52" customWidth="1"/>
    <col min="15113" max="15113" width="8.75" style="52" customWidth="1"/>
    <col min="15114" max="15114" width="1.375" style="52" customWidth="1"/>
    <col min="15115" max="15115" width="11.875" style="52" bestFit="1" customWidth="1"/>
    <col min="15116" max="15116" width="11.25" style="52" customWidth="1"/>
    <col min="15117" max="15117" width="1.125" style="52" customWidth="1"/>
    <col min="15118" max="15118" width="9.625" style="52" customWidth="1"/>
    <col min="15119" max="15119" width="2.75" style="52" customWidth="1"/>
    <col min="15120" max="15360" width="9" style="52"/>
    <col min="15361" max="15361" width="11.375" style="52" customWidth="1"/>
    <col min="15362" max="15362" width="5.25" style="52" customWidth="1"/>
    <col min="15363" max="15365" width="10.125" style="52" customWidth="1"/>
    <col min="15366" max="15366" width="5.25" style="52" customWidth="1"/>
    <col min="15367" max="15367" width="9.25" style="52" customWidth="1"/>
    <col min="15368" max="15368" width="2.875" style="52" customWidth="1"/>
    <col min="15369" max="15369" width="8.75" style="52" customWidth="1"/>
    <col min="15370" max="15370" width="1.375" style="52" customWidth="1"/>
    <col min="15371" max="15371" width="11.875" style="52" bestFit="1" customWidth="1"/>
    <col min="15372" max="15372" width="11.25" style="52" customWidth="1"/>
    <col min="15373" max="15373" width="1.125" style="52" customWidth="1"/>
    <col min="15374" max="15374" width="9.625" style="52" customWidth="1"/>
    <col min="15375" max="15375" width="2.75" style="52" customWidth="1"/>
    <col min="15376" max="15616" width="9" style="52"/>
    <col min="15617" max="15617" width="11.375" style="52" customWidth="1"/>
    <col min="15618" max="15618" width="5.25" style="52" customWidth="1"/>
    <col min="15619" max="15621" width="10.125" style="52" customWidth="1"/>
    <col min="15622" max="15622" width="5.25" style="52" customWidth="1"/>
    <col min="15623" max="15623" width="9.25" style="52" customWidth="1"/>
    <col min="15624" max="15624" width="2.875" style="52" customWidth="1"/>
    <col min="15625" max="15625" width="8.75" style="52" customWidth="1"/>
    <col min="15626" max="15626" width="1.375" style="52" customWidth="1"/>
    <col min="15627" max="15627" width="11.875" style="52" bestFit="1" customWidth="1"/>
    <col min="15628" max="15628" width="11.25" style="52" customWidth="1"/>
    <col min="15629" max="15629" width="1.125" style="52" customWidth="1"/>
    <col min="15630" max="15630" width="9.625" style="52" customWidth="1"/>
    <col min="15631" max="15631" width="2.75" style="52" customWidth="1"/>
    <col min="15632" max="15872" width="9" style="52"/>
    <col min="15873" max="15873" width="11.375" style="52" customWidth="1"/>
    <col min="15874" max="15874" width="5.25" style="52" customWidth="1"/>
    <col min="15875" max="15877" width="10.125" style="52" customWidth="1"/>
    <col min="15878" max="15878" width="5.25" style="52" customWidth="1"/>
    <col min="15879" max="15879" width="9.25" style="52" customWidth="1"/>
    <col min="15880" max="15880" width="2.875" style="52" customWidth="1"/>
    <col min="15881" max="15881" width="8.75" style="52" customWidth="1"/>
    <col min="15882" max="15882" width="1.375" style="52" customWidth="1"/>
    <col min="15883" max="15883" width="11.875" style="52" bestFit="1" customWidth="1"/>
    <col min="15884" max="15884" width="11.25" style="52" customWidth="1"/>
    <col min="15885" max="15885" width="1.125" style="52" customWidth="1"/>
    <col min="15886" max="15886" width="9.625" style="52" customWidth="1"/>
    <col min="15887" max="15887" width="2.75" style="52" customWidth="1"/>
    <col min="15888" max="16128" width="9" style="52"/>
    <col min="16129" max="16129" width="11.375" style="52" customWidth="1"/>
    <col min="16130" max="16130" width="5.25" style="52" customWidth="1"/>
    <col min="16131" max="16133" width="10.125" style="52" customWidth="1"/>
    <col min="16134" max="16134" width="5.25" style="52" customWidth="1"/>
    <col min="16135" max="16135" width="9.25" style="52" customWidth="1"/>
    <col min="16136" max="16136" width="2.875" style="52" customWidth="1"/>
    <col min="16137" max="16137" width="8.75" style="52" customWidth="1"/>
    <col min="16138" max="16138" width="1.375" style="52" customWidth="1"/>
    <col min="16139" max="16139" width="11.875" style="52" bestFit="1" customWidth="1"/>
    <col min="16140" max="16140" width="11.25" style="52" customWidth="1"/>
    <col min="16141" max="16141" width="1.125" style="52" customWidth="1"/>
    <col min="16142" max="16142" width="9.625" style="52" customWidth="1"/>
    <col min="16143" max="16143" width="2.75" style="52" customWidth="1"/>
    <col min="16144" max="16384" width="9" style="52"/>
  </cols>
  <sheetData>
    <row r="1" spans="1:15" ht="17.25">
      <c r="A1" s="107" t="s">
        <v>138</v>
      </c>
      <c r="B1" s="311" t="s">
        <v>137</v>
      </c>
      <c r="C1" s="311"/>
      <c r="D1" s="311"/>
      <c r="E1" s="311"/>
      <c r="F1" s="311"/>
      <c r="G1" s="311"/>
      <c r="H1" s="311"/>
      <c r="I1" s="311"/>
      <c r="J1" s="311"/>
    </row>
    <row r="2" spans="1:15" ht="9" customHeight="1">
      <c r="A2" s="66"/>
      <c r="C2" s="67"/>
      <c r="D2" s="67"/>
      <c r="E2" s="67"/>
      <c r="F2" s="67"/>
      <c r="G2" s="67"/>
    </row>
    <row r="3" spans="1:15">
      <c r="A3" s="68"/>
    </row>
    <row r="4" spans="1:15" ht="15">
      <c r="A4" s="385" t="s">
        <v>198</v>
      </c>
      <c r="B4" s="385"/>
      <c r="C4" s="385"/>
      <c r="D4" s="385"/>
      <c r="E4" s="385"/>
      <c r="F4" s="385"/>
      <c r="G4" s="385"/>
      <c r="H4" s="385"/>
      <c r="I4" s="385"/>
    </row>
    <row r="5" spans="1:15" ht="10.5" customHeight="1">
      <c r="A5" s="69"/>
      <c r="B5" s="69"/>
      <c r="C5" s="69"/>
      <c r="D5" s="69"/>
      <c r="E5" s="69"/>
      <c r="F5" s="69"/>
      <c r="G5" s="69"/>
      <c r="H5" s="69"/>
      <c r="I5" s="69"/>
    </row>
    <row r="6" spans="1:15" ht="22.5" customHeight="1">
      <c r="A6" s="68" t="s">
        <v>51</v>
      </c>
      <c r="B6" s="312">
        <v>472019</v>
      </c>
      <c r="C6" s="312"/>
      <c r="D6" s="68"/>
      <c r="E6" s="68"/>
      <c r="F6" s="68"/>
      <c r="G6" s="70" t="s">
        <v>123</v>
      </c>
      <c r="H6" s="68"/>
      <c r="I6" s="68"/>
      <c r="K6" s="71"/>
    </row>
    <row r="7" spans="1:15" ht="14.25" customHeight="1">
      <c r="A7" s="68" t="s">
        <v>52</v>
      </c>
      <c r="B7" s="386" t="s">
        <v>87</v>
      </c>
      <c r="C7" s="386"/>
      <c r="D7" s="72" t="s">
        <v>124</v>
      </c>
      <c r="E7" s="73"/>
      <c r="F7" s="68"/>
      <c r="G7" s="70" t="s">
        <v>125</v>
      </c>
      <c r="H7" s="68"/>
      <c r="I7" s="312"/>
      <c r="J7" s="312"/>
      <c r="K7" s="312"/>
      <c r="L7" s="312"/>
    </row>
    <row r="8" spans="1:15" ht="15.75" customHeight="1">
      <c r="A8" s="68"/>
      <c r="B8" s="68"/>
      <c r="C8" s="68"/>
      <c r="D8" s="68"/>
      <c r="E8" s="68"/>
      <c r="F8" s="68"/>
      <c r="G8" s="68"/>
      <c r="H8" s="68"/>
      <c r="I8" s="68"/>
    </row>
    <row r="9" spans="1:15">
      <c r="A9" s="68" t="s">
        <v>53</v>
      </c>
      <c r="B9" s="68"/>
      <c r="C9" s="68"/>
      <c r="D9" s="68"/>
      <c r="E9" s="68"/>
      <c r="F9" s="68"/>
      <c r="G9" s="68"/>
      <c r="H9" s="68"/>
      <c r="I9" s="68"/>
    </row>
    <row r="10" spans="1:15">
      <c r="A10" s="387" t="s">
        <v>54</v>
      </c>
      <c r="B10" s="390" t="s">
        <v>55</v>
      </c>
      <c r="C10" s="390"/>
      <c r="D10" s="390"/>
      <c r="E10" s="390"/>
      <c r="F10" s="390"/>
      <c r="G10" s="391"/>
      <c r="H10" s="178"/>
      <c r="I10" s="392" t="s">
        <v>139</v>
      </c>
      <c r="J10" s="393"/>
      <c r="K10" s="343"/>
      <c r="L10" s="74"/>
      <c r="O10" s="75"/>
    </row>
    <row r="11" spans="1:15" ht="13.5" customHeight="1">
      <c r="A11" s="388"/>
      <c r="B11" s="390" t="s">
        <v>56</v>
      </c>
      <c r="C11" s="42" t="s">
        <v>57</v>
      </c>
      <c r="D11" s="108"/>
      <c r="E11" s="43"/>
      <c r="F11" s="395" t="s">
        <v>58</v>
      </c>
      <c r="G11" s="397" t="s">
        <v>59</v>
      </c>
      <c r="H11" s="44"/>
      <c r="I11" s="399" t="s">
        <v>58</v>
      </c>
      <c r="J11" s="383"/>
      <c r="K11" s="383" t="s">
        <v>60</v>
      </c>
      <c r="L11" s="74"/>
    </row>
    <row r="12" spans="1:15" ht="14.25" thickBot="1">
      <c r="A12" s="389"/>
      <c r="B12" s="394"/>
      <c r="C12" s="45"/>
      <c r="D12" s="110" t="s">
        <v>61</v>
      </c>
      <c r="E12" s="110" t="s">
        <v>62</v>
      </c>
      <c r="F12" s="396"/>
      <c r="G12" s="398"/>
      <c r="H12" s="44"/>
      <c r="I12" s="400"/>
      <c r="J12" s="384"/>
      <c r="K12" s="384"/>
      <c r="L12" s="74"/>
      <c r="O12" s="76"/>
    </row>
    <row r="13" spans="1:15" ht="14.25" thickTop="1">
      <c r="A13" s="48" t="s">
        <v>171</v>
      </c>
      <c r="B13" s="48"/>
      <c r="C13" s="109"/>
      <c r="D13" s="109"/>
      <c r="E13" s="109"/>
      <c r="G13" s="49"/>
      <c r="H13" s="50"/>
      <c r="I13" s="372"/>
      <c r="J13" s="373"/>
      <c r="K13" s="112"/>
      <c r="L13" s="51"/>
    </row>
    <row r="14" spans="1:15">
      <c r="A14" s="48" t="s">
        <v>172</v>
      </c>
      <c r="B14" s="48"/>
      <c r="C14" s="49"/>
      <c r="D14" s="49"/>
      <c r="F14" s="49"/>
      <c r="G14" s="49"/>
      <c r="H14" s="50"/>
      <c r="I14" s="372"/>
      <c r="J14" s="373"/>
      <c r="K14" s="112"/>
      <c r="L14" s="51"/>
    </row>
    <row r="15" spans="1:15">
      <c r="A15" s="48" t="s">
        <v>173</v>
      </c>
      <c r="B15" s="48"/>
      <c r="C15" s="49"/>
      <c r="E15" s="49"/>
      <c r="G15" s="49"/>
      <c r="H15" s="50"/>
      <c r="I15" s="372"/>
      <c r="J15" s="373"/>
      <c r="K15" s="112"/>
      <c r="L15" s="51"/>
    </row>
    <row r="16" spans="1:15">
      <c r="A16" s="48" t="s">
        <v>174</v>
      </c>
      <c r="B16" s="48"/>
      <c r="C16" s="49"/>
      <c r="D16" s="49"/>
      <c r="F16" s="49"/>
      <c r="G16" s="49"/>
      <c r="H16" s="50"/>
      <c r="I16" s="372"/>
      <c r="J16" s="373"/>
      <c r="K16" s="112"/>
      <c r="L16" s="116"/>
    </row>
    <row r="17" spans="1:15">
      <c r="A17" s="48" t="s">
        <v>175</v>
      </c>
      <c r="B17" s="48"/>
      <c r="C17" s="49"/>
      <c r="D17" s="49"/>
      <c r="E17" s="49"/>
      <c r="G17" s="49"/>
      <c r="H17" s="50"/>
      <c r="I17" s="372"/>
      <c r="J17" s="373"/>
      <c r="K17" s="112"/>
      <c r="L17" s="51"/>
    </row>
    <row r="18" spans="1:15">
      <c r="A18" s="48" t="s">
        <v>176</v>
      </c>
      <c r="B18" s="48"/>
      <c r="C18" s="49"/>
      <c r="D18" s="77"/>
      <c r="F18" s="49"/>
      <c r="G18" s="49"/>
      <c r="H18" s="50"/>
      <c r="I18" s="372"/>
      <c r="J18" s="373"/>
      <c r="K18" s="112"/>
      <c r="L18" s="51"/>
    </row>
    <row r="19" spans="1:15">
      <c r="A19" s="48" t="s">
        <v>177</v>
      </c>
      <c r="B19" s="48"/>
      <c r="C19" s="49"/>
      <c r="D19" s="49"/>
      <c r="E19" s="49"/>
      <c r="G19" s="49"/>
      <c r="H19" s="50"/>
      <c r="I19" s="372"/>
      <c r="J19" s="373"/>
      <c r="K19" s="112"/>
      <c r="L19" s="51"/>
    </row>
    <row r="20" spans="1:15">
      <c r="A20" s="48" t="s">
        <v>178</v>
      </c>
      <c r="B20" s="48"/>
      <c r="C20" s="49"/>
      <c r="D20" s="49"/>
      <c r="F20" s="49"/>
      <c r="G20" s="49"/>
      <c r="H20" s="50"/>
      <c r="I20" s="372"/>
      <c r="J20" s="373"/>
      <c r="K20" s="112"/>
      <c r="L20" s="51"/>
    </row>
    <row r="21" spans="1:15">
      <c r="A21" s="48" t="s">
        <v>179</v>
      </c>
      <c r="B21" s="48"/>
      <c r="C21" s="49"/>
      <c r="E21" s="49"/>
      <c r="G21" s="49"/>
      <c r="H21" s="50"/>
      <c r="I21" s="372"/>
      <c r="J21" s="373"/>
      <c r="K21" s="112"/>
      <c r="L21" s="51"/>
    </row>
    <row r="22" spans="1:15">
      <c r="A22" s="48" t="s">
        <v>180</v>
      </c>
      <c r="B22" s="48"/>
      <c r="C22" s="49"/>
      <c r="D22" s="49"/>
      <c r="E22" s="49"/>
      <c r="F22" s="49"/>
      <c r="G22" s="49"/>
      <c r="H22" s="50"/>
      <c r="I22" s="372"/>
      <c r="J22" s="373"/>
      <c r="K22" s="112"/>
      <c r="L22" s="51"/>
    </row>
    <row r="23" spans="1:15">
      <c r="A23" s="48" t="s">
        <v>181</v>
      </c>
      <c r="B23" s="48"/>
      <c r="C23" s="49"/>
      <c r="D23" s="49"/>
      <c r="E23" s="49"/>
      <c r="F23" s="49"/>
      <c r="G23" s="49"/>
      <c r="H23" s="50"/>
      <c r="I23" s="372"/>
      <c r="J23" s="373"/>
      <c r="K23" s="112"/>
      <c r="L23" s="51"/>
    </row>
    <row r="24" spans="1:15" ht="14.25" thickBot="1">
      <c r="A24" s="48" t="s">
        <v>182</v>
      </c>
      <c r="B24" s="48"/>
      <c r="C24" s="49"/>
      <c r="D24" s="49"/>
      <c r="E24" s="49"/>
      <c r="F24" s="49"/>
      <c r="G24" s="49"/>
      <c r="H24" s="50"/>
      <c r="I24" s="372"/>
      <c r="J24" s="373"/>
      <c r="K24" s="112"/>
      <c r="L24" s="51"/>
    </row>
    <row r="25" spans="1:15" ht="24.75" customHeight="1" thickTop="1">
      <c r="A25" s="78" t="s">
        <v>63</v>
      </c>
      <c r="B25" s="79">
        <f t="shared" ref="B25:G25" si="0">SUM(B13:B24)</f>
        <v>0</v>
      </c>
      <c r="C25" s="79">
        <f t="shared" si="0"/>
        <v>0</v>
      </c>
      <c r="D25" s="79">
        <f t="shared" si="0"/>
        <v>0</v>
      </c>
      <c r="E25" s="79">
        <f t="shared" si="0"/>
        <v>0</v>
      </c>
      <c r="F25" s="79">
        <f t="shared" si="0"/>
        <v>0</v>
      </c>
      <c r="G25" s="79">
        <f t="shared" si="0"/>
        <v>0</v>
      </c>
      <c r="H25" s="80"/>
      <c r="I25" s="374">
        <f>SUM(I13:J24)</f>
        <v>0</v>
      </c>
      <c r="J25" s="375"/>
      <c r="K25" s="111">
        <f>SUM(K13:K24)</f>
        <v>0</v>
      </c>
      <c r="L25" s="51"/>
      <c r="O25" s="376"/>
    </row>
    <row r="26" spans="1:15" ht="11.25" customHeight="1">
      <c r="A26" s="68"/>
      <c r="B26" s="68"/>
      <c r="C26" s="68"/>
      <c r="D26" s="68"/>
      <c r="E26" s="68"/>
      <c r="F26" s="68"/>
      <c r="G26" s="68"/>
      <c r="H26" s="68"/>
      <c r="I26" s="68"/>
      <c r="O26" s="377"/>
    </row>
    <row r="27" spans="1:15" ht="14.25" thickBot="1">
      <c r="A27" s="346" t="s">
        <v>55</v>
      </c>
      <c r="B27" s="378"/>
      <c r="C27" s="378"/>
      <c r="D27" s="378"/>
      <c r="E27" s="378"/>
      <c r="F27" s="378"/>
      <c r="G27" s="378"/>
      <c r="H27" s="378"/>
      <c r="I27" s="379"/>
      <c r="J27" s="81"/>
      <c r="K27" s="354" t="s">
        <v>64</v>
      </c>
      <c r="L27" s="362"/>
      <c r="M27" s="81"/>
      <c r="N27" s="81"/>
    </row>
    <row r="28" spans="1:15">
      <c r="A28" s="380" t="s">
        <v>65</v>
      </c>
      <c r="B28" s="381"/>
      <c r="C28" s="354" t="s">
        <v>66</v>
      </c>
      <c r="D28" s="355"/>
      <c r="E28" s="82" t="s">
        <v>67</v>
      </c>
      <c r="F28" s="354" t="s">
        <v>68</v>
      </c>
      <c r="G28" s="382"/>
      <c r="H28" s="380" t="s">
        <v>69</v>
      </c>
      <c r="I28" s="381"/>
      <c r="J28" s="74"/>
      <c r="K28" s="83" t="s">
        <v>70</v>
      </c>
      <c r="L28" s="84" t="s">
        <v>71</v>
      </c>
      <c r="M28" s="85"/>
      <c r="N28" s="85"/>
    </row>
    <row r="29" spans="1:15" ht="14.25" thickBot="1">
      <c r="A29" s="363" t="s">
        <v>72</v>
      </c>
      <c r="B29" s="357"/>
      <c r="C29" s="364" t="s">
        <v>73</v>
      </c>
      <c r="D29" s="357"/>
      <c r="E29" s="86" t="s">
        <v>126</v>
      </c>
      <c r="F29" s="363" t="s">
        <v>74</v>
      </c>
      <c r="G29" s="365"/>
      <c r="H29" s="356" t="s">
        <v>127</v>
      </c>
      <c r="I29" s="357"/>
      <c r="J29" s="74"/>
      <c r="K29" s="87" t="s">
        <v>75</v>
      </c>
      <c r="L29" s="88" t="s">
        <v>128</v>
      </c>
      <c r="M29" s="89"/>
      <c r="N29" s="90"/>
    </row>
    <row r="30" spans="1:15" ht="27" customHeight="1" thickTop="1" thickBot="1">
      <c r="A30" s="366">
        <f>C25</f>
        <v>0</v>
      </c>
      <c r="B30" s="367"/>
      <c r="C30" s="366">
        <f>G25</f>
        <v>0</v>
      </c>
      <c r="D30" s="367"/>
      <c r="E30" s="114">
        <f>IF(A30=0,0,C30/A30)</f>
        <v>0</v>
      </c>
      <c r="F30" s="368">
        <f>IF(E30&gt;0.1,ROUNDDOWN(A30*0.01,0)+ROUNDDOWN((ROUNDDOWN(A30*0.1,0)-ROUNDDOWN(A30*0.01,0))/2,0),ROUNDDOWN(A30*0.01,0)+ROUNDDOWN((C30-ROUNDDOWN(A30*0.01,0))/2,0))</f>
        <v>0</v>
      </c>
      <c r="G30" s="369"/>
      <c r="H30" s="370">
        <f>IF((C30-F30)&gt;0,C30-F30,0)</f>
        <v>0</v>
      </c>
      <c r="I30" s="371"/>
      <c r="J30" s="74"/>
      <c r="K30" s="115">
        <f>IF(C30=0,0,ROUND(K25/C30,4))</f>
        <v>0</v>
      </c>
      <c r="L30" s="113">
        <f>ROUNDDOWN(H30*K30,0)</f>
        <v>0</v>
      </c>
      <c r="M30" s="89"/>
      <c r="N30" s="90"/>
    </row>
    <row r="31" spans="1:15">
      <c r="A31" s="74"/>
      <c r="B31" s="74"/>
      <c r="C31" s="74"/>
      <c r="D31" s="74"/>
      <c r="E31" s="74"/>
      <c r="F31" s="74"/>
      <c r="G31" s="74"/>
      <c r="H31" s="74"/>
      <c r="I31" s="74"/>
      <c r="J31" s="74"/>
      <c r="K31" s="89"/>
      <c r="L31" s="89"/>
      <c r="M31" s="89"/>
      <c r="N31" s="74"/>
    </row>
    <row r="32" spans="1:15">
      <c r="A32" s="68" t="s">
        <v>76</v>
      </c>
      <c r="B32" s="68"/>
      <c r="C32" s="68"/>
      <c r="D32" s="68"/>
      <c r="E32" s="68"/>
      <c r="F32" s="68"/>
      <c r="G32" s="68"/>
      <c r="H32" s="68"/>
      <c r="I32" s="68"/>
      <c r="K32" s="68"/>
      <c r="L32" s="68"/>
    </row>
    <row r="33" spans="1:12">
      <c r="A33" s="354" t="s">
        <v>77</v>
      </c>
      <c r="B33" s="355"/>
      <c r="C33" s="354" t="s">
        <v>78</v>
      </c>
      <c r="D33" s="355"/>
      <c r="E33" s="358" t="s">
        <v>79</v>
      </c>
      <c r="F33" s="354" t="s">
        <v>58</v>
      </c>
      <c r="G33" s="355"/>
      <c r="H33" s="360" t="s">
        <v>80</v>
      </c>
      <c r="I33" s="355"/>
      <c r="J33" s="360" t="s">
        <v>81</v>
      </c>
      <c r="K33" s="355"/>
      <c r="L33" s="362" t="s">
        <v>82</v>
      </c>
    </row>
    <row r="34" spans="1:12" ht="14.25" thickBot="1">
      <c r="A34" s="356"/>
      <c r="B34" s="357"/>
      <c r="C34" s="356"/>
      <c r="D34" s="357"/>
      <c r="E34" s="359"/>
      <c r="F34" s="356"/>
      <c r="G34" s="357"/>
      <c r="H34" s="361"/>
      <c r="I34" s="357"/>
      <c r="J34" s="361"/>
      <c r="K34" s="357"/>
      <c r="L34" s="357"/>
    </row>
    <row r="35" spans="1:12" ht="14.25" thickTop="1">
      <c r="A35" s="346">
        <v>472019</v>
      </c>
      <c r="B35" s="347"/>
      <c r="C35" s="335" t="s">
        <v>87</v>
      </c>
      <c r="D35" s="336"/>
      <c r="E35" s="91"/>
      <c r="F35" s="348"/>
      <c r="G35" s="349"/>
      <c r="H35" s="350"/>
      <c r="I35" s="351"/>
      <c r="J35" s="352"/>
      <c r="K35" s="353"/>
      <c r="L35" s="92"/>
    </row>
    <row r="36" spans="1:12">
      <c r="A36" s="346"/>
      <c r="B36" s="347"/>
      <c r="C36" s="335"/>
      <c r="D36" s="336"/>
      <c r="E36" s="93"/>
      <c r="F36" s="346"/>
      <c r="G36" s="347"/>
      <c r="H36" s="337"/>
      <c r="I36" s="338"/>
      <c r="J36" s="339"/>
      <c r="K36" s="340"/>
      <c r="L36" s="92"/>
    </row>
    <row r="37" spans="1:12">
      <c r="A37" s="344"/>
      <c r="B37" s="345"/>
      <c r="C37" s="335"/>
      <c r="D37" s="336"/>
      <c r="E37" s="94"/>
      <c r="F37" s="346"/>
      <c r="G37" s="347"/>
      <c r="H37" s="337"/>
      <c r="I37" s="338"/>
      <c r="J37" s="339"/>
      <c r="K37" s="340"/>
      <c r="L37" s="92"/>
    </row>
    <row r="38" spans="1:12">
      <c r="A38" s="342"/>
      <c r="B38" s="343"/>
      <c r="C38" s="346"/>
      <c r="D38" s="347"/>
      <c r="E38" s="93"/>
      <c r="F38" s="346"/>
      <c r="G38" s="347"/>
      <c r="H38" s="337"/>
      <c r="I38" s="338"/>
      <c r="J38" s="339"/>
      <c r="K38" s="340"/>
      <c r="L38" s="92"/>
    </row>
    <row r="39" spans="1:12">
      <c r="A39" s="342"/>
      <c r="B39" s="343"/>
      <c r="C39" s="335"/>
      <c r="D39" s="336"/>
      <c r="E39" s="95"/>
      <c r="F39" s="335"/>
      <c r="G39" s="336"/>
      <c r="H39" s="337"/>
      <c r="I39" s="338"/>
      <c r="J39" s="339"/>
      <c r="K39" s="340"/>
      <c r="L39" s="92"/>
    </row>
    <row r="40" spans="1:12">
      <c r="A40" s="342"/>
      <c r="B40" s="343"/>
      <c r="C40" s="335"/>
      <c r="D40" s="336"/>
      <c r="E40" s="95"/>
      <c r="F40" s="335"/>
      <c r="G40" s="336"/>
      <c r="H40" s="337"/>
      <c r="I40" s="338"/>
      <c r="J40" s="339"/>
      <c r="K40" s="340"/>
      <c r="L40" s="92"/>
    </row>
    <row r="41" spans="1:12">
      <c r="A41" s="335"/>
      <c r="B41" s="336"/>
      <c r="C41" s="335"/>
      <c r="D41" s="336"/>
      <c r="E41" s="95"/>
      <c r="F41" s="335"/>
      <c r="G41" s="336"/>
      <c r="H41" s="337"/>
      <c r="I41" s="338"/>
      <c r="J41" s="339"/>
      <c r="K41" s="340"/>
      <c r="L41" s="92"/>
    </row>
    <row r="42" spans="1:12" ht="14.25" thickBot="1">
      <c r="A42" s="335"/>
      <c r="B42" s="336"/>
      <c r="C42" s="335"/>
      <c r="D42" s="336"/>
      <c r="E42" s="95"/>
      <c r="F42" s="335"/>
      <c r="G42" s="336"/>
      <c r="H42" s="337"/>
      <c r="I42" s="338"/>
      <c r="J42" s="341"/>
      <c r="K42" s="340"/>
      <c r="L42" s="96"/>
    </row>
    <row r="43" spans="1:12" ht="14.25" thickTop="1">
      <c r="A43" s="313" t="s">
        <v>63</v>
      </c>
      <c r="B43" s="314"/>
      <c r="C43" s="314"/>
      <c r="D43" s="315"/>
      <c r="E43" s="319">
        <f>SUM(E35:E37)</f>
        <v>0</v>
      </c>
      <c r="F43" s="321">
        <f>SUM(F35:G37)</f>
        <v>0</v>
      </c>
      <c r="G43" s="322"/>
      <c r="H43" s="325">
        <f>H35+H36+H37</f>
        <v>0</v>
      </c>
      <c r="I43" s="326"/>
      <c r="J43" s="329">
        <f>SUM(J35:K38)</f>
        <v>0</v>
      </c>
      <c r="K43" s="330"/>
      <c r="L43" s="333">
        <f>SUM(L35:L38)</f>
        <v>0</v>
      </c>
    </row>
    <row r="44" spans="1:12">
      <c r="A44" s="316"/>
      <c r="B44" s="317"/>
      <c r="C44" s="317"/>
      <c r="D44" s="318"/>
      <c r="E44" s="320"/>
      <c r="F44" s="323"/>
      <c r="G44" s="324"/>
      <c r="H44" s="327"/>
      <c r="I44" s="328"/>
      <c r="J44" s="331"/>
      <c r="K44" s="332"/>
      <c r="L44" s="334"/>
    </row>
    <row r="45" spans="1:12">
      <c r="A45" s="68"/>
      <c r="B45" s="68"/>
      <c r="C45" s="68"/>
      <c r="D45" s="68"/>
      <c r="E45" s="68"/>
      <c r="F45" s="68"/>
      <c r="G45" s="68"/>
      <c r="H45" s="68"/>
      <c r="I45" s="68"/>
      <c r="K45" s="68"/>
      <c r="L45" s="68"/>
    </row>
    <row r="46" spans="1:12">
      <c r="A46" s="42" t="s">
        <v>83</v>
      </c>
      <c r="B46" s="220"/>
      <c r="C46" s="220"/>
      <c r="D46" s="220"/>
      <c r="E46" s="220"/>
      <c r="F46" s="220"/>
      <c r="G46" s="220"/>
      <c r="H46" s="220"/>
      <c r="I46" s="220"/>
      <c r="J46" s="221"/>
      <c r="K46" s="219"/>
      <c r="L46" s="68"/>
    </row>
    <row r="47" spans="1:12">
      <c r="A47" s="222" t="s">
        <v>129</v>
      </c>
      <c r="B47" s="187"/>
      <c r="C47" s="187"/>
      <c r="D47" s="187"/>
      <c r="E47" s="187"/>
      <c r="F47" s="187"/>
      <c r="G47" s="187"/>
      <c r="H47" s="187"/>
      <c r="I47" s="187"/>
      <c r="J47" s="184"/>
      <c r="K47" s="223"/>
      <c r="L47" s="68"/>
    </row>
    <row r="48" spans="1:12">
      <c r="A48" s="222" t="s">
        <v>193</v>
      </c>
      <c r="B48" s="187"/>
      <c r="C48" s="187"/>
      <c r="D48" s="187"/>
      <c r="E48" s="187"/>
      <c r="F48" s="187"/>
      <c r="G48" s="187"/>
      <c r="H48" s="187"/>
      <c r="I48" s="187"/>
      <c r="J48" s="184"/>
      <c r="K48" s="223"/>
      <c r="L48" s="68"/>
    </row>
    <row r="49" spans="1:12">
      <c r="A49" s="222" t="s">
        <v>84</v>
      </c>
      <c r="B49" s="187"/>
      <c r="C49" s="187"/>
      <c r="D49" s="187"/>
      <c r="E49" s="187"/>
      <c r="F49" s="187"/>
      <c r="G49" s="187"/>
      <c r="H49" s="187"/>
      <c r="I49" s="187"/>
      <c r="J49" s="184"/>
      <c r="K49" s="223"/>
      <c r="L49" s="68"/>
    </row>
    <row r="50" spans="1:12">
      <c r="A50" s="222"/>
      <c r="B50" s="187"/>
      <c r="C50" s="187"/>
      <c r="D50" s="187"/>
      <c r="E50" s="187"/>
      <c r="F50" s="187"/>
      <c r="G50" s="187"/>
      <c r="H50" s="187"/>
      <c r="I50" s="187"/>
      <c r="J50" s="184"/>
      <c r="K50" s="223"/>
      <c r="L50" s="68"/>
    </row>
    <row r="51" spans="1:12">
      <c r="A51" s="222" t="s">
        <v>194</v>
      </c>
      <c r="B51" s="184"/>
      <c r="C51" s="184"/>
      <c r="D51" s="184"/>
      <c r="E51" s="184"/>
      <c r="F51" s="184"/>
      <c r="G51" s="184"/>
      <c r="H51" s="184"/>
      <c r="I51" s="184"/>
      <c r="J51" s="184"/>
      <c r="K51" s="223"/>
      <c r="L51" s="68"/>
    </row>
    <row r="52" spans="1:12">
      <c r="A52" s="222" t="s">
        <v>84</v>
      </c>
      <c r="B52" s="184"/>
      <c r="C52" s="184"/>
      <c r="D52" s="184"/>
      <c r="E52" s="184"/>
      <c r="F52" s="184"/>
      <c r="G52" s="184"/>
      <c r="H52" s="184"/>
      <c r="I52" s="184"/>
      <c r="J52" s="184"/>
      <c r="K52" s="223"/>
      <c r="L52" s="68"/>
    </row>
    <row r="53" spans="1:12">
      <c r="A53" s="224"/>
      <c r="B53" s="184"/>
      <c r="C53" s="184"/>
      <c r="D53" s="184"/>
      <c r="E53" s="184"/>
      <c r="F53" s="184"/>
      <c r="G53" s="184"/>
      <c r="H53" s="184"/>
      <c r="I53" s="184"/>
      <c r="J53" s="184"/>
      <c r="K53" s="223"/>
      <c r="L53" s="68"/>
    </row>
    <row r="54" spans="1:12" s="68" customFormat="1" ht="12">
      <c r="A54" s="222" t="s">
        <v>195</v>
      </c>
      <c r="B54" s="187"/>
      <c r="C54" s="187"/>
      <c r="D54" s="187"/>
      <c r="E54" s="187"/>
      <c r="F54" s="187"/>
      <c r="G54" s="187"/>
      <c r="H54" s="187"/>
      <c r="I54" s="187"/>
      <c r="J54" s="187"/>
      <c r="K54" s="223"/>
    </row>
    <row r="55" spans="1:12" s="68" customFormat="1" ht="12">
      <c r="A55" s="222" t="s">
        <v>85</v>
      </c>
      <c r="B55" s="187"/>
      <c r="C55" s="187"/>
      <c r="D55" s="187"/>
      <c r="E55" s="187"/>
      <c r="F55" s="187"/>
      <c r="G55" s="187"/>
      <c r="H55" s="187"/>
      <c r="I55" s="187"/>
      <c r="J55" s="187"/>
      <c r="K55" s="223"/>
    </row>
    <row r="56" spans="1:12" s="68" customFormat="1" ht="12">
      <c r="A56" s="222"/>
      <c r="B56" s="187"/>
      <c r="C56" s="187"/>
      <c r="D56" s="187"/>
      <c r="E56" s="187"/>
      <c r="F56" s="187"/>
      <c r="G56" s="187"/>
      <c r="H56" s="187"/>
      <c r="I56" s="187"/>
      <c r="J56" s="187"/>
      <c r="K56" s="223"/>
    </row>
    <row r="57" spans="1:12" s="68" customFormat="1" ht="12">
      <c r="A57" s="225"/>
      <c r="B57" s="226"/>
      <c r="C57" s="226"/>
      <c r="D57" s="226"/>
      <c r="E57" s="226"/>
      <c r="F57" s="226"/>
      <c r="G57" s="226"/>
      <c r="H57" s="226"/>
      <c r="I57" s="226"/>
      <c r="J57" s="226"/>
      <c r="K57" s="227"/>
    </row>
    <row r="58" spans="1:12" s="68" customFormat="1" ht="12">
      <c r="A58" s="68" t="s">
        <v>130</v>
      </c>
    </row>
    <row r="59" spans="1:12" s="68" customFormat="1" ht="12"/>
    <row r="60" spans="1:12" s="68" customFormat="1" ht="12"/>
    <row r="61" spans="1:12">
      <c r="C61" s="46">
        <v>472019</v>
      </c>
      <c r="D61" s="309" t="s">
        <v>44</v>
      </c>
      <c r="E61" s="309"/>
      <c r="K61" s="68"/>
      <c r="L61" s="68"/>
    </row>
    <row r="62" spans="1:12">
      <c r="C62" s="46">
        <v>472134</v>
      </c>
      <c r="D62" s="309" t="s">
        <v>131</v>
      </c>
      <c r="E62" s="309"/>
      <c r="K62" s="68"/>
      <c r="L62" s="68"/>
    </row>
    <row r="63" spans="1:12">
      <c r="C63" s="46">
        <v>472050</v>
      </c>
      <c r="D63" s="309" t="s">
        <v>132</v>
      </c>
      <c r="E63" s="309"/>
      <c r="K63" s="68"/>
      <c r="L63" s="68"/>
    </row>
    <row r="64" spans="1:12">
      <c r="C64" s="46">
        <v>472142</v>
      </c>
      <c r="D64" s="309" t="s">
        <v>86</v>
      </c>
      <c r="E64" s="309"/>
      <c r="K64" s="68"/>
      <c r="L64" s="68"/>
    </row>
    <row r="65" spans="3:12">
      <c r="C65" s="46">
        <v>472076</v>
      </c>
      <c r="D65" s="309" t="s">
        <v>133</v>
      </c>
      <c r="E65" s="309"/>
      <c r="K65" s="68"/>
      <c r="L65" s="68"/>
    </row>
    <row r="66" spans="3:12">
      <c r="C66" s="46">
        <v>472084</v>
      </c>
      <c r="D66" s="309" t="s">
        <v>134</v>
      </c>
      <c r="E66" s="309"/>
      <c r="K66" s="68"/>
      <c r="L66" s="68"/>
    </row>
    <row r="67" spans="3:12">
      <c r="C67" s="46">
        <v>472092</v>
      </c>
      <c r="D67" s="309" t="s">
        <v>135</v>
      </c>
      <c r="E67" s="309"/>
      <c r="K67" s="68"/>
      <c r="L67" s="68"/>
    </row>
    <row r="68" spans="3:12">
      <c r="C68" s="46">
        <v>472100</v>
      </c>
      <c r="D68" s="309" t="s">
        <v>45</v>
      </c>
      <c r="E68" s="309"/>
      <c r="K68" s="68"/>
      <c r="L68" s="68"/>
    </row>
    <row r="69" spans="3:12">
      <c r="C69" s="46">
        <v>472118</v>
      </c>
      <c r="D69" s="309" t="s">
        <v>46</v>
      </c>
      <c r="E69" s="309"/>
      <c r="K69" s="68"/>
      <c r="L69" s="68"/>
    </row>
    <row r="70" spans="3:12">
      <c r="C70" s="46">
        <v>473298</v>
      </c>
      <c r="D70" s="309" t="s">
        <v>47</v>
      </c>
      <c r="E70" s="309"/>
    </row>
    <row r="71" spans="3:12">
      <c r="C71" s="46">
        <v>473751</v>
      </c>
      <c r="D71" s="309" t="s">
        <v>48</v>
      </c>
      <c r="E71" s="309"/>
    </row>
    <row r="72" spans="3:12">
      <c r="C72" s="46">
        <v>473819</v>
      </c>
      <c r="D72" s="309" t="s">
        <v>49</v>
      </c>
      <c r="E72" s="309"/>
    </row>
    <row r="73" spans="3:12">
      <c r="C73" s="46">
        <v>473827</v>
      </c>
      <c r="D73" s="309" t="s">
        <v>50</v>
      </c>
      <c r="E73" s="309"/>
    </row>
    <row r="74" spans="3:12">
      <c r="C74" s="46">
        <v>478446</v>
      </c>
      <c r="D74" s="310" t="s">
        <v>136</v>
      </c>
      <c r="E74" s="310"/>
    </row>
  </sheetData>
  <mergeCells count="108">
    <mergeCell ref="A4:I4"/>
    <mergeCell ref="B6:C6"/>
    <mergeCell ref="B7:C7"/>
    <mergeCell ref="A10:A12"/>
    <mergeCell ref="B10:G10"/>
    <mergeCell ref="I10:K10"/>
    <mergeCell ref="B11:B12"/>
    <mergeCell ref="F11:F12"/>
    <mergeCell ref="G11:G12"/>
    <mergeCell ref="I11:J12"/>
    <mergeCell ref="I18:J18"/>
    <mergeCell ref="I19:J19"/>
    <mergeCell ref="I20:J20"/>
    <mergeCell ref="I21:J21"/>
    <mergeCell ref="I22:J22"/>
    <mergeCell ref="I23:J23"/>
    <mergeCell ref="K11:K12"/>
    <mergeCell ref="I13:J13"/>
    <mergeCell ref="I14:J14"/>
    <mergeCell ref="I15:J15"/>
    <mergeCell ref="I16:J16"/>
    <mergeCell ref="I17:J17"/>
    <mergeCell ref="I24:J24"/>
    <mergeCell ref="I25:J25"/>
    <mergeCell ref="O25:O26"/>
    <mergeCell ref="A27:I27"/>
    <mergeCell ref="K27:L27"/>
    <mergeCell ref="A28:B28"/>
    <mergeCell ref="C28:D28"/>
    <mergeCell ref="F28:G28"/>
    <mergeCell ref="H28:I28"/>
    <mergeCell ref="A33:B34"/>
    <mergeCell ref="C33:D34"/>
    <mergeCell ref="E33:E34"/>
    <mergeCell ref="F33:G34"/>
    <mergeCell ref="H33:I34"/>
    <mergeCell ref="J33:K34"/>
    <mergeCell ref="L33:L34"/>
    <mergeCell ref="A29:B29"/>
    <mergeCell ref="C29:D29"/>
    <mergeCell ref="F29:G29"/>
    <mergeCell ref="H29:I29"/>
    <mergeCell ref="A30:B30"/>
    <mergeCell ref="C30:D30"/>
    <mergeCell ref="F30:G30"/>
    <mergeCell ref="H30:I30"/>
    <mergeCell ref="A35:B35"/>
    <mergeCell ref="C35:D35"/>
    <mergeCell ref="F35:G35"/>
    <mergeCell ref="H35:I35"/>
    <mergeCell ref="J35:K35"/>
    <mergeCell ref="A36:B36"/>
    <mergeCell ref="C36:D36"/>
    <mergeCell ref="F36:G36"/>
    <mergeCell ref="H36:I36"/>
    <mergeCell ref="J36:K36"/>
    <mergeCell ref="A37:B37"/>
    <mergeCell ref="C37:D37"/>
    <mergeCell ref="F37:G37"/>
    <mergeCell ref="H37:I37"/>
    <mergeCell ref="J37:K37"/>
    <mergeCell ref="A38:B38"/>
    <mergeCell ref="C38:D38"/>
    <mergeCell ref="F38:G38"/>
    <mergeCell ref="H38:I38"/>
    <mergeCell ref="J38:K38"/>
    <mergeCell ref="F41:G41"/>
    <mergeCell ref="H41:I41"/>
    <mergeCell ref="J41:K41"/>
    <mergeCell ref="A42:B42"/>
    <mergeCell ref="C42:D42"/>
    <mergeCell ref="F42:G42"/>
    <mergeCell ref="H42:I42"/>
    <mergeCell ref="J42:K42"/>
    <mergeCell ref="A39:B39"/>
    <mergeCell ref="C39:D39"/>
    <mergeCell ref="F39:G39"/>
    <mergeCell ref="H39:I39"/>
    <mergeCell ref="J39:K39"/>
    <mergeCell ref="A40:B40"/>
    <mergeCell ref="C40:D40"/>
    <mergeCell ref="F40:G40"/>
    <mergeCell ref="H40:I40"/>
    <mergeCell ref="J40:K40"/>
    <mergeCell ref="D73:E73"/>
    <mergeCell ref="D74:E74"/>
    <mergeCell ref="B1:J1"/>
    <mergeCell ref="I7:L7"/>
    <mergeCell ref="D67:E67"/>
    <mergeCell ref="D68:E68"/>
    <mergeCell ref="D69:E69"/>
    <mergeCell ref="D70:E70"/>
    <mergeCell ref="D71:E71"/>
    <mergeCell ref="D72:E72"/>
    <mergeCell ref="D61:E61"/>
    <mergeCell ref="D62:E62"/>
    <mergeCell ref="D63:E63"/>
    <mergeCell ref="D64:E64"/>
    <mergeCell ref="D65:E65"/>
    <mergeCell ref="D66:E66"/>
    <mergeCell ref="A43:D44"/>
    <mergeCell ref="E43:E44"/>
    <mergeCell ref="F43:G44"/>
    <mergeCell ref="H43:I44"/>
    <mergeCell ref="J43:K44"/>
    <mergeCell ref="L43:L44"/>
    <mergeCell ref="A41:B41"/>
    <mergeCell ref="C41:D41"/>
  </mergeCells>
  <phoneticPr fontId="14"/>
  <pageMargins left="0.55118110236220474" right="0.19685039370078741" top="0.98425196850393704" bottom="0.19685039370078741" header="0.51181102362204722" footer="0.31496062992125984"/>
  <pageSetup paperSize="9" scale="91"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2BF4-C945-4AEE-870A-BC45E9F1F3AE}">
  <sheetPr>
    <tabColor rgb="FFFF0000"/>
  </sheetPr>
  <dimension ref="A1:O74"/>
  <sheetViews>
    <sheetView view="pageBreakPreview" topLeftCell="A4" zoomScaleNormal="100" zoomScaleSheetLayoutView="100" workbookViewId="0">
      <selection activeCell="B6" sqref="B6:C6"/>
    </sheetView>
  </sheetViews>
  <sheetFormatPr defaultRowHeight="13.5"/>
  <cols>
    <col min="1" max="1" width="11.375" style="184" customWidth="1"/>
    <col min="2" max="2" width="5.25" style="184" customWidth="1"/>
    <col min="3" max="5" width="10.125" style="184" customWidth="1"/>
    <col min="6" max="6" width="5.25" style="184" customWidth="1"/>
    <col min="7" max="7" width="9.25" style="184" customWidth="1"/>
    <col min="8" max="8" width="2.875" style="184" customWidth="1"/>
    <col min="9" max="9" width="8.75" style="184" customWidth="1"/>
    <col min="10" max="10" width="1.375" style="184" customWidth="1"/>
    <col min="11" max="11" width="12.25" style="184" bestFit="1" customWidth="1"/>
    <col min="12" max="12" width="11.25" style="184" customWidth="1"/>
    <col min="13" max="13" width="1.125" style="184" customWidth="1"/>
    <col min="14" max="14" width="9.625" style="184" customWidth="1"/>
    <col min="15" max="15" width="2.75" style="184" customWidth="1"/>
    <col min="16" max="256" width="9" style="184"/>
    <col min="257" max="257" width="11.375" style="184" customWidth="1"/>
    <col min="258" max="258" width="5.25" style="184" customWidth="1"/>
    <col min="259" max="261" width="10.125" style="184" customWidth="1"/>
    <col min="262" max="262" width="5.25" style="184" customWidth="1"/>
    <col min="263" max="263" width="9.25" style="184" customWidth="1"/>
    <col min="264" max="264" width="2.875" style="184" customWidth="1"/>
    <col min="265" max="265" width="8.75" style="184" customWidth="1"/>
    <col min="266" max="266" width="1.375" style="184" customWidth="1"/>
    <col min="267" max="267" width="11.875" style="184" bestFit="1" customWidth="1"/>
    <col min="268" max="268" width="11.25" style="184" customWidth="1"/>
    <col min="269" max="269" width="1.125" style="184" customWidth="1"/>
    <col min="270" max="270" width="9.625" style="184" customWidth="1"/>
    <col min="271" max="271" width="2.75" style="184" customWidth="1"/>
    <col min="272" max="512" width="9" style="184"/>
    <col min="513" max="513" width="11.375" style="184" customWidth="1"/>
    <col min="514" max="514" width="5.25" style="184" customWidth="1"/>
    <col min="515" max="517" width="10.125" style="184" customWidth="1"/>
    <col min="518" max="518" width="5.25" style="184" customWidth="1"/>
    <col min="519" max="519" width="9.25" style="184" customWidth="1"/>
    <col min="520" max="520" width="2.875" style="184" customWidth="1"/>
    <col min="521" max="521" width="8.75" style="184" customWidth="1"/>
    <col min="522" max="522" width="1.375" style="184" customWidth="1"/>
    <col min="523" max="523" width="11.875" style="184" bestFit="1" customWidth="1"/>
    <col min="524" max="524" width="11.25" style="184" customWidth="1"/>
    <col min="525" max="525" width="1.125" style="184" customWidth="1"/>
    <col min="526" max="526" width="9.625" style="184" customWidth="1"/>
    <col min="527" max="527" width="2.75" style="184" customWidth="1"/>
    <col min="528" max="768" width="9" style="184"/>
    <col min="769" max="769" width="11.375" style="184" customWidth="1"/>
    <col min="770" max="770" width="5.25" style="184" customWidth="1"/>
    <col min="771" max="773" width="10.125" style="184" customWidth="1"/>
    <col min="774" max="774" width="5.25" style="184" customWidth="1"/>
    <col min="775" max="775" width="9.25" style="184" customWidth="1"/>
    <col min="776" max="776" width="2.875" style="184" customWidth="1"/>
    <col min="777" max="777" width="8.75" style="184" customWidth="1"/>
    <col min="778" max="778" width="1.375" style="184" customWidth="1"/>
    <col min="779" max="779" width="11.875" style="184" bestFit="1" customWidth="1"/>
    <col min="780" max="780" width="11.25" style="184" customWidth="1"/>
    <col min="781" max="781" width="1.125" style="184" customWidth="1"/>
    <col min="782" max="782" width="9.625" style="184" customWidth="1"/>
    <col min="783" max="783" width="2.75" style="184" customWidth="1"/>
    <col min="784" max="1024" width="9" style="184"/>
    <col min="1025" max="1025" width="11.375" style="184" customWidth="1"/>
    <col min="1026" max="1026" width="5.25" style="184" customWidth="1"/>
    <col min="1027" max="1029" width="10.125" style="184" customWidth="1"/>
    <col min="1030" max="1030" width="5.25" style="184" customWidth="1"/>
    <col min="1031" max="1031" width="9.25" style="184" customWidth="1"/>
    <col min="1032" max="1032" width="2.875" style="184" customWidth="1"/>
    <col min="1033" max="1033" width="8.75" style="184" customWidth="1"/>
    <col min="1034" max="1034" width="1.375" style="184" customWidth="1"/>
    <col min="1035" max="1035" width="11.875" style="184" bestFit="1" customWidth="1"/>
    <col min="1036" max="1036" width="11.25" style="184" customWidth="1"/>
    <col min="1037" max="1037" width="1.125" style="184" customWidth="1"/>
    <col min="1038" max="1038" width="9.625" style="184" customWidth="1"/>
    <col min="1039" max="1039" width="2.75" style="184" customWidth="1"/>
    <col min="1040" max="1280" width="9" style="184"/>
    <col min="1281" max="1281" width="11.375" style="184" customWidth="1"/>
    <col min="1282" max="1282" width="5.25" style="184" customWidth="1"/>
    <col min="1283" max="1285" width="10.125" style="184" customWidth="1"/>
    <col min="1286" max="1286" width="5.25" style="184" customWidth="1"/>
    <col min="1287" max="1287" width="9.25" style="184" customWidth="1"/>
    <col min="1288" max="1288" width="2.875" style="184" customWidth="1"/>
    <col min="1289" max="1289" width="8.75" style="184" customWidth="1"/>
    <col min="1290" max="1290" width="1.375" style="184" customWidth="1"/>
    <col min="1291" max="1291" width="11.875" style="184" bestFit="1" customWidth="1"/>
    <col min="1292" max="1292" width="11.25" style="184" customWidth="1"/>
    <col min="1293" max="1293" width="1.125" style="184" customWidth="1"/>
    <col min="1294" max="1294" width="9.625" style="184" customWidth="1"/>
    <col min="1295" max="1295" width="2.75" style="184" customWidth="1"/>
    <col min="1296" max="1536" width="9" style="184"/>
    <col min="1537" max="1537" width="11.375" style="184" customWidth="1"/>
    <col min="1538" max="1538" width="5.25" style="184" customWidth="1"/>
    <col min="1539" max="1541" width="10.125" style="184" customWidth="1"/>
    <col min="1542" max="1542" width="5.25" style="184" customWidth="1"/>
    <col min="1543" max="1543" width="9.25" style="184" customWidth="1"/>
    <col min="1544" max="1544" width="2.875" style="184" customWidth="1"/>
    <col min="1545" max="1545" width="8.75" style="184" customWidth="1"/>
    <col min="1546" max="1546" width="1.375" style="184" customWidth="1"/>
    <col min="1547" max="1547" width="11.875" style="184" bestFit="1" customWidth="1"/>
    <col min="1548" max="1548" width="11.25" style="184" customWidth="1"/>
    <col min="1549" max="1549" width="1.125" style="184" customWidth="1"/>
    <col min="1550" max="1550" width="9.625" style="184" customWidth="1"/>
    <col min="1551" max="1551" width="2.75" style="184" customWidth="1"/>
    <col min="1552" max="1792" width="9" style="184"/>
    <col min="1793" max="1793" width="11.375" style="184" customWidth="1"/>
    <col min="1794" max="1794" width="5.25" style="184" customWidth="1"/>
    <col min="1795" max="1797" width="10.125" style="184" customWidth="1"/>
    <col min="1798" max="1798" width="5.25" style="184" customWidth="1"/>
    <col min="1799" max="1799" width="9.25" style="184" customWidth="1"/>
    <col min="1800" max="1800" width="2.875" style="184" customWidth="1"/>
    <col min="1801" max="1801" width="8.75" style="184" customWidth="1"/>
    <col min="1802" max="1802" width="1.375" style="184" customWidth="1"/>
    <col min="1803" max="1803" width="11.875" style="184" bestFit="1" customWidth="1"/>
    <col min="1804" max="1804" width="11.25" style="184" customWidth="1"/>
    <col min="1805" max="1805" width="1.125" style="184" customWidth="1"/>
    <col min="1806" max="1806" width="9.625" style="184" customWidth="1"/>
    <col min="1807" max="1807" width="2.75" style="184" customWidth="1"/>
    <col min="1808" max="2048" width="9" style="184"/>
    <col min="2049" max="2049" width="11.375" style="184" customWidth="1"/>
    <col min="2050" max="2050" width="5.25" style="184" customWidth="1"/>
    <col min="2051" max="2053" width="10.125" style="184" customWidth="1"/>
    <col min="2054" max="2054" width="5.25" style="184" customWidth="1"/>
    <col min="2055" max="2055" width="9.25" style="184" customWidth="1"/>
    <col min="2056" max="2056" width="2.875" style="184" customWidth="1"/>
    <col min="2057" max="2057" width="8.75" style="184" customWidth="1"/>
    <col min="2058" max="2058" width="1.375" style="184" customWidth="1"/>
    <col min="2059" max="2059" width="11.875" style="184" bestFit="1" customWidth="1"/>
    <col min="2060" max="2060" width="11.25" style="184" customWidth="1"/>
    <col min="2061" max="2061" width="1.125" style="184" customWidth="1"/>
    <col min="2062" max="2062" width="9.625" style="184" customWidth="1"/>
    <col min="2063" max="2063" width="2.75" style="184" customWidth="1"/>
    <col min="2064" max="2304" width="9" style="184"/>
    <col min="2305" max="2305" width="11.375" style="184" customWidth="1"/>
    <col min="2306" max="2306" width="5.25" style="184" customWidth="1"/>
    <col min="2307" max="2309" width="10.125" style="184" customWidth="1"/>
    <col min="2310" max="2310" width="5.25" style="184" customWidth="1"/>
    <col min="2311" max="2311" width="9.25" style="184" customWidth="1"/>
    <col min="2312" max="2312" width="2.875" style="184" customWidth="1"/>
    <col min="2313" max="2313" width="8.75" style="184" customWidth="1"/>
    <col min="2314" max="2314" width="1.375" style="184" customWidth="1"/>
    <col min="2315" max="2315" width="11.875" style="184" bestFit="1" customWidth="1"/>
    <col min="2316" max="2316" width="11.25" style="184" customWidth="1"/>
    <col min="2317" max="2317" width="1.125" style="184" customWidth="1"/>
    <col min="2318" max="2318" width="9.625" style="184" customWidth="1"/>
    <col min="2319" max="2319" width="2.75" style="184" customWidth="1"/>
    <col min="2320" max="2560" width="9" style="184"/>
    <col min="2561" max="2561" width="11.375" style="184" customWidth="1"/>
    <col min="2562" max="2562" width="5.25" style="184" customWidth="1"/>
    <col min="2563" max="2565" width="10.125" style="184" customWidth="1"/>
    <col min="2566" max="2566" width="5.25" style="184" customWidth="1"/>
    <col min="2567" max="2567" width="9.25" style="184" customWidth="1"/>
    <col min="2568" max="2568" width="2.875" style="184" customWidth="1"/>
    <col min="2569" max="2569" width="8.75" style="184" customWidth="1"/>
    <col min="2570" max="2570" width="1.375" style="184" customWidth="1"/>
    <col min="2571" max="2571" width="11.875" style="184" bestFit="1" customWidth="1"/>
    <col min="2572" max="2572" width="11.25" style="184" customWidth="1"/>
    <col min="2573" max="2573" width="1.125" style="184" customWidth="1"/>
    <col min="2574" max="2574" width="9.625" style="184" customWidth="1"/>
    <col min="2575" max="2575" width="2.75" style="184" customWidth="1"/>
    <col min="2576" max="2816" width="9" style="184"/>
    <col min="2817" max="2817" width="11.375" style="184" customWidth="1"/>
    <col min="2818" max="2818" width="5.25" style="184" customWidth="1"/>
    <col min="2819" max="2821" width="10.125" style="184" customWidth="1"/>
    <col min="2822" max="2822" width="5.25" style="184" customWidth="1"/>
    <col min="2823" max="2823" width="9.25" style="184" customWidth="1"/>
    <col min="2824" max="2824" width="2.875" style="184" customWidth="1"/>
    <col min="2825" max="2825" width="8.75" style="184" customWidth="1"/>
    <col min="2826" max="2826" width="1.375" style="184" customWidth="1"/>
    <col min="2827" max="2827" width="11.875" style="184" bestFit="1" customWidth="1"/>
    <col min="2828" max="2828" width="11.25" style="184" customWidth="1"/>
    <col min="2829" max="2829" width="1.125" style="184" customWidth="1"/>
    <col min="2830" max="2830" width="9.625" style="184" customWidth="1"/>
    <col min="2831" max="2831" width="2.75" style="184" customWidth="1"/>
    <col min="2832" max="3072" width="9" style="184"/>
    <col min="3073" max="3073" width="11.375" style="184" customWidth="1"/>
    <col min="3074" max="3074" width="5.25" style="184" customWidth="1"/>
    <col min="3075" max="3077" width="10.125" style="184" customWidth="1"/>
    <col min="3078" max="3078" width="5.25" style="184" customWidth="1"/>
    <col min="3079" max="3079" width="9.25" style="184" customWidth="1"/>
    <col min="3080" max="3080" width="2.875" style="184" customWidth="1"/>
    <col min="3081" max="3081" width="8.75" style="184" customWidth="1"/>
    <col min="3082" max="3082" width="1.375" style="184" customWidth="1"/>
    <col min="3083" max="3083" width="11.875" style="184" bestFit="1" customWidth="1"/>
    <col min="3084" max="3084" width="11.25" style="184" customWidth="1"/>
    <col min="3085" max="3085" width="1.125" style="184" customWidth="1"/>
    <col min="3086" max="3086" width="9.625" style="184" customWidth="1"/>
    <col min="3087" max="3087" width="2.75" style="184" customWidth="1"/>
    <col min="3088" max="3328" width="9" style="184"/>
    <col min="3329" max="3329" width="11.375" style="184" customWidth="1"/>
    <col min="3330" max="3330" width="5.25" style="184" customWidth="1"/>
    <col min="3331" max="3333" width="10.125" style="184" customWidth="1"/>
    <col min="3334" max="3334" width="5.25" style="184" customWidth="1"/>
    <col min="3335" max="3335" width="9.25" style="184" customWidth="1"/>
    <col min="3336" max="3336" width="2.875" style="184" customWidth="1"/>
    <col min="3337" max="3337" width="8.75" style="184" customWidth="1"/>
    <col min="3338" max="3338" width="1.375" style="184" customWidth="1"/>
    <col min="3339" max="3339" width="11.875" style="184" bestFit="1" customWidth="1"/>
    <col min="3340" max="3340" width="11.25" style="184" customWidth="1"/>
    <col min="3341" max="3341" width="1.125" style="184" customWidth="1"/>
    <col min="3342" max="3342" width="9.625" style="184" customWidth="1"/>
    <col min="3343" max="3343" width="2.75" style="184" customWidth="1"/>
    <col min="3344" max="3584" width="9" style="184"/>
    <col min="3585" max="3585" width="11.375" style="184" customWidth="1"/>
    <col min="3586" max="3586" width="5.25" style="184" customWidth="1"/>
    <col min="3587" max="3589" width="10.125" style="184" customWidth="1"/>
    <col min="3590" max="3590" width="5.25" style="184" customWidth="1"/>
    <col min="3591" max="3591" width="9.25" style="184" customWidth="1"/>
    <col min="3592" max="3592" width="2.875" style="184" customWidth="1"/>
    <col min="3593" max="3593" width="8.75" style="184" customWidth="1"/>
    <col min="3594" max="3594" width="1.375" style="184" customWidth="1"/>
    <col min="3595" max="3595" width="11.875" style="184" bestFit="1" customWidth="1"/>
    <col min="3596" max="3596" width="11.25" style="184" customWidth="1"/>
    <col min="3597" max="3597" width="1.125" style="184" customWidth="1"/>
    <col min="3598" max="3598" width="9.625" style="184" customWidth="1"/>
    <col min="3599" max="3599" width="2.75" style="184" customWidth="1"/>
    <col min="3600" max="3840" width="9" style="184"/>
    <col min="3841" max="3841" width="11.375" style="184" customWidth="1"/>
    <col min="3842" max="3842" width="5.25" style="184" customWidth="1"/>
    <col min="3843" max="3845" width="10.125" style="184" customWidth="1"/>
    <col min="3846" max="3846" width="5.25" style="184" customWidth="1"/>
    <col min="3847" max="3847" width="9.25" style="184" customWidth="1"/>
    <col min="3848" max="3848" width="2.875" style="184" customWidth="1"/>
    <col min="3849" max="3849" width="8.75" style="184" customWidth="1"/>
    <col min="3850" max="3850" width="1.375" style="184" customWidth="1"/>
    <col min="3851" max="3851" width="11.875" style="184" bestFit="1" customWidth="1"/>
    <col min="3852" max="3852" width="11.25" style="184" customWidth="1"/>
    <col min="3853" max="3853" width="1.125" style="184" customWidth="1"/>
    <col min="3854" max="3854" width="9.625" style="184" customWidth="1"/>
    <col min="3855" max="3855" width="2.75" style="184" customWidth="1"/>
    <col min="3856" max="4096" width="9" style="184"/>
    <col min="4097" max="4097" width="11.375" style="184" customWidth="1"/>
    <col min="4098" max="4098" width="5.25" style="184" customWidth="1"/>
    <col min="4099" max="4101" width="10.125" style="184" customWidth="1"/>
    <col min="4102" max="4102" width="5.25" style="184" customWidth="1"/>
    <col min="4103" max="4103" width="9.25" style="184" customWidth="1"/>
    <col min="4104" max="4104" width="2.875" style="184" customWidth="1"/>
    <col min="4105" max="4105" width="8.75" style="184" customWidth="1"/>
    <col min="4106" max="4106" width="1.375" style="184" customWidth="1"/>
    <col min="4107" max="4107" width="11.875" style="184" bestFit="1" customWidth="1"/>
    <col min="4108" max="4108" width="11.25" style="184" customWidth="1"/>
    <col min="4109" max="4109" width="1.125" style="184" customWidth="1"/>
    <col min="4110" max="4110" width="9.625" style="184" customWidth="1"/>
    <col min="4111" max="4111" width="2.75" style="184" customWidth="1"/>
    <col min="4112" max="4352" width="9" style="184"/>
    <col min="4353" max="4353" width="11.375" style="184" customWidth="1"/>
    <col min="4354" max="4354" width="5.25" style="184" customWidth="1"/>
    <col min="4355" max="4357" width="10.125" style="184" customWidth="1"/>
    <col min="4358" max="4358" width="5.25" style="184" customWidth="1"/>
    <col min="4359" max="4359" width="9.25" style="184" customWidth="1"/>
    <col min="4360" max="4360" width="2.875" style="184" customWidth="1"/>
    <col min="4361" max="4361" width="8.75" style="184" customWidth="1"/>
    <col min="4362" max="4362" width="1.375" style="184" customWidth="1"/>
    <col min="4363" max="4363" width="11.875" style="184" bestFit="1" customWidth="1"/>
    <col min="4364" max="4364" width="11.25" style="184" customWidth="1"/>
    <col min="4365" max="4365" width="1.125" style="184" customWidth="1"/>
    <col min="4366" max="4366" width="9.625" style="184" customWidth="1"/>
    <col min="4367" max="4367" width="2.75" style="184" customWidth="1"/>
    <col min="4368" max="4608" width="9" style="184"/>
    <col min="4609" max="4609" width="11.375" style="184" customWidth="1"/>
    <col min="4610" max="4610" width="5.25" style="184" customWidth="1"/>
    <col min="4611" max="4613" width="10.125" style="184" customWidth="1"/>
    <col min="4614" max="4614" width="5.25" style="184" customWidth="1"/>
    <col min="4615" max="4615" width="9.25" style="184" customWidth="1"/>
    <col min="4616" max="4616" width="2.875" style="184" customWidth="1"/>
    <col min="4617" max="4617" width="8.75" style="184" customWidth="1"/>
    <col min="4618" max="4618" width="1.375" style="184" customWidth="1"/>
    <col min="4619" max="4619" width="11.875" style="184" bestFit="1" customWidth="1"/>
    <col min="4620" max="4620" width="11.25" style="184" customWidth="1"/>
    <col min="4621" max="4621" width="1.125" style="184" customWidth="1"/>
    <col min="4622" max="4622" width="9.625" style="184" customWidth="1"/>
    <col min="4623" max="4623" width="2.75" style="184" customWidth="1"/>
    <col min="4624" max="4864" width="9" style="184"/>
    <col min="4865" max="4865" width="11.375" style="184" customWidth="1"/>
    <col min="4866" max="4866" width="5.25" style="184" customWidth="1"/>
    <col min="4867" max="4869" width="10.125" style="184" customWidth="1"/>
    <col min="4870" max="4870" width="5.25" style="184" customWidth="1"/>
    <col min="4871" max="4871" width="9.25" style="184" customWidth="1"/>
    <col min="4872" max="4872" width="2.875" style="184" customWidth="1"/>
    <col min="4873" max="4873" width="8.75" style="184" customWidth="1"/>
    <col min="4874" max="4874" width="1.375" style="184" customWidth="1"/>
    <col min="4875" max="4875" width="11.875" style="184" bestFit="1" customWidth="1"/>
    <col min="4876" max="4876" width="11.25" style="184" customWidth="1"/>
    <col min="4877" max="4877" width="1.125" style="184" customWidth="1"/>
    <col min="4878" max="4878" width="9.625" style="184" customWidth="1"/>
    <col min="4879" max="4879" width="2.75" style="184" customWidth="1"/>
    <col min="4880" max="5120" width="9" style="184"/>
    <col min="5121" max="5121" width="11.375" style="184" customWidth="1"/>
    <col min="5122" max="5122" width="5.25" style="184" customWidth="1"/>
    <col min="5123" max="5125" width="10.125" style="184" customWidth="1"/>
    <col min="5126" max="5126" width="5.25" style="184" customWidth="1"/>
    <col min="5127" max="5127" width="9.25" style="184" customWidth="1"/>
    <col min="5128" max="5128" width="2.875" style="184" customWidth="1"/>
    <col min="5129" max="5129" width="8.75" style="184" customWidth="1"/>
    <col min="5130" max="5130" width="1.375" style="184" customWidth="1"/>
    <col min="5131" max="5131" width="11.875" style="184" bestFit="1" customWidth="1"/>
    <col min="5132" max="5132" width="11.25" style="184" customWidth="1"/>
    <col min="5133" max="5133" width="1.125" style="184" customWidth="1"/>
    <col min="5134" max="5134" width="9.625" style="184" customWidth="1"/>
    <col min="5135" max="5135" width="2.75" style="184" customWidth="1"/>
    <col min="5136" max="5376" width="9" style="184"/>
    <col min="5377" max="5377" width="11.375" style="184" customWidth="1"/>
    <col min="5378" max="5378" width="5.25" style="184" customWidth="1"/>
    <col min="5379" max="5381" width="10.125" style="184" customWidth="1"/>
    <col min="5382" max="5382" width="5.25" style="184" customWidth="1"/>
    <col min="5383" max="5383" width="9.25" style="184" customWidth="1"/>
    <col min="5384" max="5384" width="2.875" style="184" customWidth="1"/>
    <col min="5385" max="5385" width="8.75" style="184" customWidth="1"/>
    <col min="5386" max="5386" width="1.375" style="184" customWidth="1"/>
    <col min="5387" max="5387" width="11.875" style="184" bestFit="1" customWidth="1"/>
    <col min="5388" max="5388" width="11.25" style="184" customWidth="1"/>
    <col min="5389" max="5389" width="1.125" style="184" customWidth="1"/>
    <col min="5390" max="5390" width="9.625" style="184" customWidth="1"/>
    <col min="5391" max="5391" width="2.75" style="184" customWidth="1"/>
    <col min="5392" max="5632" width="9" style="184"/>
    <col min="5633" max="5633" width="11.375" style="184" customWidth="1"/>
    <col min="5634" max="5634" width="5.25" style="184" customWidth="1"/>
    <col min="5635" max="5637" width="10.125" style="184" customWidth="1"/>
    <col min="5638" max="5638" width="5.25" style="184" customWidth="1"/>
    <col min="5639" max="5639" width="9.25" style="184" customWidth="1"/>
    <col min="5640" max="5640" width="2.875" style="184" customWidth="1"/>
    <col min="5641" max="5641" width="8.75" style="184" customWidth="1"/>
    <col min="5642" max="5642" width="1.375" style="184" customWidth="1"/>
    <col min="5643" max="5643" width="11.875" style="184" bestFit="1" customWidth="1"/>
    <col min="5644" max="5644" width="11.25" style="184" customWidth="1"/>
    <col min="5645" max="5645" width="1.125" style="184" customWidth="1"/>
    <col min="5646" max="5646" width="9.625" style="184" customWidth="1"/>
    <col min="5647" max="5647" width="2.75" style="184" customWidth="1"/>
    <col min="5648" max="5888" width="9" style="184"/>
    <col min="5889" max="5889" width="11.375" style="184" customWidth="1"/>
    <col min="5890" max="5890" width="5.25" style="184" customWidth="1"/>
    <col min="5891" max="5893" width="10.125" style="184" customWidth="1"/>
    <col min="5894" max="5894" width="5.25" style="184" customWidth="1"/>
    <col min="5895" max="5895" width="9.25" style="184" customWidth="1"/>
    <col min="5896" max="5896" width="2.875" style="184" customWidth="1"/>
    <col min="5897" max="5897" width="8.75" style="184" customWidth="1"/>
    <col min="5898" max="5898" width="1.375" style="184" customWidth="1"/>
    <col min="5899" max="5899" width="11.875" style="184" bestFit="1" customWidth="1"/>
    <col min="5900" max="5900" width="11.25" style="184" customWidth="1"/>
    <col min="5901" max="5901" width="1.125" style="184" customWidth="1"/>
    <col min="5902" max="5902" width="9.625" style="184" customWidth="1"/>
    <col min="5903" max="5903" width="2.75" style="184" customWidth="1"/>
    <col min="5904" max="6144" width="9" style="184"/>
    <col min="6145" max="6145" width="11.375" style="184" customWidth="1"/>
    <col min="6146" max="6146" width="5.25" style="184" customWidth="1"/>
    <col min="6147" max="6149" width="10.125" style="184" customWidth="1"/>
    <col min="6150" max="6150" width="5.25" style="184" customWidth="1"/>
    <col min="6151" max="6151" width="9.25" style="184" customWidth="1"/>
    <col min="6152" max="6152" width="2.875" style="184" customWidth="1"/>
    <col min="6153" max="6153" width="8.75" style="184" customWidth="1"/>
    <col min="6154" max="6154" width="1.375" style="184" customWidth="1"/>
    <col min="6155" max="6155" width="11.875" style="184" bestFit="1" customWidth="1"/>
    <col min="6156" max="6156" width="11.25" style="184" customWidth="1"/>
    <col min="6157" max="6157" width="1.125" style="184" customWidth="1"/>
    <col min="6158" max="6158" width="9.625" style="184" customWidth="1"/>
    <col min="6159" max="6159" width="2.75" style="184" customWidth="1"/>
    <col min="6160" max="6400" width="9" style="184"/>
    <col min="6401" max="6401" width="11.375" style="184" customWidth="1"/>
    <col min="6402" max="6402" width="5.25" style="184" customWidth="1"/>
    <col min="6403" max="6405" width="10.125" style="184" customWidth="1"/>
    <col min="6406" max="6406" width="5.25" style="184" customWidth="1"/>
    <col min="6407" max="6407" width="9.25" style="184" customWidth="1"/>
    <col min="6408" max="6408" width="2.875" style="184" customWidth="1"/>
    <col min="6409" max="6409" width="8.75" style="184" customWidth="1"/>
    <col min="6410" max="6410" width="1.375" style="184" customWidth="1"/>
    <col min="6411" max="6411" width="11.875" style="184" bestFit="1" customWidth="1"/>
    <col min="6412" max="6412" width="11.25" style="184" customWidth="1"/>
    <col min="6413" max="6413" width="1.125" style="184" customWidth="1"/>
    <col min="6414" max="6414" width="9.625" style="184" customWidth="1"/>
    <col min="6415" max="6415" width="2.75" style="184" customWidth="1"/>
    <col min="6416" max="6656" width="9" style="184"/>
    <col min="6657" max="6657" width="11.375" style="184" customWidth="1"/>
    <col min="6658" max="6658" width="5.25" style="184" customWidth="1"/>
    <col min="6659" max="6661" width="10.125" style="184" customWidth="1"/>
    <col min="6662" max="6662" width="5.25" style="184" customWidth="1"/>
    <col min="6663" max="6663" width="9.25" style="184" customWidth="1"/>
    <col min="6664" max="6664" width="2.875" style="184" customWidth="1"/>
    <col min="6665" max="6665" width="8.75" style="184" customWidth="1"/>
    <col min="6666" max="6666" width="1.375" style="184" customWidth="1"/>
    <col min="6667" max="6667" width="11.875" style="184" bestFit="1" customWidth="1"/>
    <col min="6668" max="6668" width="11.25" style="184" customWidth="1"/>
    <col min="6669" max="6669" width="1.125" style="184" customWidth="1"/>
    <col min="6670" max="6670" width="9.625" style="184" customWidth="1"/>
    <col min="6671" max="6671" width="2.75" style="184" customWidth="1"/>
    <col min="6672" max="6912" width="9" style="184"/>
    <col min="6913" max="6913" width="11.375" style="184" customWidth="1"/>
    <col min="6914" max="6914" width="5.25" style="184" customWidth="1"/>
    <col min="6915" max="6917" width="10.125" style="184" customWidth="1"/>
    <col min="6918" max="6918" width="5.25" style="184" customWidth="1"/>
    <col min="6919" max="6919" width="9.25" style="184" customWidth="1"/>
    <col min="6920" max="6920" width="2.875" style="184" customWidth="1"/>
    <col min="6921" max="6921" width="8.75" style="184" customWidth="1"/>
    <col min="6922" max="6922" width="1.375" style="184" customWidth="1"/>
    <col min="6923" max="6923" width="11.875" style="184" bestFit="1" customWidth="1"/>
    <col min="6924" max="6924" width="11.25" style="184" customWidth="1"/>
    <col min="6925" max="6925" width="1.125" style="184" customWidth="1"/>
    <col min="6926" max="6926" width="9.625" style="184" customWidth="1"/>
    <col min="6927" max="6927" width="2.75" style="184" customWidth="1"/>
    <col min="6928" max="7168" width="9" style="184"/>
    <col min="7169" max="7169" width="11.375" style="184" customWidth="1"/>
    <col min="7170" max="7170" width="5.25" style="184" customWidth="1"/>
    <col min="7171" max="7173" width="10.125" style="184" customWidth="1"/>
    <col min="7174" max="7174" width="5.25" style="184" customWidth="1"/>
    <col min="7175" max="7175" width="9.25" style="184" customWidth="1"/>
    <col min="7176" max="7176" width="2.875" style="184" customWidth="1"/>
    <col min="7177" max="7177" width="8.75" style="184" customWidth="1"/>
    <col min="7178" max="7178" width="1.375" style="184" customWidth="1"/>
    <col min="7179" max="7179" width="11.875" style="184" bestFit="1" customWidth="1"/>
    <col min="7180" max="7180" width="11.25" style="184" customWidth="1"/>
    <col min="7181" max="7181" width="1.125" style="184" customWidth="1"/>
    <col min="7182" max="7182" width="9.625" style="184" customWidth="1"/>
    <col min="7183" max="7183" width="2.75" style="184" customWidth="1"/>
    <col min="7184" max="7424" width="9" style="184"/>
    <col min="7425" max="7425" width="11.375" style="184" customWidth="1"/>
    <col min="7426" max="7426" width="5.25" style="184" customWidth="1"/>
    <col min="7427" max="7429" width="10.125" style="184" customWidth="1"/>
    <col min="7430" max="7430" width="5.25" style="184" customWidth="1"/>
    <col min="7431" max="7431" width="9.25" style="184" customWidth="1"/>
    <col min="7432" max="7432" width="2.875" style="184" customWidth="1"/>
    <col min="7433" max="7433" width="8.75" style="184" customWidth="1"/>
    <col min="7434" max="7434" width="1.375" style="184" customWidth="1"/>
    <col min="7435" max="7435" width="11.875" style="184" bestFit="1" customWidth="1"/>
    <col min="7436" max="7436" width="11.25" style="184" customWidth="1"/>
    <col min="7437" max="7437" width="1.125" style="184" customWidth="1"/>
    <col min="7438" max="7438" width="9.625" style="184" customWidth="1"/>
    <col min="7439" max="7439" width="2.75" style="184" customWidth="1"/>
    <col min="7440" max="7680" width="9" style="184"/>
    <col min="7681" max="7681" width="11.375" style="184" customWidth="1"/>
    <col min="7682" max="7682" width="5.25" style="184" customWidth="1"/>
    <col min="7683" max="7685" width="10.125" style="184" customWidth="1"/>
    <col min="7686" max="7686" width="5.25" style="184" customWidth="1"/>
    <col min="7687" max="7687" width="9.25" style="184" customWidth="1"/>
    <col min="7688" max="7688" width="2.875" style="184" customWidth="1"/>
    <col min="7689" max="7689" width="8.75" style="184" customWidth="1"/>
    <col min="7690" max="7690" width="1.375" style="184" customWidth="1"/>
    <col min="7691" max="7691" width="11.875" style="184" bestFit="1" customWidth="1"/>
    <col min="7692" max="7692" width="11.25" style="184" customWidth="1"/>
    <col min="7693" max="7693" width="1.125" style="184" customWidth="1"/>
    <col min="7694" max="7694" width="9.625" style="184" customWidth="1"/>
    <col min="7695" max="7695" width="2.75" style="184" customWidth="1"/>
    <col min="7696" max="7936" width="9" style="184"/>
    <col min="7937" max="7937" width="11.375" style="184" customWidth="1"/>
    <col min="7938" max="7938" width="5.25" style="184" customWidth="1"/>
    <col min="7939" max="7941" width="10.125" style="184" customWidth="1"/>
    <col min="7942" max="7942" width="5.25" style="184" customWidth="1"/>
    <col min="7943" max="7943" width="9.25" style="184" customWidth="1"/>
    <col min="7944" max="7944" width="2.875" style="184" customWidth="1"/>
    <col min="7945" max="7945" width="8.75" style="184" customWidth="1"/>
    <col min="7946" max="7946" width="1.375" style="184" customWidth="1"/>
    <col min="7947" max="7947" width="11.875" style="184" bestFit="1" customWidth="1"/>
    <col min="7948" max="7948" width="11.25" style="184" customWidth="1"/>
    <col min="7949" max="7949" width="1.125" style="184" customWidth="1"/>
    <col min="7950" max="7950" width="9.625" style="184" customWidth="1"/>
    <col min="7951" max="7951" width="2.75" style="184" customWidth="1"/>
    <col min="7952" max="8192" width="9" style="184"/>
    <col min="8193" max="8193" width="11.375" style="184" customWidth="1"/>
    <col min="8194" max="8194" width="5.25" style="184" customWidth="1"/>
    <col min="8195" max="8197" width="10.125" style="184" customWidth="1"/>
    <col min="8198" max="8198" width="5.25" style="184" customWidth="1"/>
    <col min="8199" max="8199" width="9.25" style="184" customWidth="1"/>
    <col min="8200" max="8200" width="2.875" style="184" customWidth="1"/>
    <col min="8201" max="8201" width="8.75" style="184" customWidth="1"/>
    <col min="8202" max="8202" width="1.375" style="184" customWidth="1"/>
    <col min="8203" max="8203" width="11.875" style="184" bestFit="1" customWidth="1"/>
    <col min="8204" max="8204" width="11.25" style="184" customWidth="1"/>
    <col min="8205" max="8205" width="1.125" style="184" customWidth="1"/>
    <col min="8206" max="8206" width="9.625" style="184" customWidth="1"/>
    <col min="8207" max="8207" width="2.75" style="184" customWidth="1"/>
    <col min="8208" max="8448" width="9" style="184"/>
    <col min="8449" max="8449" width="11.375" style="184" customWidth="1"/>
    <col min="8450" max="8450" width="5.25" style="184" customWidth="1"/>
    <col min="8451" max="8453" width="10.125" style="184" customWidth="1"/>
    <col min="8454" max="8454" width="5.25" style="184" customWidth="1"/>
    <col min="8455" max="8455" width="9.25" style="184" customWidth="1"/>
    <col min="8456" max="8456" width="2.875" style="184" customWidth="1"/>
    <col min="8457" max="8457" width="8.75" style="184" customWidth="1"/>
    <col min="8458" max="8458" width="1.375" style="184" customWidth="1"/>
    <col min="8459" max="8459" width="11.875" style="184" bestFit="1" customWidth="1"/>
    <col min="8460" max="8460" width="11.25" style="184" customWidth="1"/>
    <col min="8461" max="8461" width="1.125" style="184" customWidth="1"/>
    <col min="8462" max="8462" width="9.625" style="184" customWidth="1"/>
    <col min="8463" max="8463" width="2.75" style="184" customWidth="1"/>
    <col min="8464" max="8704" width="9" style="184"/>
    <col min="8705" max="8705" width="11.375" style="184" customWidth="1"/>
    <col min="8706" max="8706" width="5.25" style="184" customWidth="1"/>
    <col min="8707" max="8709" width="10.125" style="184" customWidth="1"/>
    <col min="8710" max="8710" width="5.25" style="184" customWidth="1"/>
    <col min="8711" max="8711" width="9.25" style="184" customWidth="1"/>
    <col min="8712" max="8712" width="2.875" style="184" customWidth="1"/>
    <col min="8713" max="8713" width="8.75" style="184" customWidth="1"/>
    <col min="8714" max="8714" width="1.375" style="184" customWidth="1"/>
    <col min="8715" max="8715" width="11.875" style="184" bestFit="1" customWidth="1"/>
    <col min="8716" max="8716" width="11.25" style="184" customWidth="1"/>
    <col min="8717" max="8717" width="1.125" style="184" customWidth="1"/>
    <col min="8718" max="8718" width="9.625" style="184" customWidth="1"/>
    <col min="8719" max="8719" width="2.75" style="184" customWidth="1"/>
    <col min="8720" max="8960" width="9" style="184"/>
    <col min="8961" max="8961" width="11.375" style="184" customWidth="1"/>
    <col min="8962" max="8962" width="5.25" style="184" customWidth="1"/>
    <col min="8963" max="8965" width="10.125" style="184" customWidth="1"/>
    <col min="8966" max="8966" width="5.25" style="184" customWidth="1"/>
    <col min="8967" max="8967" width="9.25" style="184" customWidth="1"/>
    <col min="8968" max="8968" width="2.875" style="184" customWidth="1"/>
    <col min="8969" max="8969" width="8.75" style="184" customWidth="1"/>
    <col min="8970" max="8970" width="1.375" style="184" customWidth="1"/>
    <col min="8971" max="8971" width="11.875" style="184" bestFit="1" customWidth="1"/>
    <col min="8972" max="8972" width="11.25" style="184" customWidth="1"/>
    <col min="8973" max="8973" width="1.125" style="184" customWidth="1"/>
    <col min="8974" max="8974" width="9.625" style="184" customWidth="1"/>
    <col min="8975" max="8975" width="2.75" style="184" customWidth="1"/>
    <col min="8976" max="9216" width="9" style="184"/>
    <col min="9217" max="9217" width="11.375" style="184" customWidth="1"/>
    <col min="9218" max="9218" width="5.25" style="184" customWidth="1"/>
    <col min="9219" max="9221" width="10.125" style="184" customWidth="1"/>
    <col min="9222" max="9222" width="5.25" style="184" customWidth="1"/>
    <col min="9223" max="9223" width="9.25" style="184" customWidth="1"/>
    <col min="9224" max="9224" width="2.875" style="184" customWidth="1"/>
    <col min="9225" max="9225" width="8.75" style="184" customWidth="1"/>
    <col min="9226" max="9226" width="1.375" style="184" customWidth="1"/>
    <col min="9227" max="9227" width="11.875" style="184" bestFit="1" customWidth="1"/>
    <col min="9228" max="9228" width="11.25" style="184" customWidth="1"/>
    <col min="9229" max="9229" width="1.125" style="184" customWidth="1"/>
    <col min="9230" max="9230" width="9.625" style="184" customWidth="1"/>
    <col min="9231" max="9231" width="2.75" style="184" customWidth="1"/>
    <col min="9232" max="9472" width="9" style="184"/>
    <col min="9473" max="9473" width="11.375" style="184" customWidth="1"/>
    <col min="9474" max="9474" width="5.25" style="184" customWidth="1"/>
    <col min="9475" max="9477" width="10.125" style="184" customWidth="1"/>
    <col min="9478" max="9478" width="5.25" style="184" customWidth="1"/>
    <col min="9479" max="9479" width="9.25" style="184" customWidth="1"/>
    <col min="9480" max="9480" width="2.875" style="184" customWidth="1"/>
    <col min="9481" max="9481" width="8.75" style="184" customWidth="1"/>
    <col min="9482" max="9482" width="1.375" style="184" customWidth="1"/>
    <col min="9483" max="9483" width="11.875" style="184" bestFit="1" customWidth="1"/>
    <col min="9484" max="9484" width="11.25" style="184" customWidth="1"/>
    <col min="9485" max="9485" width="1.125" style="184" customWidth="1"/>
    <col min="9486" max="9486" width="9.625" style="184" customWidth="1"/>
    <col min="9487" max="9487" width="2.75" style="184" customWidth="1"/>
    <col min="9488" max="9728" width="9" style="184"/>
    <col min="9729" max="9729" width="11.375" style="184" customWidth="1"/>
    <col min="9730" max="9730" width="5.25" style="184" customWidth="1"/>
    <col min="9731" max="9733" width="10.125" style="184" customWidth="1"/>
    <col min="9734" max="9734" width="5.25" style="184" customWidth="1"/>
    <col min="9735" max="9735" width="9.25" style="184" customWidth="1"/>
    <col min="9736" max="9736" width="2.875" style="184" customWidth="1"/>
    <col min="9737" max="9737" width="8.75" style="184" customWidth="1"/>
    <col min="9738" max="9738" width="1.375" style="184" customWidth="1"/>
    <col min="9739" max="9739" width="11.875" style="184" bestFit="1" customWidth="1"/>
    <col min="9740" max="9740" width="11.25" style="184" customWidth="1"/>
    <col min="9741" max="9741" width="1.125" style="184" customWidth="1"/>
    <col min="9742" max="9742" width="9.625" style="184" customWidth="1"/>
    <col min="9743" max="9743" width="2.75" style="184" customWidth="1"/>
    <col min="9744" max="9984" width="9" style="184"/>
    <col min="9985" max="9985" width="11.375" style="184" customWidth="1"/>
    <col min="9986" max="9986" width="5.25" style="184" customWidth="1"/>
    <col min="9987" max="9989" width="10.125" style="184" customWidth="1"/>
    <col min="9990" max="9990" width="5.25" style="184" customWidth="1"/>
    <col min="9991" max="9991" width="9.25" style="184" customWidth="1"/>
    <col min="9992" max="9992" width="2.875" style="184" customWidth="1"/>
    <col min="9993" max="9993" width="8.75" style="184" customWidth="1"/>
    <col min="9994" max="9994" width="1.375" style="184" customWidth="1"/>
    <col min="9995" max="9995" width="11.875" style="184" bestFit="1" customWidth="1"/>
    <col min="9996" max="9996" width="11.25" style="184" customWidth="1"/>
    <col min="9997" max="9997" width="1.125" style="184" customWidth="1"/>
    <col min="9998" max="9998" width="9.625" style="184" customWidth="1"/>
    <col min="9999" max="9999" width="2.75" style="184" customWidth="1"/>
    <col min="10000" max="10240" width="9" style="184"/>
    <col min="10241" max="10241" width="11.375" style="184" customWidth="1"/>
    <col min="10242" max="10242" width="5.25" style="184" customWidth="1"/>
    <col min="10243" max="10245" width="10.125" style="184" customWidth="1"/>
    <col min="10246" max="10246" width="5.25" style="184" customWidth="1"/>
    <col min="10247" max="10247" width="9.25" style="184" customWidth="1"/>
    <col min="10248" max="10248" width="2.875" style="184" customWidth="1"/>
    <col min="10249" max="10249" width="8.75" style="184" customWidth="1"/>
    <col min="10250" max="10250" width="1.375" style="184" customWidth="1"/>
    <col min="10251" max="10251" width="11.875" style="184" bestFit="1" customWidth="1"/>
    <col min="10252" max="10252" width="11.25" style="184" customWidth="1"/>
    <col min="10253" max="10253" width="1.125" style="184" customWidth="1"/>
    <col min="10254" max="10254" width="9.625" style="184" customWidth="1"/>
    <col min="10255" max="10255" width="2.75" style="184" customWidth="1"/>
    <col min="10256" max="10496" width="9" style="184"/>
    <col min="10497" max="10497" width="11.375" style="184" customWidth="1"/>
    <col min="10498" max="10498" width="5.25" style="184" customWidth="1"/>
    <col min="10499" max="10501" width="10.125" style="184" customWidth="1"/>
    <col min="10502" max="10502" width="5.25" style="184" customWidth="1"/>
    <col min="10503" max="10503" width="9.25" style="184" customWidth="1"/>
    <col min="10504" max="10504" width="2.875" style="184" customWidth="1"/>
    <col min="10505" max="10505" width="8.75" style="184" customWidth="1"/>
    <col min="10506" max="10506" width="1.375" style="184" customWidth="1"/>
    <col min="10507" max="10507" width="11.875" style="184" bestFit="1" customWidth="1"/>
    <col min="10508" max="10508" width="11.25" style="184" customWidth="1"/>
    <col min="10509" max="10509" width="1.125" style="184" customWidth="1"/>
    <col min="10510" max="10510" width="9.625" style="184" customWidth="1"/>
    <col min="10511" max="10511" width="2.75" style="184" customWidth="1"/>
    <col min="10512" max="10752" width="9" style="184"/>
    <col min="10753" max="10753" width="11.375" style="184" customWidth="1"/>
    <col min="10754" max="10754" width="5.25" style="184" customWidth="1"/>
    <col min="10755" max="10757" width="10.125" style="184" customWidth="1"/>
    <col min="10758" max="10758" width="5.25" style="184" customWidth="1"/>
    <col min="10759" max="10759" width="9.25" style="184" customWidth="1"/>
    <col min="10760" max="10760" width="2.875" style="184" customWidth="1"/>
    <col min="10761" max="10761" width="8.75" style="184" customWidth="1"/>
    <col min="10762" max="10762" width="1.375" style="184" customWidth="1"/>
    <col min="10763" max="10763" width="11.875" style="184" bestFit="1" customWidth="1"/>
    <col min="10764" max="10764" width="11.25" style="184" customWidth="1"/>
    <col min="10765" max="10765" width="1.125" style="184" customWidth="1"/>
    <col min="10766" max="10766" width="9.625" style="184" customWidth="1"/>
    <col min="10767" max="10767" width="2.75" style="184" customWidth="1"/>
    <col min="10768" max="11008" width="9" style="184"/>
    <col min="11009" max="11009" width="11.375" style="184" customWidth="1"/>
    <col min="11010" max="11010" width="5.25" style="184" customWidth="1"/>
    <col min="11011" max="11013" width="10.125" style="184" customWidth="1"/>
    <col min="11014" max="11014" width="5.25" style="184" customWidth="1"/>
    <col min="11015" max="11015" width="9.25" style="184" customWidth="1"/>
    <col min="11016" max="11016" width="2.875" style="184" customWidth="1"/>
    <col min="11017" max="11017" width="8.75" style="184" customWidth="1"/>
    <col min="11018" max="11018" width="1.375" style="184" customWidth="1"/>
    <col min="11019" max="11019" width="11.875" style="184" bestFit="1" customWidth="1"/>
    <col min="11020" max="11020" width="11.25" style="184" customWidth="1"/>
    <col min="11021" max="11021" width="1.125" style="184" customWidth="1"/>
    <col min="11022" max="11022" width="9.625" style="184" customWidth="1"/>
    <col min="11023" max="11023" width="2.75" style="184" customWidth="1"/>
    <col min="11024" max="11264" width="9" style="184"/>
    <col min="11265" max="11265" width="11.375" style="184" customWidth="1"/>
    <col min="11266" max="11266" width="5.25" style="184" customWidth="1"/>
    <col min="11267" max="11269" width="10.125" style="184" customWidth="1"/>
    <col min="11270" max="11270" width="5.25" style="184" customWidth="1"/>
    <col min="11271" max="11271" width="9.25" style="184" customWidth="1"/>
    <col min="11272" max="11272" width="2.875" style="184" customWidth="1"/>
    <col min="11273" max="11273" width="8.75" style="184" customWidth="1"/>
    <col min="11274" max="11274" width="1.375" style="184" customWidth="1"/>
    <col min="11275" max="11275" width="11.875" style="184" bestFit="1" customWidth="1"/>
    <col min="11276" max="11276" width="11.25" style="184" customWidth="1"/>
    <col min="11277" max="11277" width="1.125" style="184" customWidth="1"/>
    <col min="11278" max="11278" width="9.625" style="184" customWidth="1"/>
    <col min="11279" max="11279" width="2.75" style="184" customWidth="1"/>
    <col min="11280" max="11520" width="9" style="184"/>
    <col min="11521" max="11521" width="11.375" style="184" customWidth="1"/>
    <col min="11522" max="11522" width="5.25" style="184" customWidth="1"/>
    <col min="11523" max="11525" width="10.125" style="184" customWidth="1"/>
    <col min="11526" max="11526" width="5.25" style="184" customWidth="1"/>
    <col min="11527" max="11527" width="9.25" style="184" customWidth="1"/>
    <col min="11528" max="11528" width="2.875" style="184" customWidth="1"/>
    <col min="11529" max="11529" width="8.75" style="184" customWidth="1"/>
    <col min="11530" max="11530" width="1.375" style="184" customWidth="1"/>
    <col min="11531" max="11531" width="11.875" style="184" bestFit="1" customWidth="1"/>
    <col min="11532" max="11532" width="11.25" style="184" customWidth="1"/>
    <col min="11533" max="11533" width="1.125" style="184" customWidth="1"/>
    <col min="11534" max="11534" width="9.625" style="184" customWidth="1"/>
    <col min="11535" max="11535" width="2.75" style="184" customWidth="1"/>
    <col min="11536" max="11776" width="9" style="184"/>
    <col min="11777" max="11777" width="11.375" style="184" customWidth="1"/>
    <col min="11778" max="11778" width="5.25" style="184" customWidth="1"/>
    <col min="11779" max="11781" width="10.125" style="184" customWidth="1"/>
    <col min="11782" max="11782" width="5.25" style="184" customWidth="1"/>
    <col min="11783" max="11783" width="9.25" style="184" customWidth="1"/>
    <col min="11784" max="11784" width="2.875" style="184" customWidth="1"/>
    <col min="11785" max="11785" width="8.75" style="184" customWidth="1"/>
    <col min="11786" max="11786" width="1.375" style="184" customWidth="1"/>
    <col min="11787" max="11787" width="11.875" style="184" bestFit="1" customWidth="1"/>
    <col min="11788" max="11788" width="11.25" style="184" customWidth="1"/>
    <col min="11789" max="11789" width="1.125" style="184" customWidth="1"/>
    <col min="11790" max="11790" width="9.625" style="184" customWidth="1"/>
    <col min="11791" max="11791" width="2.75" style="184" customWidth="1"/>
    <col min="11792" max="12032" width="9" style="184"/>
    <col min="12033" max="12033" width="11.375" style="184" customWidth="1"/>
    <col min="12034" max="12034" width="5.25" style="184" customWidth="1"/>
    <col min="12035" max="12037" width="10.125" style="184" customWidth="1"/>
    <col min="12038" max="12038" width="5.25" style="184" customWidth="1"/>
    <col min="12039" max="12039" width="9.25" style="184" customWidth="1"/>
    <col min="12040" max="12040" width="2.875" style="184" customWidth="1"/>
    <col min="12041" max="12041" width="8.75" style="184" customWidth="1"/>
    <col min="12042" max="12042" width="1.375" style="184" customWidth="1"/>
    <col min="12043" max="12043" width="11.875" style="184" bestFit="1" customWidth="1"/>
    <col min="12044" max="12044" width="11.25" style="184" customWidth="1"/>
    <col min="12045" max="12045" width="1.125" style="184" customWidth="1"/>
    <col min="12046" max="12046" width="9.625" style="184" customWidth="1"/>
    <col min="12047" max="12047" width="2.75" style="184" customWidth="1"/>
    <col min="12048" max="12288" width="9" style="184"/>
    <col min="12289" max="12289" width="11.375" style="184" customWidth="1"/>
    <col min="12290" max="12290" width="5.25" style="184" customWidth="1"/>
    <col min="12291" max="12293" width="10.125" style="184" customWidth="1"/>
    <col min="12294" max="12294" width="5.25" style="184" customWidth="1"/>
    <col min="12295" max="12295" width="9.25" style="184" customWidth="1"/>
    <col min="12296" max="12296" width="2.875" style="184" customWidth="1"/>
    <col min="12297" max="12297" width="8.75" style="184" customWidth="1"/>
    <col min="12298" max="12298" width="1.375" style="184" customWidth="1"/>
    <col min="12299" max="12299" width="11.875" style="184" bestFit="1" customWidth="1"/>
    <col min="12300" max="12300" width="11.25" style="184" customWidth="1"/>
    <col min="12301" max="12301" width="1.125" style="184" customWidth="1"/>
    <col min="12302" max="12302" width="9.625" style="184" customWidth="1"/>
    <col min="12303" max="12303" width="2.75" style="184" customWidth="1"/>
    <col min="12304" max="12544" width="9" style="184"/>
    <col min="12545" max="12545" width="11.375" style="184" customWidth="1"/>
    <col min="12546" max="12546" width="5.25" style="184" customWidth="1"/>
    <col min="12547" max="12549" width="10.125" style="184" customWidth="1"/>
    <col min="12550" max="12550" width="5.25" style="184" customWidth="1"/>
    <col min="12551" max="12551" width="9.25" style="184" customWidth="1"/>
    <col min="12552" max="12552" width="2.875" style="184" customWidth="1"/>
    <col min="12553" max="12553" width="8.75" style="184" customWidth="1"/>
    <col min="12554" max="12554" width="1.375" style="184" customWidth="1"/>
    <col min="12555" max="12555" width="11.875" style="184" bestFit="1" customWidth="1"/>
    <col min="12556" max="12556" width="11.25" style="184" customWidth="1"/>
    <col min="12557" max="12557" width="1.125" style="184" customWidth="1"/>
    <col min="12558" max="12558" width="9.625" style="184" customWidth="1"/>
    <col min="12559" max="12559" width="2.75" style="184" customWidth="1"/>
    <col min="12560" max="12800" width="9" style="184"/>
    <col min="12801" max="12801" width="11.375" style="184" customWidth="1"/>
    <col min="12802" max="12802" width="5.25" style="184" customWidth="1"/>
    <col min="12803" max="12805" width="10.125" style="184" customWidth="1"/>
    <col min="12806" max="12806" width="5.25" style="184" customWidth="1"/>
    <col min="12807" max="12807" width="9.25" style="184" customWidth="1"/>
    <col min="12808" max="12808" width="2.875" style="184" customWidth="1"/>
    <col min="12809" max="12809" width="8.75" style="184" customWidth="1"/>
    <col min="12810" max="12810" width="1.375" style="184" customWidth="1"/>
    <col min="12811" max="12811" width="11.875" style="184" bestFit="1" customWidth="1"/>
    <col min="12812" max="12812" width="11.25" style="184" customWidth="1"/>
    <col min="12813" max="12813" width="1.125" style="184" customWidth="1"/>
    <col min="12814" max="12814" width="9.625" style="184" customWidth="1"/>
    <col min="12815" max="12815" width="2.75" style="184" customWidth="1"/>
    <col min="12816" max="13056" width="9" style="184"/>
    <col min="13057" max="13057" width="11.375" style="184" customWidth="1"/>
    <col min="13058" max="13058" width="5.25" style="184" customWidth="1"/>
    <col min="13059" max="13061" width="10.125" style="184" customWidth="1"/>
    <col min="13062" max="13062" width="5.25" style="184" customWidth="1"/>
    <col min="13063" max="13063" width="9.25" style="184" customWidth="1"/>
    <col min="13064" max="13064" width="2.875" style="184" customWidth="1"/>
    <col min="13065" max="13065" width="8.75" style="184" customWidth="1"/>
    <col min="13066" max="13066" width="1.375" style="184" customWidth="1"/>
    <col min="13067" max="13067" width="11.875" style="184" bestFit="1" customWidth="1"/>
    <col min="13068" max="13068" width="11.25" style="184" customWidth="1"/>
    <col min="13069" max="13069" width="1.125" style="184" customWidth="1"/>
    <col min="13070" max="13070" width="9.625" style="184" customWidth="1"/>
    <col min="13071" max="13071" width="2.75" style="184" customWidth="1"/>
    <col min="13072" max="13312" width="9" style="184"/>
    <col min="13313" max="13313" width="11.375" style="184" customWidth="1"/>
    <col min="13314" max="13314" width="5.25" style="184" customWidth="1"/>
    <col min="13315" max="13317" width="10.125" style="184" customWidth="1"/>
    <col min="13318" max="13318" width="5.25" style="184" customWidth="1"/>
    <col min="13319" max="13319" width="9.25" style="184" customWidth="1"/>
    <col min="13320" max="13320" width="2.875" style="184" customWidth="1"/>
    <col min="13321" max="13321" width="8.75" style="184" customWidth="1"/>
    <col min="13322" max="13322" width="1.375" style="184" customWidth="1"/>
    <col min="13323" max="13323" width="11.875" style="184" bestFit="1" customWidth="1"/>
    <col min="13324" max="13324" width="11.25" style="184" customWidth="1"/>
    <col min="13325" max="13325" width="1.125" style="184" customWidth="1"/>
    <col min="13326" max="13326" width="9.625" style="184" customWidth="1"/>
    <col min="13327" max="13327" width="2.75" style="184" customWidth="1"/>
    <col min="13328" max="13568" width="9" style="184"/>
    <col min="13569" max="13569" width="11.375" style="184" customWidth="1"/>
    <col min="13570" max="13570" width="5.25" style="184" customWidth="1"/>
    <col min="13571" max="13573" width="10.125" style="184" customWidth="1"/>
    <col min="13574" max="13574" width="5.25" style="184" customWidth="1"/>
    <col min="13575" max="13575" width="9.25" style="184" customWidth="1"/>
    <col min="13576" max="13576" width="2.875" style="184" customWidth="1"/>
    <col min="13577" max="13577" width="8.75" style="184" customWidth="1"/>
    <col min="13578" max="13578" width="1.375" style="184" customWidth="1"/>
    <col min="13579" max="13579" width="11.875" style="184" bestFit="1" customWidth="1"/>
    <col min="13580" max="13580" width="11.25" style="184" customWidth="1"/>
    <col min="13581" max="13581" width="1.125" style="184" customWidth="1"/>
    <col min="13582" max="13582" width="9.625" style="184" customWidth="1"/>
    <col min="13583" max="13583" width="2.75" style="184" customWidth="1"/>
    <col min="13584" max="13824" width="9" style="184"/>
    <col min="13825" max="13825" width="11.375" style="184" customWidth="1"/>
    <col min="13826" max="13826" width="5.25" style="184" customWidth="1"/>
    <col min="13827" max="13829" width="10.125" style="184" customWidth="1"/>
    <col min="13830" max="13830" width="5.25" style="184" customWidth="1"/>
    <col min="13831" max="13831" width="9.25" style="184" customWidth="1"/>
    <col min="13832" max="13832" width="2.875" style="184" customWidth="1"/>
    <col min="13833" max="13833" width="8.75" style="184" customWidth="1"/>
    <col min="13834" max="13834" width="1.375" style="184" customWidth="1"/>
    <col min="13835" max="13835" width="11.875" style="184" bestFit="1" customWidth="1"/>
    <col min="13836" max="13836" width="11.25" style="184" customWidth="1"/>
    <col min="13837" max="13837" width="1.125" style="184" customWidth="1"/>
    <col min="13838" max="13838" width="9.625" style="184" customWidth="1"/>
    <col min="13839" max="13839" width="2.75" style="184" customWidth="1"/>
    <col min="13840" max="14080" width="9" style="184"/>
    <col min="14081" max="14081" width="11.375" style="184" customWidth="1"/>
    <col min="14082" max="14082" width="5.25" style="184" customWidth="1"/>
    <col min="14083" max="14085" width="10.125" style="184" customWidth="1"/>
    <col min="14086" max="14086" width="5.25" style="184" customWidth="1"/>
    <col min="14087" max="14087" width="9.25" style="184" customWidth="1"/>
    <col min="14088" max="14088" width="2.875" style="184" customWidth="1"/>
    <col min="14089" max="14089" width="8.75" style="184" customWidth="1"/>
    <col min="14090" max="14090" width="1.375" style="184" customWidth="1"/>
    <col min="14091" max="14091" width="11.875" style="184" bestFit="1" customWidth="1"/>
    <col min="14092" max="14092" width="11.25" style="184" customWidth="1"/>
    <col min="14093" max="14093" width="1.125" style="184" customWidth="1"/>
    <col min="14094" max="14094" width="9.625" style="184" customWidth="1"/>
    <col min="14095" max="14095" width="2.75" style="184" customWidth="1"/>
    <col min="14096" max="14336" width="9" style="184"/>
    <col min="14337" max="14337" width="11.375" style="184" customWidth="1"/>
    <col min="14338" max="14338" width="5.25" style="184" customWidth="1"/>
    <col min="14339" max="14341" width="10.125" style="184" customWidth="1"/>
    <col min="14342" max="14342" width="5.25" style="184" customWidth="1"/>
    <col min="14343" max="14343" width="9.25" style="184" customWidth="1"/>
    <col min="14344" max="14344" width="2.875" style="184" customWidth="1"/>
    <col min="14345" max="14345" width="8.75" style="184" customWidth="1"/>
    <col min="14346" max="14346" width="1.375" style="184" customWidth="1"/>
    <col min="14347" max="14347" width="11.875" style="184" bestFit="1" customWidth="1"/>
    <col min="14348" max="14348" width="11.25" style="184" customWidth="1"/>
    <col min="14349" max="14349" width="1.125" style="184" customWidth="1"/>
    <col min="14350" max="14350" width="9.625" style="184" customWidth="1"/>
    <col min="14351" max="14351" width="2.75" style="184" customWidth="1"/>
    <col min="14352" max="14592" width="9" style="184"/>
    <col min="14593" max="14593" width="11.375" style="184" customWidth="1"/>
    <col min="14594" max="14594" width="5.25" style="184" customWidth="1"/>
    <col min="14595" max="14597" width="10.125" style="184" customWidth="1"/>
    <col min="14598" max="14598" width="5.25" style="184" customWidth="1"/>
    <col min="14599" max="14599" width="9.25" style="184" customWidth="1"/>
    <col min="14600" max="14600" width="2.875" style="184" customWidth="1"/>
    <col min="14601" max="14601" width="8.75" style="184" customWidth="1"/>
    <col min="14602" max="14602" width="1.375" style="184" customWidth="1"/>
    <col min="14603" max="14603" width="11.875" style="184" bestFit="1" customWidth="1"/>
    <col min="14604" max="14604" width="11.25" style="184" customWidth="1"/>
    <col min="14605" max="14605" width="1.125" style="184" customWidth="1"/>
    <col min="14606" max="14606" width="9.625" style="184" customWidth="1"/>
    <col min="14607" max="14607" width="2.75" style="184" customWidth="1"/>
    <col min="14608" max="14848" width="9" style="184"/>
    <col min="14849" max="14849" width="11.375" style="184" customWidth="1"/>
    <col min="14850" max="14850" width="5.25" style="184" customWidth="1"/>
    <col min="14851" max="14853" width="10.125" style="184" customWidth="1"/>
    <col min="14854" max="14854" width="5.25" style="184" customWidth="1"/>
    <col min="14855" max="14855" width="9.25" style="184" customWidth="1"/>
    <col min="14856" max="14856" width="2.875" style="184" customWidth="1"/>
    <col min="14857" max="14857" width="8.75" style="184" customWidth="1"/>
    <col min="14858" max="14858" width="1.375" style="184" customWidth="1"/>
    <col min="14859" max="14859" width="11.875" style="184" bestFit="1" customWidth="1"/>
    <col min="14860" max="14860" width="11.25" style="184" customWidth="1"/>
    <col min="14861" max="14861" width="1.125" style="184" customWidth="1"/>
    <col min="14862" max="14862" width="9.625" style="184" customWidth="1"/>
    <col min="14863" max="14863" width="2.75" style="184" customWidth="1"/>
    <col min="14864" max="15104" width="9" style="184"/>
    <col min="15105" max="15105" width="11.375" style="184" customWidth="1"/>
    <col min="15106" max="15106" width="5.25" style="184" customWidth="1"/>
    <col min="15107" max="15109" width="10.125" style="184" customWidth="1"/>
    <col min="15110" max="15110" width="5.25" style="184" customWidth="1"/>
    <col min="15111" max="15111" width="9.25" style="184" customWidth="1"/>
    <col min="15112" max="15112" width="2.875" style="184" customWidth="1"/>
    <col min="15113" max="15113" width="8.75" style="184" customWidth="1"/>
    <col min="15114" max="15114" width="1.375" style="184" customWidth="1"/>
    <col min="15115" max="15115" width="11.875" style="184" bestFit="1" customWidth="1"/>
    <col min="15116" max="15116" width="11.25" style="184" customWidth="1"/>
    <col min="15117" max="15117" width="1.125" style="184" customWidth="1"/>
    <col min="15118" max="15118" width="9.625" style="184" customWidth="1"/>
    <col min="15119" max="15119" width="2.75" style="184" customWidth="1"/>
    <col min="15120" max="15360" width="9" style="184"/>
    <col min="15361" max="15361" width="11.375" style="184" customWidth="1"/>
    <col min="15362" max="15362" width="5.25" style="184" customWidth="1"/>
    <col min="15363" max="15365" width="10.125" style="184" customWidth="1"/>
    <col min="15366" max="15366" width="5.25" style="184" customWidth="1"/>
    <col min="15367" max="15367" width="9.25" style="184" customWidth="1"/>
    <col min="15368" max="15368" width="2.875" style="184" customWidth="1"/>
    <col min="15369" max="15369" width="8.75" style="184" customWidth="1"/>
    <col min="15370" max="15370" width="1.375" style="184" customWidth="1"/>
    <col min="15371" max="15371" width="11.875" style="184" bestFit="1" customWidth="1"/>
    <col min="15372" max="15372" width="11.25" style="184" customWidth="1"/>
    <col min="15373" max="15373" width="1.125" style="184" customWidth="1"/>
    <col min="15374" max="15374" width="9.625" style="184" customWidth="1"/>
    <col min="15375" max="15375" width="2.75" style="184" customWidth="1"/>
    <col min="15376" max="15616" width="9" style="184"/>
    <col min="15617" max="15617" width="11.375" style="184" customWidth="1"/>
    <col min="15618" max="15618" width="5.25" style="184" customWidth="1"/>
    <col min="15619" max="15621" width="10.125" style="184" customWidth="1"/>
    <col min="15622" max="15622" width="5.25" style="184" customWidth="1"/>
    <col min="15623" max="15623" width="9.25" style="184" customWidth="1"/>
    <col min="15624" max="15624" width="2.875" style="184" customWidth="1"/>
    <col min="15625" max="15625" width="8.75" style="184" customWidth="1"/>
    <col min="15626" max="15626" width="1.375" style="184" customWidth="1"/>
    <col min="15627" max="15627" width="11.875" style="184" bestFit="1" customWidth="1"/>
    <col min="15628" max="15628" width="11.25" style="184" customWidth="1"/>
    <col min="15629" max="15629" width="1.125" style="184" customWidth="1"/>
    <col min="15630" max="15630" width="9.625" style="184" customWidth="1"/>
    <col min="15631" max="15631" width="2.75" style="184" customWidth="1"/>
    <col min="15632" max="15872" width="9" style="184"/>
    <col min="15873" max="15873" width="11.375" style="184" customWidth="1"/>
    <col min="15874" max="15874" width="5.25" style="184" customWidth="1"/>
    <col min="15875" max="15877" width="10.125" style="184" customWidth="1"/>
    <col min="15878" max="15878" width="5.25" style="184" customWidth="1"/>
    <col min="15879" max="15879" width="9.25" style="184" customWidth="1"/>
    <col min="15880" max="15880" width="2.875" style="184" customWidth="1"/>
    <col min="15881" max="15881" width="8.75" style="184" customWidth="1"/>
    <col min="15882" max="15882" width="1.375" style="184" customWidth="1"/>
    <col min="15883" max="15883" width="11.875" style="184" bestFit="1" customWidth="1"/>
    <col min="15884" max="15884" width="11.25" style="184" customWidth="1"/>
    <col min="15885" max="15885" width="1.125" style="184" customWidth="1"/>
    <col min="15886" max="15886" width="9.625" style="184" customWidth="1"/>
    <col min="15887" max="15887" width="2.75" style="184" customWidth="1"/>
    <col min="15888" max="16128" width="9" style="184"/>
    <col min="16129" max="16129" width="11.375" style="184" customWidth="1"/>
    <col min="16130" max="16130" width="5.25" style="184" customWidth="1"/>
    <col min="16131" max="16133" width="10.125" style="184" customWidth="1"/>
    <col min="16134" max="16134" width="5.25" style="184" customWidth="1"/>
    <col min="16135" max="16135" width="9.25" style="184" customWidth="1"/>
    <col min="16136" max="16136" width="2.875" style="184" customWidth="1"/>
    <col min="16137" max="16137" width="8.75" style="184" customWidth="1"/>
    <col min="16138" max="16138" width="1.375" style="184" customWidth="1"/>
    <col min="16139" max="16139" width="11.875" style="184" bestFit="1" customWidth="1"/>
    <col min="16140" max="16140" width="11.25" style="184" customWidth="1"/>
    <col min="16141" max="16141" width="1.125" style="184" customWidth="1"/>
    <col min="16142" max="16142" width="9.625" style="184" customWidth="1"/>
    <col min="16143" max="16143" width="2.75" style="184" customWidth="1"/>
    <col min="16144" max="16384" width="9" style="184"/>
  </cols>
  <sheetData>
    <row r="1" spans="1:15" ht="17.25">
      <c r="A1" s="184" t="s">
        <v>138</v>
      </c>
      <c r="B1" s="408" t="s">
        <v>137</v>
      </c>
      <c r="C1" s="408"/>
      <c r="D1" s="408"/>
      <c r="E1" s="408"/>
      <c r="F1" s="408"/>
      <c r="G1" s="408"/>
      <c r="H1" s="408"/>
      <c r="I1" s="408"/>
      <c r="J1" s="408"/>
    </row>
    <row r="2" spans="1:15" ht="9" customHeight="1">
      <c r="A2" s="185"/>
      <c r="C2" s="186"/>
      <c r="D2" s="186"/>
      <c r="E2" s="186"/>
      <c r="F2" s="186"/>
      <c r="G2" s="186"/>
    </row>
    <row r="3" spans="1:15">
      <c r="A3" s="187"/>
    </row>
    <row r="4" spans="1:15" ht="15">
      <c r="A4" s="409" t="s">
        <v>198</v>
      </c>
      <c r="B4" s="409"/>
      <c r="C4" s="409"/>
      <c r="D4" s="409"/>
      <c r="E4" s="409"/>
      <c r="F4" s="409"/>
      <c r="G4" s="409"/>
      <c r="H4" s="409"/>
      <c r="I4" s="409"/>
    </row>
    <row r="5" spans="1:15" ht="10.5" customHeight="1">
      <c r="A5" s="188"/>
      <c r="B5" s="188"/>
      <c r="C5" s="188"/>
      <c r="D5" s="188"/>
      <c r="E5" s="188"/>
      <c r="F5" s="188"/>
      <c r="G5" s="188"/>
      <c r="H5" s="188"/>
      <c r="I5" s="188"/>
    </row>
    <row r="6" spans="1:15" ht="22.5" customHeight="1">
      <c r="A6" s="187" t="s">
        <v>51</v>
      </c>
      <c r="B6" s="410">
        <v>472019</v>
      </c>
      <c r="C6" s="410"/>
      <c r="D6" s="187"/>
      <c r="E6" s="187"/>
      <c r="F6" s="187"/>
      <c r="G6" s="187" t="s">
        <v>123</v>
      </c>
      <c r="H6" s="187"/>
      <c r="I6" s="187"/>
      <c r="K6" s="189"/>
    </row>
    <row r="7" spans="1:15" ht="14.25" customHeight="1">
      <c r="A7" s="187" t="s">
        <v>52</v>
      </c>
      <c r="B7" s="411" t="s">
        <v>87</v>
      </c>
      <c r="C7" s="411"/>
      <c r="D7" s="190" t="s">
        <v>124</v>
      </c>
      <c r="E7" s="191"/>
      <c r="F7" s="187"/>
      <c r="G7" s="187" t="s">
        <v>125</v>
      </c>
      <c r="H7" s="187"/>
      <c r="I7" s="410"/>
      <c r="J7" s="410"/>
      <c r="K7" s="410"/>
      <c r="L7" s="410"/>
    </row>
    <row r="8" spans="1:15" ht="15.75" customHeight="1">
      <c r="A8" s="187"/>
      <c r="B8" s="187"/>
      <c r="C8" s="187"/>
      <c r="D8" s="187"/>
      <c r="E8" s="187"/>
      <c r="F8" s="187"/>
      <c r="G8" s="187"/>
      <c r="H8" s="187"/>
      <c r="I8" s="187"/>
    </row>
    <row r="9" spans="1:15">
      <c r="A9" s="187" t="s">
        <v>53</v>
      </c>
      <c r="B9" s="187"/>
      <c r="C9" s="187"/>
      <c r="D9" s="187"/>
      <c r="E9" s="187"/>
      <c r="F9" s="187"/>
      <c r="G9" s="187"/>
      <c r="H9" s="187"/>
      <c r="I9" s="187"/>
    </row>
    <row r="10" spans="1:15">
      <c r="A10" s="412" t="s">
        <v>54</v>
      </c>
      <c r="B10" s="390" t="s">
        <v>55</v>
      </c>
      <c r="C10" s="390"/>
      <c r="D10" s="390"/>
      <c r="E10" s="390"/>
      <c r="F10" s="390"/>
      <c r="G10" s="415"/>
      <c r="H10" s="192"/>
      <c r="I10" s="392" t="s">
        <v>139</v>
      </c>
      <c r="J10" s="416"/>
      <c r="K10" s="417"/>
      <c r="O10" s="193"/>
    </row>
    <row r="11" spans="1:15" ht="13.5" customHeight="1">
      <c r="A11" s="413"/>
      <c r="B11" s="390" t="s">
        <v>56</v>
      </c>
      <c r="C11" s="42" t="s">
        <v>57</v>
      </c>
      <c r="D11" s="108"/>
      <c r="E11" s="43"/>
      <c r="F11" s="395" t="s">
        <v>58</v>
      </c>
      <c r="G11" s="401" t="s">
        <v>59</v>
      </c>
      <c r="H11" s="187"/>
      <c r="I11" s="399" t="s">
        <v>58</v>
      </c>
      <c r="J11" s="403"/>
      <c r="K11" s="403" t="s">
        <v>60</v>
      </c>
    </row>
    <row r="12" spans="1:15" ht="14.25" thickBot="1">
      <c r="A12" s="414"/>
      <c r="B12" s="394"/>
      <c r="C12" s="45"/>
      <c r="D12" s="110" t="s">
        <v>61</v>
      </c>
      <c r="E12" s="110" t="s">
        <v>62</v>
      </c>
      <c r="F12" s="396"/>
      <c r="G12" s="402"/>
      <c r="H12" s="187"/>
      <c r="I12" s="404"/>
      <c r="J12" s="405"/>
      <c r="K12" s="405"/>
      <c r="O12" s="194"/>
    </row>
    <row r="13" spans="1:15" ht="14.25" thickTop="1">
      <c r="A13" s="195" t="s">
        <v>171</v>
      </c>
      <c r="B13" s="195"/>
      <c r="C13" s="196"/>
      <c r="D13" s="196"/>
      <c r="E13" s="196"/>
      <c r="G13" s="197"/>
      <c r="H13" s="198"/>
      <c r="I13" s="406"/>
      <c r="J13" s="407"/>
      <c r="K13" s="199"/>
      <c r="L13" s="200"/>
    </row>
    <row r="14" spans="1:15">
      <c r="A14" s="195" t="s">
        <v>172</v>
      </c>
      <c r="B14" s="195"/>
      <c r="C14" s="197"/>
      <c r="D14" s="197"/>
      <c r="F14" s="197"/>
      <c r="G14" s="197"/>
      <c r="H14" s="198"/>
      <c r="I14" s="406"/>
      <c r="J14" s="407"/>
      <c r="K14" s="199"/>
      <c r="L14" s="200"/>
    </row>
    <row r="15" spans="1:15">
      <c r="A15" s="195" t="s">
        <v>173</v>
      </c>
      <c r="B15" s="195"/>
      <c r="C15" s="197"/>
      <c r="E15" s="197"/>
      <c r="G15" s="197"/>
      <c r="H15" s="198"/>
      <c r="I15" s="406"/>
      <c r="J15" s="407"/>
      <c r="K15" s="199"/>
      <c r="L15" s="200"/>
    </row>
    <row r="16" spans="1:15">
      <c r="A16" s="195" t="s">
        <v>174</v>
      </c>
      <c r="B16" s="195"/>
      <c r="C16" s="197"/>
      <c r="D16" s="197"/>
      <c r="F16" s="197"/>
      <c r="G16" s="197"/>
      <c r="H16" s="198"/>
      <c r="I16" s="406"/>
      <c r="J16" s="407"/>
      <c r="K16" s="199"/>
      <c r="L16" s="201"/>
    </row>
    <row r="17" spans="1:15">
      <c r="A17" s="195" t="s">
        <v>175</v>
      </c>
      <c r="B17" s="195"/>
      <c r="C17" s="197"/>
      <c r="D17" s="197"/>
      <c r="E17" s="197"/>
      <c r="G17" s="197"/>
      <c r="H17" s="198"/>
      <c r="I17" s="406"/>
      <c r="J17" s="407"/>
      <c r="K17" s="199"/>
      <c r="L17" s="200"/>
    </row>
    <row r="18" spans="1:15">
      <c r="A18" s="195" t="s">
        <v>176</v>
      </c>
      <c r="B18" s="195"/>
      <c r="C18" s="197"/>
      <c r="D18" s="202"/>
      <c r="F18" s="197"/>
      <c r="G18" s="197"/>
      <c r="H18" s="198"/>
      <c r="I18" s="406"/>
      <c r="J18" s="407"/>
      <c r="K18" s="199"/>
      <c r="L18" s="200"/>
    </row>
    <row r="19" spans="1:15">
      <c r="A19" s="195" t="s">
        <v>177</v>
      </c>
      <c r="B19" s="195"/>
      <c r="C19" s="197"/>
      <c r="D19" s="197"/>
      <c r="E19" s="197"/>
      <c r="G19" s="197"/>
      <c r="H19" s="198"/>
      <c r="I19" s="406"/>
      <c r="J19" s="407"/>
      <c r="K19" s="199"/>
      <c r="L19" s="200"/>
    </row>
    <row r="20" spans="1:15">
      <c r="A20" s="195" t="s">
        <v>178</v>
      </c>
      <c r="B20" s="195"/>
      <c r="C20" s="197"/>
      <c r="D20" s="197"/>
      <c r="F20" s="197"/>
      <c r="G20" s="197"/>
      <c r="H20" s="198"/>
      <c r="I20" s="406"/>
      <c r="J20" s="407"/>
      <c r="K20" s="199"/>
      <c r="L20" s="200"/>
    </row>
    <row r="21" spans="1:15">
      <c r="A21" s="195" t="s">
        <v>179</v>
      </c>
      <c r="B21" s="195"/>
      <c r="C21" s="197"/>
      <c r="E21" s="197"/>
      <c r="G21" s="197"/>
      <c r="H21" s="198"/>
      <c r="I21" s="406"/>
      <c r="J21" s="407"/>
      <c r="K21" s="199"/>
      <c r="L21" s="200"/>
    </row>
    <row r="22" spans="1:15">
      <c r="A22" s="195" t="s">
        <v>180</v>
      </c>
      <c r="B22" s="195"/>
      <c r="C22" s="197"/>
      <c r="D22" s="197"/>
      <c r="E22" s="197"/>
      <c r="F22" s="197"/>
      <c r="G22" s="197"/>
      <c r="H22" s="198"/>
      <c r="I22" s="406"/>
      <c r="J22" s="407"/>
      <c r="K22" s="199"/>
      <c r="L22" s="200"/>
    </row>
    <row r="23" spans="1:15">
      <c r="A23" s="195" t="s">
        <v>181</v>
      </c>
      <c r="B23" s="195"/>
      <c r="C23" s="197"/>
      <c r="D23" s="197"/>
      <c r="E23" s="197"/>
      <c r="F23" s="197"/>
      <c r="G23" s="197"/>
      <c r="H23" s="198"/>
      <c r="I23" s="406"/>
      <c r="J23" s="407"/>
      <c r="K23" s="199"/>
      <c r="L23" s="200"/>
    </row>
    <row r="24" spans="1:15" ht="14.25" thickBot="1">
      <c r="A24" s="195" t="s">
        <v>182</v>
      </c>
      <c r="B24" s="195"/>
      <c r="C24" s="197"/>
      <c r="D24" s="197"/>
      <c r="E24" s="197"/>
      <c r="F24" s="197"/>
      <c r="G24" s="197"/>
      <c r="H24" s="198"/>
      <c r="I24" s="406"/>
      <c r="J24" s="407"/>
      <c r="K24" s="199"/>
      <c r="L24" s="200"/>
    </row>
    <row r="25" spans="1:15" ht="24.75" customHeight="1" thickTop="1">
      <c r="A25" s="203" t="s">
        <v>63</v>
      </c>
      <c r="B25" s="204">
        <f t="shared" ref="B25:G25" si="0">SUM(B13:B24)</f>
        <v>0</v>
      </c>
      <c r="C25" s="204">
        <f t="shared" si="0"/>
        <v>0</v>
      </c>
      <c r="D25" s="204">
        <f t="shared" si="0"/>
        <v>0</v>
      </c>
      <c r="E25" s="204">
        <f t="shared" si="0"/>
        <v>0</v>
      </c>
      <c r="F25" s="204">
        <f t="shared" si="0"/>
        <v>0</v>
      </c>
      <c r="G25" s="204">
        <f t="shared" si="0"/>
        <v>0</v>
      </c>
      <c r="H25" s="205"/>
      <c r="I25" s="429">
        <f>SUM(I13:J24)</f>
        <v>0</v>
      </c>
      <c r="J25" s="430"/>
      <c r="K25" s="206">
        <f>SUM(K13:K24)</f>
        <v>0</v>
      </c>
      <c r="L25" s="200"/>
      <c r="O25" s="418"/>
    </row>
    <row r="26" spans="1:15" ht="11.25" customHeight="1">
      <c r="A26" s="187"/>
      <c r="B26" s="187"/>
      <c r="C26" s="187"/>
      <c r="D26" s="187"/>
      <c r="E26" s="187"/>
      <c r="F26" s="187"/>
      <c r="G26" s="187"/>
      <c r="H26" s="187"/>
      <c r="I26" s="187"/>
      <c r="O26" s="419"/>
    </row>
    <row r="27" spans="1:15" ht="14.25" thickBot="1">
      <c r="A27" s="344" t="s">
        <v>55</v>
      </c>
      <c r="B27" s="392"/>
      <c r="C27" s="392"/>
      <c r="D27" s="392"/>
      <c r="E27" s="392"/>
      <c r="F27" s="392"/>
      <c r="G27" s="392"/>
      <c r="H27" s="392"/>
      <c r="I27" s="420"/>
      <c r="K27" s="399" t="s">
        <v>64</v>
      </c>
      <c r="L27" s="421"/>
    </row>
    <row r="28" spans="1:15">
      <c r="A28" s="422" t="s">
        <v>65</v>
      </c>
      <c r="B28" s="423"/>
      <c r="C28" s="399" t="s">
        <v>66</v>
      </c>
      <c r="D28" s="424"/>
      <c r="E28" s="183" t="s">
        <v>67</v>
      </c>
      <c r="F28" s="399" t="s">
        <v>68</v>
      </c>
      <c r="G28" s="424"/>
      <c r="H28" s="422" t="s">
        <v>69</v>
      </c>
      <c r="I28" s="423"/>
      <c r="K28" s="207" t="s">
        <v>70</v>
      </c>
      <c r="L28" s="208" t="s">
        <v>71</v>
      </c>
      <c r="M28" s="209"/>
      <c r="N28" s="209"/>
    </row>
    <row r="29" spans="1:15" ht="14.25" thickBot="1">
      <c r="A29" s="425" t="s">
        <v>72</v>
      </c>
      <c r="B29" s="426"/>
      <c r="C29" s="427" t="s">
        <v>73</v>
      </c>
      <c r="D29" s="426"/>
      <c r="E29" s="210" t="s">
        <v>126</v>
      </c>
      <c r="F29" s="425" t="s">
        <v>74</v>
      </c>
      <c r="G29" s="426"/>
      <c r="H29" s="428" t="s">
        <v>127</v>
      </c>
      <c r="I29" s="426"/>
      <c r="K29" s="211" t="s">
        <v>75</v>
      </c>
      <c r="L29" s="212" t="s">
        <v>128</v>
      </c>
      <c r="M29" s="187"/>
      <c r="N29" s="190"/>
    </row>
    <row r="30" spans="1:15" ht="27" customHeight="1" thickTop="1" thickBot="1">
      <c r="A30" s="438">
        <f>C25</f>
        <v>0</v>
      </c>
      <c r="B30" s="439"/>
      <c r="C30" s="438">
        <f>G25</f>
        <v>0</v>
      </c>
      <c r="D30" s="439"/>
      <c r="E30" s="213">
        <f>IF(A30=0,0,C30/A30)</f>
        <v>0</v>
      </c>
      <c r="F30" s="440">
        <f>ROUNDDOWN(A30*0.01,0)+ ROUNDDOWN((C30-ROUNDDOWN(A30*0.01,0))/2,0)</f>
        <v>0</v>
      </c>
      <c r="G30" s="441"/>
      <c r="H30" s="370">
        <f>IF((C30-F30)&gt;0,C30-F30,0)</f>
        <v>0</v>
      </c>
      <c r="I30" s="371"/>
      <c r="K30" s="214">
        <f>IF(C30=0,0,ROUND(K25/C30,4))</f>
        <v>0</v>
      </c>
      <c r="L30" s="215">
        <f>ROUNDDOWN(H30*K30,0)</f>
        <v>0</v>
      </c>
      <c r="M30" s="187"/>
      <c r="N30" s="190"/>
    </row>
    <row r="31" spans="1:15">
      <c r="K31" s="187"/>
      <c r="L31" s="187"/>
      <c r="M31" s="187"/>
    </row>
    <row r="32" spans="1:15">
      <c r="A32" s="187" t="s">
        <v>76</v>
      </c>
      <c r="B32" s="187"/>
      <c r="C32" s="187"/>
      <c r="D32" s="187"/>
      <c r="E32" s="187"/>
      <c r="F32" s="187"/>
      <c r="G32" s="187"/>
      <c r="H32" s="187"/>
      <c r="I32" s="187"/>
      <c r="K32" s="187"/>
      <c r="L32" s="187"/>
    </row>
    <row r="33" spans="1:12">
      <c r="A33" s="399" t="s">
        <v>77</v>
      </c>
      <c r="B33" s="424"/>
      <c r="C33" s="399" t="s">
        <v>78</v>
      </c>
      <c r="D33" s="424"/>
      <c r="E33" s="394" t="s">
        <v>79</v>
      </c>
      <c r="F33" s="399" t="s">
        <v>58</v>
      </c>
      <c r="G33" s="424"/>
      <c r="H33" s="431" t="s">
        <v>80</v>
      </c>
      <c r="I33" s="424"/>
      <c r="J33" s="431" t="s">
        <v>81</v>
      </c>
      <c r="K33" s="424"/>
      <c r="L33" s="421" t="s">
        <v>82</v>
      </c>
    </row>
    <row r="34" spans="1:12" ht="14.25" thickBot="1">
      <c r="A34" s="428"/>
      <c r="B34" s="426"/>
      <c r="C34" s="428"/>
      <c r="D34" s="426"/>
      <c r="E34" s="442"/>
      <c r="F34" s="428"/>
      <c r="G34" s="426"/>
      <c r="H34" s="432"/>
      <c r="I34" s="426"/>
      <c r="J34" s="432"/>
      <c r="K34" s="426"/>
      <c r="L34" s="426"/>
    </row>
    <row r="35" spans="1:12" ht="14.25" thickTop="1">
      <c r="A35" s="344">
        <v>472019</v>
      </c>
      <c r="B35" s="345"/>
      <c r="C35" s="433" t="s">
        <v>87</v>
      </c>
      <c r="D35" s="417"/>
      <c r="E35" s="216"/>
      <c r="F35" s="434"/>
      <c r="G35" s="435"/>
      <c r="H35" s="350"/>
      <c r="I35" s="351"/>
      <c r="J35" s="436"/>
      <c r="K35" s="437"/>
      <c r="L35" s="92"/>
    </row>
    <row r="36" spans="1:12">
      <c r="A36" s="344"/>
      <c r="B36" s="345"/>
      <c r="C36" s="433"/>
      <c r="D36" s="417"/>
      <c r="E36" s="182"/>
      <c r="F36" s="344"/>
      <c r="G36" s="345"/>
      <c r="H36" s="337"/>
      <c r="I36" s="338"/>
      <c r="J36" s="443"/>
      <c r="K36" s="444"/>
      <c r="L36" s="92"/>
    </row>
    <row r="37" spans="1:12">
      <c r="A37" s="344"/>
      <c r="B37" s="345"/>
      <c r="C37" s="433"/>
      <c r="D37" s="417"/>
      <c r="E37" s="217"/>
      <c r="F37" s="344"/>
      <c r="G37" s="345"/>
      <c r="H37" s="337"/>
      <c r="I37" s="338"/>
      <c r="J37" s="443"/>
      <c r="K37" s="444"/>
      <c r="L37" s="92"/>
    </row>
    <row r="38" spans="1:12">
      <c r="A38" s="433"/>
      <c r="B38" s="417"/>
      <c r="C38" s="344"/>
      <c r="D38" s="345"/>
      <c r="E38" s="182"/>
      <c r="F38" s="344"/>
      <c r="G38" s="345"/>
      <c r="H38" s="337"/>
      <c r="I38" s="338"/>
      <c r="J38" s="443"/>
      <c r="K38" s="444"/>
      <c r="L38" s="92"/>
    </row>
    <row r="39" spans="1:12">
      <c r="A39" s="433"/>
      <c r="B39" s="417"/>
      <c r="C39" s="433"/>
      <c r="D39" s="417"/>
      <c r="E39" s="218"/>
      <c r="F39" s="433"/>
      <c r="G39" s="417"/>
      <c r="H39" s="337"/>
      <c r="I39" s="338"/>
      <c r="J39" s="443"/>
      <c r="K39" s="444"/>
      <c r="L39" s="92"/>
    </row>
    <row r="40" spans="1:12">
      <c r="A40" s="433"/>
      <c r="B40" s="417"/>
      <c r="C40" s="433"/>
      <c r="D40" s="417"/>
      <c r="E40" s="218"/>
      <c r="F40" s="433"/>
      <c r="G40" s="417"/>
      <c r="H40" s="337"/>
      <c r="I40" s="338"/>
      <c r="J40" s="443"/>
      <c r="K40" s="444"/>
      <c r="L40" s="92"/>
    </row>
    <row r="41" spans="1:12">
      <c r="A41" s="433"/>
      <c r="B41" s="417"/>
      <c r="C41" s="433"/>
      <c r="D41" s="417"/>
      <c r="E41" s="218"/>
      <c r="F41" s="433"/>
      <c r="G41" s="417"/>
      <c r="H41" s="337"/>
      <c r="I41" s="338"/>
      <c r="J41" s="443"/>
      <c r="K41" s="444"/>
      <c r="L41" s="92"/>
    </row>
    <row r="42" spans="1:12" ht="14.25" thickBot="1">
      <c r="A42" s="433"/>
      <c r="B42" s="417"/>
      <c r="C42" s="433"/>
      <c r="D42" s="417"/>
      <c r="E42" s="218"/>
      <c r="F42" s="433"/>
      <c r="G42" s="417"/>
      <c r="H42" s="337"/>
      <c r="I42" s="338"/>
      <c r="J42" s="446"/>
      <c r="K42" s="444"/>
      <c r="L42" s="219"/>
    </row>
    <row r="43" spans="1:12" ht="14.25" thickTop="1">
      <c r="A43" s="447" t="s">
        <v>63</v>
      </c>
      <c r="B43" s="448"/>
      <c r="C43" s="448"/>
      <c r="D43" s="449"/>
      <c r="E43" s="453">
        <f>SUM(E35:E37)</f>
        <v>0</v>
      </c>
      <c r="F43" s="455">
        <f>SUM(F35:G37)</f>
        <v>0</v>
      </c>
      <c r="G43" s="456"/>
      <c r="H43" s="325">
        <f>H35+H36+H37</f>
        <v>0</v>
      </c>
      <c r="I43" s="326"/>
      <c r="J43" s="459">
        <f>SUM(J35:K38)</f>
        <v>0</v>
      </c>
      <c r="K43" s="460"/>
      <c r="L43" s="333">
        <f>SUM(L35:L38)</f>
        <v>0</v>
      </c>
    </row>
    <row r="44" spans="1:12">
      <c r="A44" s="450"/>
      <c r="B44" s="451"/>
      <c r="C44" s="451"/>
      <c r="D44" s="452"/>
      <c r="E44" s="454"/>
      <c r="F44" s="457"/>
      <c r="G44" s="458"/>
      <c r="H44" s="327"/>
      <c r="I44" s="328"/>
      <c r="J44" s="461"/>
      <c r="K44" s="462"/>
      <c r="L44" s="334"/>
    </row>
    <row r="45" spans="1:12">
      <c r="A45" s="187"/>
      <c r="B45" s="187"/>
      <c r="C45" s="187"/>
      <c r="D45" s="187"/>
      <c r="E45" s="187"/>
      <c r="F45" s="187"/>
      <c r="G45" s="187"/>
      <c r="H45" s="187"/>
      <c r="I45" s="187"/>
      <c r="K45" s="187"/>
      <c r="L45" s="187"/>
    </row>
    <row r="46" spans="1:12">
      <c r="A46" s="42" t="s">
        <v>83</v>
      </c>
      <c r="B46" s="220"/>
      <c r="C46" s="220"/>
      <c r="D46" s="220"/>
      <c r="E46" s="220"/>
      <c r="F46" s="220"/>
      <c r="G46" s="220"/>
      <c r="H46" s="220"/>
      <c r="I46" s="220"/>
      <c r="J46" s="221"/>
      <c r="K46" s="219"/>
      <c r="L46" s="187"/>
    </row>
    <row r="47" spans="1:12">
      <c r="A47" s="222" t="s">
        <v>129</v>
      </c>
      <c r="B47" s="187"/>
      <c r="C47" s="187"/>
      <c r="D47" s="187"/>
      <c r="E47" s="187"/>
      <c r="F47" s="187"/>
      <c r="G47" s="187"/>
      <c r="H47" s="187"/>
      <c r="I47" s="187"/>
      <c r="K47" s="223"/>
      <c r="L47" s="187"/>
    </row>
    <row r="48" spans="1:12">
      <c r="A48" s="222" t="s">
        <v>193</v>
      </c>
      <c r="B48" s="187"/>
      <c r="C48" s="187"/>
      <c r="D48" s="187"/>
      <c r="E48" s="187"/>
      <c r="F48" s="187"/>
      <c r="G48" s="187"/>
      <c r="H48" s="187"/>
      <c r="I48" s="187"/>
      <c r="K48" s="223"/>
      <c r="L48" s="187"/>
    </row>
    <row r="49" spans="1:12">
      <c r="A49" s="222" t="s">
        <v>84</v>
      </c>
      <c r="B49" s="187"/>
      <c r="C49" s="187"/>
      <c r="D49" s="187"/>
      <c r="E49" s="187"/>
      <c r="F49" s="187"/>
      <c r="G49" s="187"/>
      <c r="H49" s="187"/>
      <c r="I49" s="187"/>
      <c r="K49" s="223"/>
      <c r="L49" s="187"/>
    </row>
    <row r="50" spans="1:12">
      <c r="A50" s="222"/>
      <c r="B50" s="187"/>
      <c r="C50" s="187"/>
      <c r="D50" s="187"/>
      <c r="E50" s="187"/>
      <c r="F50" s="187"/>
      <c r="G50" s="187"/>
      <c r="H50" s="187"/>
      <c r="I50" s="187"/>
      <c r="K50" s="223"/>
      <c r="L50" s="187"/>
    </row>
    <row r="51" spans="1:12">
      <c r="A51" s="222" t="s">
        <v>194</v>
      </c>
      <c r="K51" s="223"/>
      <c r="L51" s="187"/>
    </row>
    <row r="52" spans="1:12">
      <c r="A52" s="222" t="s">
        <v>84</v>
      </c>
      <c r="K52" s="223"/>
      <c r="L52" s="187"/>
    </row>
    <row r="53" spans="1:12">
      <c r="A53" s="224"/>
      <c r="K53" s="223"/>
      <c r="L53" s="187"/>
    </row>
    <row r="54" spans="1:12" s="187" customFormat="1" ht="12">
      <c r="A54" s="222" t="s">
        <v>195</v>
      </c>
      <c r="K54" s="223"/>
    </row>
    <row r="55" spans="1:12" s="187" customFormat="1" ht="12">
      <c r="A55" s="222" t="s">
        <v>85</v>
      </c>
      <c r="K55" s="223"/>
    </row>
    <row r="56" spans="1:12" s="187" customFormat="1" ht="12">
      <c r="A56" s="222"/>
      <c r="K56" s="223"/>
    </row>
    <row r="57" spans="1:12" s="187" customFormat="1" ht="12">
      <c r="A57" s="225"/>
      <c r="B57" s="226"/>
      <c r="C57" s="226"/>
      <c r="D57" s="226"/>
      <c r="E57" s="226"/>
      <c r="F57" s="226"/>
      <c r="G57" s="226"/>
      <c r="H57" s="226"/>
      <c r="I57" s="226"/>
      <c r="J57" s="226"/>
      <c r="K57" s="227"/>
    </row>
    <row r="58" spans="1:12" s="187" customFormat="1" ht="12">
      <c r="A58" s="187" t="s">
        <v>130</v>
      </c>
    </row>
    <row r="59" spans="1:12" s="187" customFormat="1" ht="12"/>
    <row r="60" spans="1:12" s="187" customFormat="1" ht="12"/>
    <row r="61" spans="1:12">
      <c r="C61" s="228">
        <v>472019</v>
      </c>
      <c r="D61" s="445" t="s">
        <v>44</v>
      </c>
      <c r="E61" s="445"/>
      <c r="K61" s="187"/>
      <c r="L61" s="187"/>
    </row>
    <row r="62" spans="1:12">
      <c r="C62" s="228">
        <v>472134</v>
      </c>
      <c r="D62" s="445" t="s">
        <v>131</v>
      </c>
      <c r="E62" s="445"/>
      <c r="K62" s="187"/>
      <c r="L62" s="187"/>
    </row>
    <row r="63" spans="1:12">
      <c r="C63" s="228">
        <v>472050</v>
      </c>
      <c r="D63" s="445" t="s">
        <v>132</v>
      </c>
      <c r="E63" s="445"/>
      <c r="K63" s="187"/>
      <c r="L63" s="187"/>
    </row>
    <row r="64" spans="1:12">
      <c r="C64" s="228">
        <v>472142</v>
      </c>
      <c r="D64" s="445" t="s">
        <v>86</v>
      </c>
      <c r="E64" s="445"/>
      <c r="K64" s="187"/>
      <c r="L64" s="187"/>
    </row>
    <row r="65" spans="3:12">
      <c r="C65" s="228">
        <v>472076</v>
      </c>
      <c r="D65" s="445" t="s">
        <v>133</v>
      </c>
      <c r="E65" s="445"/>
      <c r="K65" s="187"/>
      <c r="L65" s="187"/>
    </row>
    <row r="66" spans="3:12">
      <c r="C66" s="228">
        <v>472084</v>
      </c>
      <c r="D66" s="445" t="s">
        <v>134</v>
      </c>
      <c r="E66" s="445"/>
      <c r="K66" s="187"/>
      <c r="L66" s="187"/>
    </row>
    <row r="67" spans="3:12">
      <c r="C67" s="228">
        <v>472092</v>
      </c>
      <c r="D67" s="445" t="s">
        <v>135</v>
      </c>
      <c r="E67" s="445"/>
      <c r="K67" s="187"/>
      <c r="L67" s="187"/>
    </row>
    <row r="68" spans="3:12">
      <c r="C68" s="228">
        <v>472100</v>
      </c>
      <c r="D68" s="445" t="s">
        <v>45</v>
      </c>
      <c r="E68" s="445"/>
      <c r="K68" s="187"/>
      <c r="L68" s="187"/>
    </row>
    <row r="69" spans="3:12">
      <c r="C69" s="228">
        <v>472118</v>
      </c>
      <c r="D69" s="445" t="s">
        <v>46</v>
      </c>
      <c r="E69" s="445"/>
      <c r="K69" s="187"/>
      <c r="L69" s="187"/>
    </row>
    <row r="70" spans="3:12">
      <c r="C70" s="228">
        <v>473298</v>
      </c>
      <c r="D70" s="445" t="s">
        <v>47</v>
      </c>
      <c r="E70" s="445"/>
    </row>
    <row r="71" spans="3:12">
      <c r="C71" s="228">
        <v>473751</v>
      </c>
      <c r="D71" s="445" t="s">
        <v>48</v>
      </c>
      <c r="E71" s="445"/>
    </row>
    <row r="72" spans="3:12">
      <c r="C72" s="228">
        <v>473819</v>
      </c>
      <c r="D72" s="445" t="s">
        <v>49</v>
      </c>
      <c r="E72" s="445"/>
    </row>
    <row r="73" spans="3:12">
      <c r="C73" s="228">
        <v>473827</v>
      </c>
      <c r="D73" s="445" t="s">
        <v>50</v>
      </c>
      <c r="E73" s="445"/>
    </row>
    <row r="74" spans="3:12">
      <c r="C74" s="228">
        <v>478446</v>
      </c>
      <c r="D74" s="463" t="s">
        <v>136</v>
      </c>
      <c r="E74" s="463"/>
    </row>
  </sheetData>
  <mergeCells count="108">
    <mergeCell ref="D72:E72"/>
    <mergeCell ref="D73:E73"/>
    <mergeCell ref="D74:E74"/>
    <mergeCell ref="D66:E66"/>
    <mergeCell ref="D67:E67"/>
    <mergeCell ref="D68:E68"/>
    <mergeCell ref="D69:E69"/>
    <mergeCell ref="D70:E70"/>
    <mergeCell ref="D71:E71"/>
    <mergeCell ref="L43:L44"/>
    <mergeCell ref="D61:E61"/>
    <mergeCell ref="D62:E62"/>
    <mergeCell ref="D63:E63"/>
    <mergeCell ref="D64:E64"/>
    <mergeCell ref="D65:E65"/>
    <mergeCell ref="A42:B42"/>
    <mergeCell ref="C42:D42"/>
    <mergeCell ref="F42:G42"/>
    <mergeCell ref="H42:I42"/>
    <mergeCell ref="J42:K42"/>
    <mergeCell ref="A43:D44"/>
    <mergeCell ref="E43:E44"/>
    <mergeCell ref="F43:G44"/>
    <mergeCell ref="H43:I44"/>
    <mergeCell ref="J43:K44"/>
    <mergeCell ref="A40:B40"/>
    <mergeCell ref="C40:D40"/>
    <mergeCell ref="F40:G40"/>
    <mergeCell ref="H40:I40"/>
    <mergeCell ref="J40:K40"/>
    <mergeCell ref="A41:B41"/>
    <mergeCell ref="C41:D41"/>
    <mergeCell ref="F41:G41"/>
    <mergeCell ref="H41:I41"/>
    <mergeCell ref="J41:K41"/>
    <mergeCell ref="A38:B38"/>
    <mergeCell ref="C38:D38"/>
    <mergeCell ref="F38:G38"/>
    <mergeCell ref="H38:I38"/>
    <mergeCell ref="J38:K38"/>
    <mergeCell ref="A39:B39"/>
    <mergeCell ref="C39:D39"/>
    <mergeCell ref="F39:G39"/>
    <mergeCell ref="H39:I39"/>
    <mergeCell ref="J39:K39"/>
    <mergeCell ref="A36:B36"/>
    <mergeCell ref="C36:D36"/>
    <mergeCell ref="F36:G36"/>
    <mergeCell ref="H36:I36"/>
    <mergeCell ref="J36:K36"/>
    <mergeCell ref="A37:B37"/>
    <mergeCell ref="C37:D37"/>
    <mergeCell ref="F37:G37"/>
    <mergeCell ref="H37:I37"/>
    <mergeCell ref="J37:K37"/>
    <mergeCell ref="J33:K34"/>
    <mergeCell ref="L33:L34"/>
    <mergeCell ref="A35:B35"/>
    <mergeCell ref="C35:D35"/>
    <mergeCell ref="F35:G35"/>
    <mergeCell ref="H35:I35"/>
    <mergeCell ref="J35:K35"/>
    <mergeCell ref="A30:B30"/>
    <mergeCell ref="C30:D30"/>
    <mergeCell ref="F30:G30"/>
    <mergeCell ref="H30:I30"/>
    <mergeCell ref="A33:B34"/>
    <mergeCell ref="C33:D34"/>
    <mergeCell ref="E33:E34"/>
    <mergeCell ref="F33:G34"/>
    <mergeCell ref="H33:I34"/>
    <mergeCell ref="A28:B28"/>
    <mergeCell ref="C28:D28"/>
    <mergeCell ref="F28:G28"/>
    <mergeCell ref="H28:I28"/>
    <mergeCell ref="A29:B29"/>
    <mergeCell ref="C29:D29"/>
    <mergeCell ref="F29:G29"/>
    <mergeCell ref="H29:I29"/>
    <mergeCell ref="I22:J22"/>
    <mergeCell ref="I23:J23"/>
    <mergeCell ref="I24:J24"/>
    <mergeCell ref="I25:J25"/>
    <mergeCell ref="O25:O26"/>
    <mergeCell ref="A27:I27"/>
    <mergeCell ref="K27:L27"/>
    <mergeCell ref="I16:J16"/>
    <mergeCell ref="I17:J17"/>
    <mergeCell ref="I18:J18"/>
    <mergeCell ref="I19:J19"/>
    <mergeCell ref="I20:J20"/>
    <mergeCell ref="I21:J21"/>
    <mergeCell ref="G11:G12"/>
    <mergeCell ref="I11:J12"/>
    <mergeCell ref="K11:K12"/>
    <mergeCell ref="I13:J13"/>
    <mergeCell ref="I14:J14"/>
    <mergeCell ref="I15:J15"/>
    <mergeCell ref="B1:J1"/>
    <mergeCell ref="A4:I4"/>
    <mergeCell ref="B6:C6"/>
    <mergeCell ref="B7:C7"/>
    <mergeCell ref="I7:L7"/>
    <mergeCell ref="A10:A12"/>
    <mergeCell ref="B10:G10"/>
    <mergeCell ref="I10:K10"/>
    <mergeCell ref="B11:B12"/>
    <mergeCell ref="F11:F12"/>
  </mergeCells>
  <phoneticPr fontId="14"/>
  <pageMargins left="0.55118110236220474" right="0.19685039370078741" top="0.98425196850393704" bottom="0.19685039370078741" header="0.51181102362204722" footer="0.31496062992125984"/>
  <pageSetup paperSize="9" scale="91"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4"/>
  <sheetViews>
    <sheetView view="pageBreakPreview" zoomScaleNormal="100" zoomScaleSheetLayoutView="100" workbookViewId="0">
      <selection activeCell="K2" sqref="K2"/>
    </sheetView>
  </sheetViews>
  <sheetFormatPr defaultRowHeight="13.5"/>
  <cols>
    <col min="1" max="1" width="11.375" style="52" customWidth="1"/>
    <col min="2" max="2" width="5.25" style="52" customWidth="1"/>
    <col min="3" max="5" width="10.125" style="52" customWidth="1"/>
    <col min="6" max="6" width="5.25" style="52" customWidth="1"/>
    <col min="7" max="7" width="9.25" style="52" customWidth="1"/>
    <col min="8" max="8" width="2.875" style="52" customWidth="1"/>
    <col min="9" max="9" width="8.75" style="52" customWidth="1"/>
    <col min="10" max="10" width="1.375" style="52" customWidth="1"/>
    <col min="11" max="11" width="12.25" style="52" bestFit="1" customWidth="1"/>
    <col min="12" max="12" width="11.25" style="52" customWidth="1"/>
    <col min="13" max="13" width="1.125" style="52" customWidth="1"/>
    <col min="14" max="14" width="9.625" style="52" customWidth="1"/>
    <col min="15" max="15" width="2.75" style="52" customWidth="1"/>
    <col min="16" max="256" width="9" style="52"/>
    <col min="257" max="257" width="11.375" style="52" customWidth="1"/>
    <col min="258" max="258" width="5.25" style="52" customWidth="1"/>
    <col min="259" max="261" width="10.125" style="52" customWidth="1"/>
    <col min="262" max="262" width="5.25" style="52" customWidth="1"/>
    <col min="263" max="263" width="9.25" style="52" customWidth="1"/>
    <col min="264" max="264" width="2.875" style="52" customWidth="1"/>
    <col min="265" max="265" width="8.75" style="52" customWidth="1"/>
    <col min="266" max="266" width="1.375" style="52" customWidth="1"/>
    <col min="267" max="267" width="11.875" style="52" bestFit="1" customWidth="1"/>
    <col min="268" max="268" width="11.25" style="52" customWidth="1"/>
    <col min="269" max="269" width="1.125" style="52" customWidth="1"/>
    <col min="270" max="270" width="9.625" style="52" customWidth="1"/>
    <col min="271" max="271" width="2.75" style="52" customWidth="1"/>
    <col min="272" max="512" width="9" style="52"/>
    <col min="513" max="513" width="11.375" style="52" customWidth="1"/>
    <col min="514" max="514" width="5.25" style="52" customWidth="1"/>
    <col min="515" max="517" width="10.125" style="52" customWidth="1"/>
    <col min="518" max="518" width="5.25" style="52" customWidth="1"/>
    <col min="519" max="519" width="9.25" style="52" customWidth="1"/>
    <col min="520" max="520" width="2.875" style="52" customWidth="1"/>
    <col min="521" max="521" width="8.75" style="52" customWidth="1"/>
    <col min="522" max="522" width="1.375" style="52" customWidth="1"/>
    <col min="523" max="523" width="11.875" style="52" bestFit="1" customWidth="1"/>
    <col min="524" max="524" width="11.25" style="52" customWidth="1"/>
    <col min="525" max="525" width="1.125" style="52" customWidth="1"/>
    <col min="526" max="526" width="9.625" style="52" customWidth="1"/>
    <col min="527" max="527" width="2.75" style="52" customWidth="1"/>
    <col min="528" max="768" width="9" style="52"/>
    <col min="769" max="769" width="11.375" style="52" customWidth="1"/>
    <col min="770" max="770" width="5.25" style="52" customWidth="1"/>
    <col min="771" max="773" width="10.125" style="52" customWidth="1"/>
    <col min="774" max="774" width="5.25" style="52" customWidth="1"/>
    <col min="775" max="775" width="9.25" style="52" customWidth="1"/>
    <col min="776" max="776" width="2.875" style="52" customWidth="1"/>
    <col min="777" max="777" width="8.75" style="52" customWidth="1"/>
    <col min="778" max="778" width="1.375" style="52" customWidth="1"/>
    <col min="779" max="779" width="11.875" style="52" bestFit="1" customWidth="1"/>
    <col min="780" max="780" width="11.25" style="52" customWidth="1"/>
    <col min="781" max="781" width="1.125" style="52" customWidth="1"/>
    <col min="782" max="782" width="9.625" style="52" customWidth="1"/>
    <col min="783" max="783" width="2.75" style="52" customWidth="1"/>
    <col min="784" max="1024" width="9" style="52"/>
    <col min="1025" max="1025" width="11.375" style="52" customWidth="1"/>
    <col min="1026" max="1026" width="5.25" style="52" customWidth="1"/>
    <col min="1027" max="1029" width="10.125" style="52" customWidth="1"/>
    <col min="1030" max="1030" width="5.25" style="52" customWidth="1"/>
    <col min="1031" max="1031" width="9.25" style="52" customWidth="1"/>
    <col min="1032" max="1032" width="2.875" style="52" customWidth="1"/>
    <col min="1033" max="1033" width="8.75" style="52" customWidth="1"/>
    <col min="1034" max="1034" width="1.375" style="52" customWidth="1"/>
    <col min="1035" max="1035" width="11.875" style="52" bestFit="1" customWidth="1"/>
    <col min="1036" max="1036" width="11.25" style="52" customWidth="1"/>
    <col min="1037" max="1037" width="1.125" style="52" customWidth="1"/>
    <col min="1038" max="1038" width="9.625" style="52" customWidth="1"/>
    <col min="1039" max="1039" width="2.75" style="52" customWidth="1"/>
    <col min="1040" max="1280" width="9" style="52"/>
    <col min="1281" max="1281" width="11.375" style="52" customWidth="1"/>
    <col min="1282" max="1282" width="5.25" style="52" customWidth="1"/>
    <col min="1283" max="1285" width="10.125" style="52" customWidth="1"/>
    <col min="1286" max="1286" width="5.25" style="52" customWidth="1"/>
    <col min="1287" max="1287" width="9.25" style="52" customWidth="1"/>
    <col min="1288" max="1288" width="2.875" style="52" customWidth="1"/>
    <col min="1289" max="1289" width="8.75" style="52" customWidth="1"/>
    <col min="1290" max="1290" width="1.375" style="52" customWidth="1"/>
    <col min="1291" max="1291" width="11.875" style="52" bestFit="1" customWidth="1"/>
    <col min="1292" max="1292" width="11.25" style="52" customWidth="1"/>
    <col min="1293" max="1293" width="1.125" style="52" customWidth="1"/>
    <col min="1294" max="1294" width="9.625" style="52" customWidth="1"/>
    <col min="1295" max="1295" width="2.75" style="52" customWidth="1"/>
    <col min="1296" max="1536" width="9" style="52"/>
    <col min="1537" max="1537" width="11.375" style="52" customWidth="1"/>
    <col min="1538" max="1538" width="5.25" style="52" customWidth="1"/>
    <col min="1539" max="1541" width="10.125" style="52" customWidth="1"/>
    <col min="1542" max="1542" width="5.25" style="52" customWidth="1"/>
    <col min="1543" max="1543" width="9.25" style="52" customWidth="1"/>
    <col min="1544" max="1544" width="2.875" style="52" customWidth="1"/>
    <col min="1545" max="1545" width="8.75" style="52" customWidth="1"/>
    <col min="1546" max="1546" width="1.375" style="52" customWidth="1"/>
    <col min="1547" max="1547" width="11.875" style="52" bestFit="1" customWidth="1"/>
    <col min="1548" max="1548" width="11.25" style="52" customWidth="1"/>
    <col min="1549" max="1549" width="1.125" style="52" customWidth="1"/>
    <col min="1550" max="1550" width="9.625" style="52" customWidth="1"/>
    <col min="1551" max="1551" width="2.75" style="52" customWidth="1"/>
    <col min="1552" max="1792" width="9" style="52"/>
    <col min="1793" max="1793" width="11.375" style="52" customWidth="1"/>
    <col min="1794" max="1794" width="5.25" style="52" customWidth="1"/>
    <col min="1795" max="1797" width="10.125" style="52" customWidth="1"/>
    <col min="1798" max="1798" width="5.25" style="52" customWidth="1"/>
    <col min="1799" max="1799" width="9.25" style="52" customWidth="1"/>
    <col min="1800" max="1800" width="2.875" style="52" customWidth="1"/>
    <col min="1801" max="1801" width="8.75" style="52" customWidth="1"/>
    <col min="1802" max="1802" width="1.375" style="52" customWidth="1"/>
    <col min="1803" max="1803" width="11.875" style="52" bestFit="1" customWidth="1"/>
    <col min="1804" max="1804" width="11.25" style="52" customWidth="1"/>
    <col min="1805" max="1805" width="1.125" style="52" customWidth="1"/>
    <col min="1806" max="1806" width="9.625" style="52" customWidth="1"/>
    <col min="1807" max="1807" width="2.75" style="52" customWidth="1"/>
    <col min="1808" max="2048" width="9" style="52"/>
    <col min="2049" max="2049" width="11.375" style="52" customWidth="1"/>
    <col min="2050" max="2050" width="5.25" style="52" customWidth="1"/>
    <col min="2051" max="2053" width="10.125" style="52" customWidth="1"/>
    <col min="2054" max="2054" width="5.25" style="52" customWidth="1"/>
    <col min="2055" max="2055" width="9.25" style="52" customWidth="1"/>
    <col min="2056" max="2056" width="2.875" style="52" customWidth="1"/>
    <col min="2057" max="2057" width="8.75" style="52" customWidth="1"/>
    <col min="2058" max="2058" width="1.375" style="52" customWidth="1"/>
    <col min="2059" max="2059" width="11.875" style="52" bestFit="1" customWidth="1"/>
    <col min="2060" max="2060" width="11.25" style="52" customWidth="1"/>
    <col min="2061" max="2061" width="1.125" style="52" customWidth="1"/>
    <col min="2062" max="2062" width="9.625" style="52" customWidth="1"/>
    <col min="2063" max="2063" width="2.75" style="52" customWidth="1"/>
    <col min="2064" max="2304" width="9" style="52"/>
    <col min="2305" max="2305" width="11.375" style="52" customWidth="1"/>
    <col min="2306" max="2306" width="5.25" style="52" customWidth="1"/>
    <col min="2307" max="2309" width="10.125" style="52" customWidth="1"/>
    <col min="2310" max="2310" width="5.25" style="52" customWidth="1"/>
    <col min="2311" max="2311" width="9.25" style="52" customWidth="1"/>
    <col min="2312" max="2312" width="2.875" style="52" customWidth="1"/>
    <col min="2313" max="2313" width="8.75" style="52" customWidth="1"/>
    <col min="2314" max="2314" width="1.375" style="52" customWidth="1"/>
    <col min="2315" max="2315" width="11.875" style="52" bestFit="1" customWidth="1"/>
    <col min="2316" max="2316" width="11.25" style="52" customWidth="1"/>
    <col min="2317" max="2317" width="1.125" style="52" customWidth="1"/>
    <col min="2318" max="2318" width="9.625" style="52" customWidth="1"/>
    <col min="2319" max="2319" width="2.75" style="52" customWidth="1"/>
    <col min="2320" max="2560" width="9" style="52"/>
    <col min="2561" max="2561" width="11.375" style="52" customWidth="1"/>
    <col min="2562" max="2562" width="5.25" style="52" customWidth="1"/>
    <col min="2563" max="2565" width="10.125" style="52" customWidth="1"/>
    <col min="2566" max="2566" width="5.25" style="52" customWidth="1"/>
    <col min="2567" max="2567" width="9.25" style="52" customWidth="1"/>
    <col min="2568" max="2568" width="2.875" style="52" customWidth="1"/>
    <col min="2569" max="2569" width="8.75" style="52" customWidth="1"/>
    <col min="2570" max="2570" width="1.375" style="52" customWidth="1"/>
    <col min="2571" max="2571" width="11.875" style="52" bestFit="1" customWidth="1"/>
    <col min="2572" max="2572" width="11.25" style="52" customWidth="1"/>
    <col min="2573" max="2573" width="1.125" style="52" customWidth="1"/>
    <col min="2574" max="2574" width="9.625" style="52" customWidth="1"/>
    <col min="2575" max="2575" width="2.75" style="52" customWidth="1"/>
    <col min="2576" max="2816" width="9" style="52"/>
    <col min="2817" max="2817" width="11.375" style="52" customWidth="1"/>
    <col min="2818" max="2818" width="5.25" style="52" customWidth="1"/>
    <col min="2819" max="2821" width="10.125" style="52" customWidth="1"/>
    <col min="2822" max="2822" width="5.25" style="52" customWidth="1"/>
    <col min="2823" max="2823" width="9.25" style="52" customWidth="1"/>
    <col min="2824" max="2824" width="2.875" style="52" customWidth="1"/>
    <col min="2825" max="2825" width="8.75" style="52" customWidth="1"/>
    <col min="2826" max="2826" width="1.375" style="52" customWidth="1"/>
    <col min="2827" max="2827" width="11.875" style="52" bestFit="1" customWidth="1"/>
    <col min="2828" max="2828" width="11.25" style="52" customWidth="1"/>
    <col min="2829" max="2829" width="1.125" style="52" customWidth="1"/>
    <col min="2830" max="2830" width="9.625" style="52" customWidth="1"/>
    <col min="2831" max="2831" width="2.75" style="52" customWidth="1"/>
    <col min="2832" max="3072" width="9" style="52"/>
    <col min="3073" max="3073" width="11.375" style="52" customWidth="1"/>
    <col min="3074" max="3074" width="5.25" style="52" customWidth="1"/>
    <col min="3075" max="3077" width="10.125" style="52" customWidth="1"/>
    <col min="3078" max="3078" width="5.25" style="52" customWidth="1"/>
    <col min="3079" max="3079" width="9.25" style="52" customWidth="1"/>
    <col min="3080" max="3080" width="2.875" style="52" customWidth="1"/>
    <col min="3081" max="3081" width="8.75" style="52" customWidth="1"/>
    <col min="3082" max="3082" width="1.375" style="52" customWidth="1"/>
    <col min="3083" max="3083" width="11.875" style="52" bestFit="1" customWidth="1"/>
    <col min="3084" max="3084" width="11.25" style="52" customWidth="1"/>
    <col min="3085" max="3085" width="1.125" style="52" customWidth="1"/>
    <col min="3086" max="3086" width="9.625" style="52" customWidth="1"/>
    <col min="3087" max="3087" width="2.75" style="52" customWidth="1"/>
    <col min="3088" max="3328" width="9" style="52"/>
    <col min="3329" max="3329" width="11.375" style="52" customWidth="1"/>
    <col min="3330" max="3330" width="5.25" style="52" customWidth="1"/>
    <col min="3331" max="3333" width="10.125" style="52" customWidth="1"/>
    <col min="3334" max="3334" width="5.25" style="52" customWidth="1"/>
    <col min="3335" max="3335" width="9.25" style="52" customWidth="1"/>
    <col min="3336" max="3336" width="2.875" style="52" customWidth="1"/>
    <col min="3337" max="3337" width="8.75" style="52" customWidth="1"/>
    <col min="3338" max="3338" width="1.375" style="52" customWidth="1"/>
    <col min="3339" max="3339" width="11.875" style="52" bestFit="1" customWidth="1"/>
    <col min="3340" max="3340" width="11.25" style="52" customWidth="1"/>
    <col min="3341" max="3341" width="1.125" style="52" customWidth="1"/>
    <col min="3342" max="3342" width="9.625" style="52" customWidth="1"/>
    <col min="3343" max="3343" width="2.75" style="52" customWidth="1"/>
    <col min="3344" max="3584" width="9" style="52"/>
    <col min="3585" max="3585" width="11.375" style="52" customWidth="1"/>
    <col min="3586" max="3586" width="5.25" style="52" customWidth="1"/>
    <col min="3587" max="3589" width="10.125" style="52" customWidth="1"/>
    <col min="3590" max="3590" width="5.25" style="52" customWidth="1"/>
    <col min="3591" max="3591" width="9.25" style="52" customWidth="1"/>
    <col min="3592" max="3592" width="2.875" style="52" customWidth="1"/>
    <col min="3593" max="3593" width="8.75" style="52" customWidth="1"/>
    <col min="3594" max="3594" width="1.375" style="52" customWidth="1"/>
    <col min="3595" max="3595" width="11.875" style="52" bestFit="1" customWidth="1"/>
    <col min="3596" max="3596" width="11.25" style="52" customWidth="1"/>
    <col min="3597" max="3597" width="1.125" style="52" customWidth="1"/>
    <col min="3598" max="3598" width="9.625" style="52" customWidth="1"/>
    <col min="3599" max="3599" width="2.75" style="52" customWidth="1"/>
    <col min="3600" max="3840" width="9" style="52"/>
    <col min="3841" max="3841" width="11.375" style="52" customWidth="1"/>
    <col min="3842" max="3842" width="5.25" style="52" customWidth="1"/>
    <col min="3843" max="3845" width="10.125" style="52" customWidth="1"/>
    <col min="3846" max="3846" width="5.25" style="52" customWidth="1"/>
    <col min="3847" max="3847" width="9.25" style="52" customWidth="1"/>
    <col min="3848" max="3848" width="2.875" style="52" customWidth="1"/>
    <col min="3849" max="3849" width="8.75" style="52" customWidth="1"/>
    <col min="3850" max="3850" width="1.375" style="52" customWidth="1"/>
    <col min="3851" max="3851" width="11.875" style="52" bestFit="1" customWidth="1"/>
    <col min="3852" max="3852" width="11.25" style="52" customWidth="1"/>
    <col min="3853" max="3853" width="1.125" style="52" customWidth="1"/>
    <col min="3854" max="3854" width="9.625" style="52" customWidth="1"/>
    <col min="3855" max="3855" width="2.75" style="52" customWidth="1"/>
    <col min="3856" max="4096" width="9" style="52"/>
    <col min="4097" max="4097" width="11.375" style="52" customWidth="1"/>
    <col min="4098" max="4098" width="5.25" style="52" customWidth="1"/>
    <col min="4099" max="4101" width="10.125" style="52" customWidth="1"/>
    <col min="4102" max="4102" width="5.25" style="52" customWidth="1"/>
    <col min="4103" max="4103" width="9.25" style="52" customWidth="1"/>
    <col min="4104" max="4104" width="2.875" style="52" customWidth="1"/>
    <col min="4105" max="4105" width="8.75" style="52" customWidth="1"/>
    <col min="4106" max="4106" width="1.375" style="52" customWidth="1"/>
    <col min="4107" max="4107" width="11.875" style="52" bestFit="1" customWidth="1"/>
    <col min="4108" max="4108" width="11.25" style="52" customWidth="1"/>
    <col min="4109" max="4109" width="1.125" style="52" customWidth="1"/>
    <col min="4110" max="4110" width="9.625" style="52" customWidth="1"/>
    <col min="4111" max="4111" width="2.75" style="52" customWidth="1"/>
    <col min="4112" max="4352" width="9" style="52"/>
    <col min="4353" max="4353" width="11.375" style="52" customWidth="1"/>
    <col min="4354" max="4354" width="5.25" style="52" customWidth="1"/>
    <col min="4355" max="4357" width="10.125" style="52" customWidth="1"/>
    <col min="4358" max="4358" width="5.25" style="52" customWidth="1"/>
    <col min="4359" max="4359" width="9.25" style="52" customWidth="1"/>
    <col min="4360" max="4360" width="2.875" style="52" customWidth="1"/>
    <col min="4361" max="4361" width="8.75" style="52" customWidth="1"/>
    <col min="4362" max="4362" width="1.375" style="52" customWidth="1"/>
    <col min="4363" max="4363" width="11.875" style="52" bestFit="1" customWidth="1"/>
    <col min="4364" max="4364" width="11.25" style="52" customWidth="1"/>
    <col min="4365" max="4365" width="1.125" style="52" customWidth="1"/>
    <col min="4366" max="4366" width="9.625" style="52" customWidth="1"/>
    <col min="4367" max="4367" width="2.75" style="52" customWidth="1"/>
    <col min="4368" max="4608" width="9" style="52"/>
    <col min="4609" max="4609" width="11.375" style="52" customWidth="1"/>
    <col min="4610" max="4610" width="5.25" style="52" customWidth="1"/>
    <col min="4611" max="4613" width="10.125" style="52" customWidth="1"/>
    <col min="4614" max="4614" width="5.25" style="52" customWidth="1"/>
    <col min="4615" max="4615" width="9.25" style="52" customWidth="1"/>
    <col min="4616" max="4616" width="2.875" style="52" customWidth="1"/>
    <col min="4617" max="4617" width="8.75" style="52" customWidth="1"/>
    <col min="4618" max="4618" width="1.375" style="52" customWidth="1"/>
    <col min="4619" max="4619" width="11.875" style="52" bestFit="1" customWidth="1"/>
    <col min="4620" max="4620" width="11.25" style="52" customWidth="1"/>
    <col min="4621" max="4621" width="1.125" style="52" customWidth="1"/>
    <col min="4622" max="4622" width="9.625" style="52" customWidth="1"/>
    <col min="4623" max="4623" width="2.75" style="52" customWidth="1"/>
    <col min="4624" max="4864" width="9" style="52"/>
    <col min="4865" max="4865" width="11.375" style="52" customWidth="1"/>
    <col min="4866" max="4866" width="5.25" style="52" customWidth="1"/>
    <col min="4867" max="4869" width="10.125" style="52" customWidth="1"/>
    <col min="4870" max="4870" width="5.25" style="52" customWidth="1"/>
    <col min="4871" max="4871" width="9.25" style="52" customWidth="1"/>
    <col min="4872" max="4872" width="2.875" style="52" customWidth="1"/>
    <col min="4873" max="4873" width="8.75" style="52" customWidth="1"/>
    <col min="4874" max="4874" width="1.375" style="52" customWidth="1"/>
    <col min="4875" max="4875" width="11.875" style="52" bestFit="1" customWidth="1"/>
    <col min="4876" max="4876" width="11.25" style="52" customWidth="1"/>
    <col min="4877" max="4877" width="1.125" style="52" customWidth="1"/>
    <col min="4878" max="4878" width="9.625" style="52" customWidth="1"/>
    <col min="4879" max="4879" width="2.75" style="52" customWidth="1"/>
    <col min="4880" max="5120" width="9" style="52"/>
    <col min="5121" max="5121" width="11.375" style="52" customWidth="1"/>
    <col min="5122" max="5122" width="5.25" style="52" customWidth="1"/>
    <col min="5123" max="5125" width="10.125" style="52" customWidth="1"/>
    <col min="5126" max="5126" width="5.25" style="52" customWidth="1"/>
    <col min="5127" max="5127" width="9.25" style="52" customWidth="1"/>
    <col min="5128" max="5128" width="2.875" style="52" customWidth="1"/>
    <col min="5129" max="5129" width="8.75" style="52" customWidth="1"/>
    <col min="5130" max="5130" width="1.375" style="52" customWidth="1"/>
    <col min="5131" max="5131" width="11.875" style="52" bestFit="1" customWidth="1"/>
    <col min="5132" max="5132" width="11.25" style="52" customWidth="1"/>
    <col min="5133" max="5133" width="1.125" style="52" customWidth="1"/>
    <col min="5134" max="5134" width="9.625" style="52" customWidth="1"/>
    <col min="5135" max="5135" width="2.75" style="52" customWidth="1"/>
    <col min="5136" max="5376" width="9" style="52"/>
    <col min="5377" max="5377" width="11.375" style="52" customWidth="1"/>
    <col min="5378" max="5378" width="5.25" style="52" customWidth="1"/>
    <col min="5379" max="5381" width="10.125" style="52" customWidth="1"/>
    <col min="5382" max="5382" width="5.25" style="52" customWidth="1"/>
    <col min="5383" max="5383" width="9.25" style="52" customWidth="1"/>
    <col min="5384" max="5384" width="2.875" style="52" customWidth="1"/>
    <col min="5385" max="5385" width="8.75" style="52" customWidth="1"/>
    <col min="5386" max="5386" width="1.375" style="52" customWidth="1"/>
    <col min="5387" max="5387" width="11.875" style="52" bestFit="1" customWidth="1"/>
    <col min="5388" max="5388" width="11.25" style="52" customWidth="1"/>
    <col min="5389" max="5389" width="1.125" style="52" customWidth="1"/>
    <col min="5390" max="5390" width="9.625" style="52" customWidth="1"/>
    <col min="5391" max="5391" width="2.75" style="52" customWidth="1"/>
    <col min="5392" max="5632" width="9" style="52"/>
    <col min="5633" max="5633" width="11.375" style="52" customWidth="1"/>
    <col min="5634" max="5634" width="5.25" style="52" customWidth="1"/>
    <col min="5635" max="5637" width="10.125" style="52" customWidth="1"/>
    <col min="5638" max="5638" width="5.25" style="52" customWidth="1"/>
    <col min="5639" max="5639" width="9.25" style="52" customWidth="1"/>
    <col min="5640" max="5640" width="2.875" style="52" customWidth="1"/>
    <col min="5641" max="5641" width="8.75" style="52" customWidth="1"/>
    <col min="5642" max="5642" width="1.375" style="52" customWidth="1"/>
    <col min="5643" max="5643" width="11.875" style="52" bestFit="1" customWidth="1"/>
    <col min="5644" max="5644" width="11.25" style="52" customWidth="1"/>
    <col min="5645" max="5645" width="1.125" style="52" customWidth="1"/>
    <col min="5646" max="5646" width="9.625" style="52" customWidth="1"/>
    <col min="5647" max="5647" width="2.75" style="52" customWidth="1"/>
    <col min="5648" max="5888" width="9" style="52"/>
    <col min="5889" max="5889" width="11.375" style="52" customWidth="1"/>
    <col min="5890" max="5890" width="5.25" style="52" customWidth="1"/>
    <col min="5891" max="5893" width="10.125" style="52" customWidth="1"/>
    <col min="5894" max="5894" width="5.25" style="52" customWidth="1"/>
    <col min="5895" max="5895" width="9.25" style="52" customWidth="1"/>
    <col min="5896" max="5896" width="2.875" style="52" customWidth="1"/>
    <col min="5897" max="5897" width="8.75" style="52" customWidth="1"/>
    <col min="5898" max="5898" width="1.375" style="52" customWidth="1"/>
    <col min="5899" max="5899" width="11.875" style="52" bestFit="1" customWidth="1"/>
    <col min="5900" max="5900" width="11.25" style="52" customWidth="1"/>
    <col min="5901" max="5901" width="1.125" style="52" customWidth="1"/>
    <col min="5902" max="5902" width="9.625" style="52" customWidth="1"/>
    <col min="5903" max="5903" width="2.75" style="52" customWidth="1"/>
    <col min="5904" max="6144" width="9" style="52"/>
    <col min="6145" max="6145" width="11.375" style="52" customWidth="1"/>
    <col min="6146" max="6146" width="5.25" style="52" customWidth="1"/>
    <col min="6147" max="6149" width="10.125" style="52" customWidth="1"/>
    <col min="6150" max="6150" width="5.25" style="52" customWidth="1"/>
    <col min="6151" max="6151" width="9.25" style="52" customWidth="1"/>
    <col min="6152" max="6152" width="2.875" style="52" customWidth="1"/>
    <col min="6153" max="6153" width="8.75" style="52" customWidth="1"/>
    <col min="6154" max="6154" width="1.375" style="52" customWidth="1"/>
    <col min="6155" max="6155" width="11.875" style="52" bestFit="1" customWidth="1"/>
    <col min="6156" max="6156" width="11.25" style="52" customWidth="1"/>
    <col min="6157" max="6157" width="1.125" style="52" customWidth="1"/>
    <col min="6158" max="6158" width="9.625" style="52" customWidth="1"/>
    <col min="6159" max="6159" width="2.75" style="52" customWidth="1"/>
    <col min="6160" max="6400" width="9" style="52"/>
    <col min="6401" max="6401" width="11.375" style="52" customWidth="1"/>
    <col min="6402" max="6402" width="5.25" style="52" customWidth="1"/>
    <col min="6403" max="6405" width="10.125" style="52" customWidth="1"/>
    <col min="6406" max="6406" width="5.25" style="52" customWidth="1"/>
    <col min="6407" max="6407" width="9.25" style="52" customWidth="1"/>
    <col min="6408" max="6408" width="2.875" style="52" customWidth="1"/>
    <col min="6409" max="6409" width="8.75" style="52" customWidth="1"/>
    <col min="6410" max="6410" width="1.375" style="52" customWidth="1"/>
    <col min="6411" max="6411" width="11.875" style="52" bestFit="1" customWidth="1"/>
    <col min="6412" max="6412" width="11.25" style="52" customWidth="1"/>
    <col min="6413" max="6413" width="1.125" style="52" customWidth="1"/>
    <col min="6414" max="6414" width="9.625" style="52" customWidth="1"/>
    <col min="6415" max="6415" width="2.75" style="52" customWidth="1"/>
    <col min="6416" max="6656" width="9" style="52"/>
    <col min="6657" max="6657" width="11.375" style="52" customWidth="1"/>
    <col min="6658" max="6658" width="5.25" style="52" customWidth="1"/>
    <col min="6659" max="6661" width="10.125" style="52" customWidth="1"/>
    <col min="6662" max="6662" width="5.25" style="52" customWidth="1"/>
    <col min="6663" max="6663" width="9.25" style="52" customWidth="1"/>
    <col min="6664" max="6664" width="2.875" style="52" customWidth="1"/>
    <col min="6665" max="6665" width="8.75" style="52" customWidth="1"/>
    <col min="6666" max="6666" width="1.375" style="52" customWidth="1"/>
    <col min="6667" max="6667" width="11.875" style="52" bestFit="1" customWidth="1"/>
    <col min="6668" max="6668" width="11.25" style="52" customWidth="1"/>
    <col min="6669" max="6669" width="1.125" style="52" customWidth="1"/>
    <col min="6670" max="6670" width="9.625" style="52" customWidth="1"/>
    <col min="6671" max="6671" width="2.75" style="52" customWidth="1"/>
    <col min="6672" max="6912" width="9" style="52"/>
    <col min="6913" max="6913" width="11.375" style="52" customWidth="1"/>
    <col min="6914" max="6914" width="5.25" style="52" customWidth="1"/>
    <col min="6915" max="6917" width="10.125" style="52" customWidth="1"/>
    <col min="6918" max="6918" width="5.25" style="52" customWidth="1"/>
    <col min="6919" max="6919" width="9.25" style="52" customWidth="1"/>
    <col min="6920" max="6920" width="2.875" style="52" customWidth="1"/>
    <col min="6921" max="6921" width="8.75" style="52" customWidth="1"/>
    <col min="6922" max="6922" width="1.375" style="52" customWidth="1"/>
    <col min="6923" max="6923" width="11.875" style="52" bestFit="1" customWidth="1"/>
    <col min="6924" max="6924" width="11.25" style="52" customWidth="1"/>
    <col min="6925" max="6925" width="1.125" style="52" customWidth="1"/>
    <col min="6926" max="6926" width="9.625" style="52" customWidth="1"/>
    <col min="6927" max="6927" width="2.75" style="52" customWidth="1"/>
    <col min="6928" max="7168" width="9" style="52"/>
    <col min="7169" max="7169" width="11.375" style="52" customWidth="1"/>
    <col min="7170" max="7170" width="5.25" style="52" customWidth="1"/>
    <col min="7171" max="7173" width="10.125" style="52" customWidth="1"/>
    <col min="7174" max="7174" width="5.25" style="52" customWidth="1"/>
    <col min="7175" max="7175" width="9.25" style="52" customWidth="1"/>
    <col min="7176" max="7176" width="2.875" style="52" customWidth="1"/>
    <col min="7177" max="7177" width="8.75" style="52" customWidth="1"/>
    <col min="7178" max="7178" width="1.375" style="52" customWidth="1"/>
    <col min="7179" max="7179" width="11.875" style="52" bestFit="1" customWidth="1"/>
    <col min="7180" max="7180" width="11.25" style="52" customWidth="1"/>
    <col min="7181" max="7181" width="1.125" style="52" customWidth="1"/>
    <col min="7182" max="7182" width="9.625" style="52" customWidth="1"/>
    <col min="7183" max="7183" width="2.75" style="52" customWidth="1"/>
    <col min="7184" max="7424" width="9" style="52"/>
    <col min="7425" max="7425" width="11.375" style="52" customWidth="1"/>
    <col min="7426" max="7426" width="5.25" style="52" customWidth="1"/>
    <col min="7427" max="7429" width="10.125" style="52" customWidth="1"/>
    <col min="7430" max="7430" width="5.25" style="52" customWidth="1"/>
    <col min="7431" max="7431" width="9.25" style="52" customWidth="1"/>
    <col min="7432" max="7432" width="2.875" style="52" customWidth="1"/>
    <col min="7433" max="7433" width="8.75" style="52" customWidth="1"/>
    <col min="7434" max="7434" width="1.375" style="52" customWidth="1"/>
    <col min="7435" max="7435" width="11.875" style="52" bestFit="1" customWidth="1"/>
    <col min="7436" max="7436" width="11.25" style="52" customWidth="1"/>
    <col min="7437" max="7437" width="1.125" style="52" customWidth="1"/>
    <col min="7438" max="7438" width="9.625" style="52" customWidth="1"/>
    <col min="7439" max="7439" width="2.75" style="52" customWidth="1"/>
    <col min="7440" max="7680" width="9" style="52"/>
    <col min="7681" max="7681" width="11.375" style="52" customWidth="1"/>
    <col min="7682" max="7682" width="5.25" style="52" customWidth="1"/>
    <col min="7683" max="7685" width="10.125" style="52" customWidth="1"/>
    <col min="7686" max="7686" width="5.25" style="52" customWidth="1"/>
    <col min="7687" max="7687" width="9.25" style="52" customWidth="1"/>
    <col min="7688" max="7688" width="2.875" style="52" customWidth="1"/>
    <col min="7689" max="7689" width="8.75" style="52" customWidth="1"/>
    <col min="7690" max="7690" width="1.375" style="52" customWidth="1"/>
    <col min="7691" max="7691" width="11.875" style="52" bestFit="1" customWidth="1"/>
    <col min="7692" max="7692" width="11.25" style="52" customWidth="1"/>
    <col min="7693" max="7693" width="1.125" style="52" customWidth="1"/>
    <col min="7694" max="7694" width="9.625" style="52" customWidth="1"/>
    <col min="7695" max="7695" width="2.75" style="52" customWidth="1"/>
    <col min="7696" max="7936" width="9" style="52"/>
    <col min="7937" max="7937" width="11.375" style="52" customWidth="1"/>
    <col min="7938" max="7938" width="5.25" style="52" customWidth="1"/>
    <col min="7939" max="7941" width="10.125" style="52" customWidth="1"/>
    <col min="7942" max="7942" width="5.25" style="52" customWidth="1"/>
    <col min="7943" max="7943" width="9.25" style="52" customWidth="1"/>
    <col min="7944" max="7944" width="2.875" style="52" customWidth="1"/>
    <col min="7945" max="7945" width="8.75" style="52" customWidth="1"/>
    <col min="7946" max="7946" width="1.375" style="52" customWidth="1"/>
    <col min="7947" max="7947" width="11.875" style="52" bestFit="1" customWidth="1"/>
    <col min="7948" max="7948" width="11.25" style="52" customWidth="1"/>
    <col min="7949" max="7949" width="1.125" style="52" customWidth="1"/>
    <col min="7950" max="7950" width="9.625" style="52" customWidth="1"/>
    <col min="7951" max="7951" width="2.75" style="52" customWidth="1"/>
    <col min="7952" max="8192" width="9" style="52"/>
    <col min="8193" max="8193" width="11.375" style="52" customWidth="1"/>
    <col min="8194" max="8194" width="5.25" style="52" customWidth="1"/>
    <col min="8195" max="8197" width="10.125" style="52" customWidth="1"/>
    <col min="8198" max="8198" width="5.25" style="52" customWidth="1"/>
    <col min="8199" max="8199" width="9.25" style="52" customWidth="1"/>
    <col min="8200" max="8200" width="2.875" style="52" customWidth="1"/>
    <col min="8201" max="8201" width="8.75" style="52" customWidth="1"/>
    <col min="8202" max="8202" width="1.375" style="52" customWidth="1"/>
    <col min="8203" max="8203" width="11.875" style="52" bestFit="1" customWidth="1"/>
    <col min="8204" max="8204" width="11.25" style="52" customWidth="1"/>
    <col min="8205" max="8205" width="1.125" style="52" customWidth="1"/>
    <col min="8206" max="8206" width="9.625" style="52" customWidth="1"/>
    <col min="8207" max="8207" width="2.75" style="52" customWidth="1"/>
    <col min="8208" max="8448" width="9" style="52"/>
    <col min="8449" max="8449" width="11.375" style="52" customWidth="1"/>
    <col min="8450" max="8450" width="5.25" style="52" customWidth="1"/>
    <col min="8451" max="8453" width="10.125" style="52" customWidth="1"/>
    <col min="8454" max="8454" width="5.25" style="52" customWidth="1"/>
    <col min="8455" max="8455" width="9.25" style="52" customWidth="1"/>
    <col min="8456" max="8456" width="2.875" style="52" customWidth="1"/>
    <col min="8457" max="8457" width="8.75" style="52" customWidth="1"/>
    <col min="8458" max="8458" width="1.375" style="52" customWidth="1"/>
    <col min="8459" max="8459" width="11.875" style="52" bestFit="1" customWidth="1"/>
    <col min="8460" max="8460" width="11.25" style="52" customWidth="1"/>
    <col min="8461" max="8461" width="1.125" style="52" customWidth="1"/>
    <col min="8462" max="8462" width="9.625" style="52" customWidth="1"/>
    <col min="8463" max="8463" width="2.75" style="52" customWidth="1"/>
    <col min="8464" max="8704" width="9" style="52"/>
    <col min="8705" max="8705" width="11.375" style="52" customWidth="1"/>
    <col min="8706" max="8706" width="5.25" style="52" customWidth="1"/>
    <col min="8707" max="8709" width="10.125" style="52" customWidth="1"/>
    <col min="8710" max="8710" width="5.25" style="52" customWidth="1"/>
    <col min="8711" max="8711" width="9.25" style="52" customWidth="1"/>
    <col min="8712" max="8712" width="2.875" style="52" customWidth="1"/>
    <col min="8713" max="8713" width="8.75" style="52" customWidth="1"/>
    <col min="8714" max="8714" width="1.375" style="52" customWidth="1"/>
    <col min="8715" max="8715" width="11.875" style="52" bestFit="1" customWidth="1"/>
    <col min="8716" max="8716" width="11.25" style="52" customWidth="1"/>
    <col min="8717" max="8717" width="1.125" style="52" customWidth="1"/>
    <col min="8718" max="8718" width="9.625" style="52" customWidth="1"/>
    <col min="8719" max="8719" width="2.75" style="52" customWidth="1"/>
    <col min="8720" max="8960" width="9" style="52"/>
    <col min="8961" max="8961" width="11.375" style="52" customWidth="1"/>
    <col min="8962" max="8962" width="5.25" style="52" customWidth="1"/>
    <col min="8963" max="8965" width="10.125" style="52" customWidth="1"/>
    <col min="8966" max="8966" width="5.25" style="52" customWidth="1"/>
    <col min="8967" max="8967" width="9.25" style="52" customWidth="1"/>
    <col min="8968" max="8968" width="2.875" style="52" customWidth="1"/>
    <col min="8969" max="8969" width="8.75" style="52" customWidth="1"/>
    <col min="8970" max="8970" width="1.375" style="52" customWidth="1"/>
    <col min="8971" max="8971" width="11.875" style="52" bestFit="1" customWidth="1"/>
    <col min="8972" max="8972" width="11.25" style="52" customWidth="1"/>
    <col min="8973" max="8973" width="1.125" style="52" customWidth="1"/>
    <col min="8974" max="8974" width="9.625" style="52" customWidth="1"/>
    <col min="8975" max="8975" width="2.75" style="52" customWidth="1"/>
    <col min="8976" max="9216" width="9" style="52"/>
    <col min="9217" max="9217" width="11.375" style="52" customWidth="1"/>
    <col min="9218" max="9218" width="5.25" style="52" customWidth="1"/>
    <col min="9219" max="9221" width="10.125" style="52" customWidth="1"/>
    <col min="9222" max="9222" width="5.25" style="52" customWidth="1"/>
    <col min="9223" max="9223" width="9.25" style="52" customWidth="1"/>
    <col min="9224" max="9224" width="2.875" style="52" customWidth="1"/>
    <col min="9225" max="9225" width="8.75" style="52" customWidth="1"/>
    <col min="9226" max="9226" width="1.375" style="52" customWidth="1"/>
    <col min="9227" max="9227" width="11.875" style="52" bestFit="1" customWidth="1"/>
    <col min="9228" max="9228" width="11.25" style="52" customWidth="1"/>
    <col min="9229" max="9229" width="1.125" style="52" customWidth="1"/>
    <col min="9230" max="9230" width="9.625" style="52" customWidth="1"/>
    <col min="9231" max="9231" width="2.75" style="52" customWidth="1"/>
    <col min="9232" max="9472" width="9" style="52"/>
    <col min="9473" max="9473" width="11.375" style="52" customWidth="1"/>
    <col min="9474" max="9474" width="5.25" style="52" customWidth="1"/>
    <col min="9475" max="9477" width="10.125" style="52" customWidth="1"/>
    <col min="9478" max="9478" width="5.25" style="52" customWidth="1"/>
    <col min="9479" max="9479" width="9.25" style="52" customWidth="1"/>
    <col min="9480" max="9480" width="2.875" style="52" customWidth="1"/>
    <col min="9481" max="9481" width="8.75" style="52" customWidth="1"/>
    <col min="9482" max="9482" width="1.375" style="52" customWidth="1"/>
    <col min="9483" max="9483" width="11.875" style="52" bestFit="1" customWidth="1"/>
    <col min="9484" max="9484" width="11.25" style="52" customWidth="1"/>
    <col min="9485" max="9485" width="1.125" style="52" customWidth="1"/>
    <col min="9486" max="9486" width="9.625" style="52" customWidth="1"/>
    <col min="9487" max="9487" width="2.75" style="52" customWidth="1"/>
    <col min="9488" max="9728" width="9" style="52"/>
    <col min="9729" max="9729" width="11.375" style="52" customWidth="1"/>
    <col min="9730" max="9730" width="5.25" style="52" customWidth="1"/>
    <col min="9731" max="9733" width="10.125" style="52" customWidth="1"/>
    <col min="9734" max="9734" width="5.25" style="52" customWidth="1"/>
    <col min="9735" max="9735" width="9.25" style="52" customWidth="1"/>
    <col min="9736" max="9736" width="2.875" style="52" customWidth="1"/>
    <col min="9737" max="9737" width="8.75" style="52" customWidth="1"/>
    <col min="9738" max="9738" width="1.375" style="52" customWidth="1"/>
    <col min="9739" max="9739" width="11.875" style="52" bestFit="1" customWidth="1"/>
    <col min="9740" max="9740" width="11.25" style="52" customWidth="1"/>
    <col min="9741" max="9741" width="1.125" style="52" customWidth="1"/>
    <col min="9742" max="9742" width="9.625" style="52" customWidth="1"/>
    <col min="9743" max="9743" width="2.75" style="52" customWidth="1"/>
    <col min="9744" max="9984" width="9" style="52"/>
    <col min="9985" max="9985" width="11.375" style="52" customWidth="1"/>
    <col min="9986" max="9986" width="5.25" style="52" customWidth="1"/>
    <col min="9987" max="9989" width="10.125" style="52" customWidth="1"/>
    <col min="9990" max="9990" width="5.25" style="52" customWidth="1"/>
    <col min="9991" max="9991" width="9.25" style="52" customWidth="1"/>
    <col min="9992" max="9992" width="2.875" style="52" customWidth="1"/>
    <col min="9993" max="9993" width="8.75" style="52" customWidth="1"/>
    <col min="9994" max="9994" width="1.375" style="52" customWidth="1"/>
    <col min="9995" max="9995" width="11.875" style="52" bestFit="1" customWidth="1"/>
    <col min="9996" max="9996" width="11.25" style="52" customWidth="1"/>
    <col min="9997" max="9997" width="1.125" style="52" customWidth="1"/>
    <col min="9998" max="9998" width="9.625" style="52" customWidth="1"/>
    <col min="9999" max="9999" width="2.75" style="52" customWidth="1"/>
    <col min="10000" max="10240" width="9" style="52"/>
    <col min="10241" max="10241" width="11.375" style="52" customWidth="1"/>
    <col min="10242" max="10242" width="5.25" style="52" customWidth="1"/>
    <col min="10243" max="10245" width="10.125" style="52" customWidth="1"/>
    <col min="10246" max="10246" width="5.25" style="52" customWidth="1"/>
    <col min="10247" max="10247" width="9.25" style="52" customWidth="1"/>
    <col min="10248" max="10248" width="2.875" style="52" customWidth="1"/>
    <col min="10249" max="10249" width="8.75" style="52" customWidth="1"/>
    <col min="10250" max="10250" width="1.375" style="52" customWidth="1"/>
    <col min="10251" max="10251" width="11.875" style="52" bestFit="1" customWidth="1"/>
    <col min="10252" max="10252" width="11.25" style="52" customWidth="1"/>
    <col min="10253" max="10253" width="1.125" style="52" customWidth="1"/>
    <col min="10254" max="10254" width="9.625" style="52" customWidth="1"/>
    <col min="10255" max="10255" width="2.75" style="52" customWidth="1"/>
    <col min="10256" max="10496" width="9" style="52"/>
    <col min="10497" max="10497" width="11.375" style="52" customWidth="1"/>
    <col min="10498" max="10498" width="5.25" style="52" customWidth="1"/>
    <col min="10499" max="10501" width="10.125" style="52" customWidth="1"/>
    <col min="10502" max="10502" width="5.25" style="52" customWidth="1"/>
    <col min="10503" max="10503" width="9.25" style="52" customWidth="1"/>
    <col min="10504" max="10504" width="2.875" style="52" customWidth="1"/>
    <col min="10505" max="10505" width="8.75" style="52" customWidth="1"/>
    <col min="10506" max="10506" width="1.375" style="52" customWidth="1"/>
    <col min="10507" max="10507" width="11.875" style="52" bestFit="1" customWidth="1"/>
    <col min="10508" max="10508" width="11.25" style="52" customWidth="1"/>
    <col min="10509" max="10509" width="1.125" style="52" customWidth="1"/>
    <col min="10510" max="10510" width="9.625" style="52" customWidth="1"/>
    <col min="10511" max="10511" width="2.75" style="52" customWidth="1"/>
    <col min="10512" max="10752" width="9" style="52"/>
    <col min="10753" max="10753" width="11.375" style="52" customWidth="1"/>
    <col min="10754" max="10754" width="5.25" style="52" customWidth="1"/>
    <col min="10755" max="10757" width="10.125" style="52" customWidth="1"/>
    <col min="10758" max="10758" width="5.25" style="52" customWidth="1"/>
    <col min="10759" max="10759" width="9.25" style="52" customWidth="1"/>
    <col min="10760" max="10760" width="2.875" style="52" customWidth="1"/>
    <col min="10761" max="10761" width="8.75" style="52" customWidth="1"/>
    <col min="10762" max="10762" width="1.375" style="52" customWidth="1"/>
    <col min="10763" max="10763" width="11.875" style="52" bestFit="1" customWidth="1"/>
    <col min="10764" max="10764" width="11.25" style="52" customWidth="1"/>
    <col min="10765" max="10765" width="1.125" style="52" customWidth="1"/>
    <col min="10766" max="10766" width="9.625" style="52" customWidth="1"/>
    <col min="10767" max="10767" width="2.75" style="52" customWidth="1"/>
    <col min="10768" max="11008" width="9" style="52"/>
    <col min="11009" max="11009" width="11.375" style="52" customWidth="1"/>
    <col min="11010" max="11010" width="5.25" style="52" customWidth="1"/>
    <col min="11011" max="11013" width="10.125" style="52" customWidth="1"/>
    <col min="11014" max="11014" width="5.25" style="52" customWidth="1"/>
    <col min="11015" max="11015" width="9.25" style="52" customWidth="1"/>
    <col min="11016" max="11016" width="2.875" style="52" customWidth="1"/>
    <col min="11017" max="11017" width="8.75" style="52" customWidth="1"/>
    <col min="11018" max="11018" width="1.375" style="52" customWidth="1"/>
    <col min="11019" max="11019" width="11.875" style="52" bestFit="1" customWidth="1"/>
    <col min="11020" max="11020" width="11.25" style="52" customWidth="1"/>
    <col min="11021" max="11021" width="1.125" style="52" customWidth="1"/>
    <col min="11022" max="11022" width="9.625" style="52" customWidth="1"/>
    <col min="11023" max="11023" width="2.75" style="52" customWidth="1"/>
    <col min="11024" max="11264" width="9" style="52"/>
    <col min="11265" max="11265" width="11.375" style="52" customWidth="1"/>
    <col min="11266" max="11266" width="5.25" style="52" customWidth="1"/>
    <col min="11267" max="11269" width="10.125" style="52" customWidth="1"/>
    <col min="11270" max="11270" width="5.25" style="52" customWidth="1"/>
    <col min="11271" max="11271" width="9.25" style="52" customWidth="1"/>
    <col min="11272" max="11272" width="2.875" style="52" customWidth="1"/>
    <col min="11273" max="11273" width="8.75" style="52" customWidth="1"/>
    <col min="11274" max="11274" width="1.375" style="52" customWidth="1"/>
    <col min="11275" max="11275" width="11.875" style="52" bestFit="1" customWidth="1"/>
    <col min="11276" max="11276" width="11.25" style="52" customWidth="1"/>
    <col min="11277" max="11277" width="1.125" style="52" customWidth="1"/>
    <col min="11278" max="11278" width="9.625" style="52" customWidth="1"/>
    <col min="11279" max="11279" width="2.75" style="52" customWidth="1"/>
    <col min="11280" max="11520" width="9" style="52"/>
    <col min="11521" max="11521" width="11.375" style="52" customWidth="1"/>
    <col min="11522" max="11522" width="5.25" style="52" customWidth="1"/>
    <col min="11523" max="11525" width="10.125" style="52" customWidth="1"/>
    <col min="11526" max="11526" width="5.25" style="52" customWidth="1"/>
    <col min="11527" max="11527" width="9.25" style="52" customWidth="1"/>
    <col min="11528" max="11528" width="2.875" style="52" customWidth="1"/>
    <col min="11529" max="11529" width="8.75" style="52" customWidth="1"/>
    <col min="11530" max="11530" width="1.375" style="52" customWidth="1"/>
    <col min="11531" max="11531" width="11.875" style="52" bestFit="1" customWidth="1"/>
    <col min="11532" max="11532" width="11.25" style="52" customWidth="1"/>
    <col min="11533" max="11533" width="1.125" style="52" customWidth="1"/>
    <col min="11534" max="11534" width="9.625" style="52" customWidth="1"/>
    <col min="11535" max="11535" width="2.75" style="52" customWidth="1"/>
    <col min="11536" max="11776" width="9" style="52"/>
    <col min="11777" max="11777" width="11.375" style="52" customWidth="1"/>
    <col min="11778" max="11778" width="5.25" style="52" customWidth="1"/>
    <col min="11779" max="11781" width="10.125" style="52" customWidth="1"/>
    <col min="11782" max="11782" width="5.25" style="52" customWidth="1"/>
    <col min="11783" max="11783" width="9.25" style="52" customWidth="1"/>
    <col min="11784" max="11784" width="2.875" style="52" customWidth="1"/>
    <col min="11785" max="11785" width="8.75" style="52" customWidth="1"/>
    <col min="11786" max="11786" width="1.375" style="52" customWidth="1"/>
    <col min="11787" max="11787" width="11.875" style="52" bestFit="1" customWidth="1"/>
    <col min="11788" max="11788" width="11.25" style="52" customWidth="1"/>
    <col min="11789" max="11789" width="1.125" style="52" customWidth="1"/>
    <col min="11790" max="11790" width="9.625" style="52" customWidth="1"/>
    <col min="11791" max="11791" width="2.75" style="52" customWidth="1"/>
    <col min="11792" max="12032" width="9" style="52"/>
    <col min="12033" max="12033" width="11.375" style="52" customWidth="1"/>
    <col min="12034" max="12034" width="5.25" style="52" customWidth="1"/>
    <col min="12035" max="12037" width="10.125" style="52" customWidth="1"/>
    <col min="12038" max="12038" width="5.25" style="52" customWidth="1"/>
    <col min="12039" max="12039" width="9.25" style="52" customWidth="1"/>
    <col min="12040" max="12040" width="2.875" style="52" customWidth="1"/>
    <col min="12041" max="12041" width="8.75" style="52" customWidth="1"/>
    <col min="12042" max="12042" width="1.375" style="52" customWidth="1"/>
    <col min="12043" max="12043" width="11.875" style="52" bestFit="1" customWidth="1"/>
    <col min="12044" max="12044" width="11.25" style="52" customWidth="1"/>
    <col min="12045" max="12045" width="1.125" style="52" customWidth="1"/>
    <col min="12046" max="12046" width="9.625" style="52" customWidth="1"/>
    <col min="12047" max="12047" width="2.75" style="52" customWidth="1"/>
    <col min="12048" max="12288" width="9" style="52"/>
    <col min="12289" max="12289" width="11.375" style="52" customWidth="1"/>
    <col min="12290" max="12290" width="5.25" style="52" customWidth="1"/>
    <col min="12291" max="12293" width="10.125" style="52" customWidth="1"/>
    <col min="12294" max="12294" width="5.25" style="52" customWidth="1"/>
    <col min="12295" max="12295" width="9.25" style="52" customWidth="1"/>
    <col min="12296" max="12296" width="2.875" style="52" customWidth="1"/>
    <col min="12297" max="12297" width="8.75" style="52" customWidth="1"/>
    <col min="12298" max="12298" width="1.375" style="52" customWidth="1"/>
    <col min="12299" max="12299" width="11.875" style="52" bestFit="1" customWidth="1"/>
    <col min="12300" max="12300" width="11.25" style="52" customWidth="1"/>
    <col min="12301" max="12301" width="1.125" style="52" customWidth="1"/>
    <col min="12302" max="12302" width="9.625" style="52" customWidth="1"/>
    <col min="12303" max="12303" width="2.75" style="52" customWidth="1"/>
    <col min="12304" max="12544" width="9" style="52"/>
    <col min="12545" max="12545" width="11.375" style="52" customWidth="1"/>
    <col min="12546" max="12546" width="5.25" style="52" customWidth="1"/>
    <col min="12547" max="12549" width="10.125" style="52" customWidth="1"/>
    <col min="12550" max="12550" width="5.25" style="52" customWidth="1"/>
    <col min="12551" max="12551" width="9.25" style="52" customWidth="1"/>
    <col min="12552" max="12552" width="2.875" style="52" customWidth="1"/>
    <col min="12553" max="12553" width="8.75" style="52" customWidth="1"/>
    <col min="12554" max="12554" width="1.375" style="52" customWidth="1"/>
    <col min="12555" max="12555" width="11.875" style="52" bestFit="1" customWidth="1"/>
    <col min="12556" max="12556" width="11.25" style="52" customWidth="1"/>
    <col min="12557" max="12557" width="1.125" style="52" customWidth="1"/>
    <col min="12558" max="12558" width="9.625" style="52" customWidth="1"/>
    <col min="12559" max="12559" width="2.75" style="52" customWidth="1"/>
    <col min="12560" max="12800" width="9" style="52"/>
    <col min="12801" max="12801" width="11.375" style="52" customWidth="1"/>
    <col min="12802" max="12802" width="5.25" style="52" customWidth="1"/>
    <col min="12803" max="12805" width="10.125" style="52" customWidth="1"/>
    <col min="12806" max="12806" width="5.25" style="52" customWidth="1"/>
    <col min="12807" max="12807" width="9.25" style="52" customWidth="1"/>
    <col min="12808" max="12808" width="2.875" style="52" customWidth="1"/>
    <col min="12809" max="12809" width="8.75" style="52" customWidth="1"/>
    <col min="12810" max="12810" width="1.375" style="52" customWidth="1"/>
    <col min="12811" max="12811" width="11.875" style="52" bestFit="1" customWidth="1"/>
    <col min="12812" max="12812" width="11.25" style="52" customWidth="1"/>
    <col min="12813" max="12813" width="1.125" style="52" customWidth="1"/>
    <col min="12814" max="12814" width="9.625" style="52" customWidth="1"/>
    <col min="12815" max="12815" width="2.75" style="52" customWidth="1"/>
    <col min="12816" max="13056" width="9" style="52"/>
    <col min="13057" max="13057" width="11.375" style="52" customWidth="1"/>
    <col min="13058" max="13058" width="5.25" style="52" customWidth="1"/>
    <col min="13059" max="13061" width="10.125" style="52" customWidth="1"/>
    <col min="13062" max="13062" width="5.25" style="52" customWidth="1"/>
    <col min="13063" max="13063" width="9.25" style="52" customWidth="1"/>
    <col min="13064" max="13064" width="2.875" style="52" customWidth="1"/>
    <col min="13065" max="13065" width="8.75" style="52" customWidth="1"/>
    <col min="13066" max="13066" width="1.375" style="52" customWidth="1"/>
    <col min="13067" max="13067" width="11.875" style="52" bestFit="1" customWidth="1"/>
    <col min="13068" max="13068" width="11.25" style="52" customWidth="1"/>
    <col min="13069" max="13069" width="1.125" style="52" customWidth="1"/>
    <col min="13070" max="13070" width="9.625" style="52" customWidth="1"/>
    <col min="13071" max="13071" width="2.75" style="52" customWidth="1"/>
    <col min="13072" max="13312" width="9" style="52"/>
    <col min="13313" max="13313" width="11.375" style="52" customWidth="1"/>
    <col min="13314" max="13314" width="5.25" style="52" customWidth="1"/>
    <col min="13315" max="13317" width="10.125" style="52" customWidth="1"/>
    <col min="13318" max="13318" width="5.25" style="52" customWidth="1"/>
    <col min="13319" max="13319" width="9.25" style="52" customWidth="1"/>
    <col min="13320" max="13320" width="2.875" style="52" customWidth="1"/>
    <col min="13321" max="13321" width="8.75" style="52" customWidth="1"/>
    <col min="13322" max="13322" width="1.375" style="52" customWidth="1"/>
    <col min="13323" max="13323" width="11.875" style="52" bestFit="1" customWidth="1"/>
    <col min="13324" max="13324" width="11.25" style="52" customWidth="1"/>
    <col min="13325" max="13325" width="1.125" style="52" customWidth="1"/>
    <col min="13326" max="13326" width="9.625" style="52" customWidth="1"/>
    <col min="13327" max="13327" width="2.75" style="52" customWidth="1"/>
    <col min="13328" max="13568" width="9" style="52"/>
    <col min="13569" max="13569" width="11.375" style="52" customWidth="1"/>
    <col min="13570" max="13570" width="5.25" style="52" customWidth="1"/>
    <col min="13571" max="13573" width="10.125" style="52" customWidth="1"/>
    <col min="13574" max="13574" width="5.25" style="52" customWidth="1"/>
    <col min="13575" max="13575" width="9.25" style="52" customWidth="1"/>
    <col min="13576" max="13576" width="2.875" style="52" customWidth="1"/>
    <col min="13577" max="13577" width="8.75" style="52" customWidth="1"/>
    <col min="13578" max="13578" width="1.375" style="52" customWidth="1"/>
    <col min="13579" max="13579" width="11.875" style="52" bestFit="1" customWidth="1"/>
    <col min="13580" max="13580" width="11.25" style="52" customWidth="1"/>
    <col min="13581" max="13581" width="1.125" style="52" customWidth="1"/>
    <col min="13582" max="13582" width="9.625" style="52" customWidth="1"/>
    <col min="13583" max="13583" width="2.75" style="52" customWidth="1"/>
    <col min="13584" max="13824" width="9" style="52"/>
    <col min="13825" max="13825" width="11.375" style="52" customWidth="1"/>
    <col min="13826" max="13826" width="5.25" style="52" customWidth="1"/>
    <col min="13827" max="13829" width="10.125" style="52" customWidth="1"/>
    <col min="13830" max="13830" width="5.25" style="52" customWidth="1"/>
    <col min="13831" max="13831" width="9.25" style="52" customWidth="1"/>
    <col min="13832" max="13832" width="2.875" style="52" customWidth="1"/>
    <col min="13833" max="13833" width="8.75" style="52" customWidth="1"/>
    <col min="13834" max="13834" width="1.375" style="52" customWidth="1"/>
    <col min="13835" max="13835" width="11.875" style="52" bestFit="1" customWidth="1"/>
    <col min="13836" max="13836" width="11.25" style="52" customWidth="1"/>
    <col min="13837" max="13837" width="1.125" style="52" customWidth="1"/>
    <col min="13838" max="13838" width="9.625" style="52" customWidth="1"/>
    <col min="13839" max="13839" width="2.75" style="52" customWidth="1"/>
    <col min="13840" max="14080" width="9" style="52"/>
    <col min="14081" max="14081" width="11.375" style="52" customWidth="1"/>
    <col min="14082" max="14082" width="5.25" style="52" customWidth="1"/>
    <col min="14083" max="14085" width="10.125" style="52" customWidth="1"/>
    <col min="14086" max="14086" width="5.25" style="52" customWidth="1"/>
    <col min="14087" max="14087" width="9.25" style="52" customWidth="1"/>
    <col min="14088" max="14088" width="2.875" style="52" customWidth="1"/>
    <col min="14089" max="14089" width="8.75" style="52" customWidth="1"/>
    <col min="14090" max="14090" width="1.375" style="52" customWidth="1"/>
    <col min="14091" max="14091" width="11.875" style="52" bestFit="1" customWidth="1"/>
    <col min="14092" max="14092" width="11.25" style="52" customWidth="1"/>
    <col min="14093" max="14093" width="1.125" style="52" customWidth="1"/>
    <col min="14094" max="14094" width="9.625" style="52" customWidth="1"/>
    <col min="14095" max="14095" width="2.75" style="52" customWidth="1"/>
    <col min="14096" max="14336" width="9" style="52"/>
    <col min="14337" max="14337" width="11.375" style="52" customWidth="1"/>
    <col min="14338" max="14338" width="5.25" style="52" customWidth="1"/>
    <col min="14339" max="14341" width="10.125" style="52" customWidth="1"/>
    <col min="14342" max="14342" width="5.25" style="52" customWidth="1"/>
    <col min="14343" max="14343" width="9.25" style="52" customWidth="1"/>
    <col min="14344" max="14344" width="2.875" style="52" customWidth="1"/>
    <col min="14345" max="14345" width="8.75" style="52" customWidth="1"/>
    <col min="14346" max="14346" width="1.375" style="52" customWidth="1"/>
    <col min="14347" max="14347" width="11.875" style="52" bestFit="1" customWidth="1"/>
    <col min="14348" max="14348" width="11.25" style="52" customWidth="1"/>
    <col min="14349" max="14349" width="1.125" style="52" customWidth="1"/>
    <col min="14350" max="14350" width="9.625" style="52" customWidth="1"/>
    <col min="14351" max="14351" width="2.75" style="52" customWidth="1"/>
    <col min="14352" max="14592" width="9" style="52"/>
    <col min="14593" max="14593" width="11.375" style="52" customWidth="1"/>
    <col min="14594" max="14594" width="5.25" style="52" customWidth="1"/>
    <col min="14595" max="14597" width="10.125" style="52" customWidth="1"/>
    <col min="14598" max="14598" width="5.25" style="52" customWidth="1"/>
    <col min="14599" max="14599" width="9.25" style="52" customWidth="1"/>
    <col min="14600" max="14600" width="2.875" style="52" customWidth="1"/>
    <col min="14601" max="14601" width="8.75" style="52" customWidth="1"/>
    <col min="14602" max="14602" width="1.375" style="52" customWidth="1"/>
    <col min="14603" max="14603" width="11.875" style="52" bestFit="1" customWidth="1"/>
    <col min="14604" max="14604" width="11.25" style="52" customWidth="1"/>
    <col min="14605" max="14605" width="1.125" style="52" customWidth="1"/>
    <col min="14606" max="14606" width="9.625" style="52" customWidth="1"/>
    <col min="14607" max="14607" width="2.75" style="52" customWidth="1"/>
    <col min="14608" max="14848" width="9" style="52"/>
    <col min="14849" max="14849" width="11.375" style="52" customWidth="1"/>
    <col min="14850" max="14850" width="5.25" style="52" customWidth="1"/>
    <col min="14851" max="14853" width="10.125" style="52" customWidth="1"/>
    <col min="14854" max="14854" width="5.25" style="52" customWidth="1"/>
    <col min="14855" max="14855" width="9.25" style="52" customWidth="1"/>
    <col min="14856" max="14856" width="2.875" style="52" customWidth="1"/>
    <col min="14857" max="14857" width="8.75" style="52" customWidth="1"/>
    <col min="14858" max="14858" width="1.375" style="52" customWidth="1"/>
    <col min="14859" max="14859" width="11.875" style="52" bestFit="1" customWidth="1"/>
    <col min="14860" max="14860" width="11.25" style="52" customWidth="1"/>
    <col min="14861" max="14861" width="1.125" style="52" customWidth="1"/>
    <col min="14862" max="14862" width="9.625" style="52" customWidth="1"/>
    <col min="14863" max="14863" width="2.75" style="52" customWidth="1"/>
    <col min="14864" max="15104" width="9" style="52"/>
    <col min="15105" max="15105" width="11.375" style="52" customWidth="1"/>
    <col min="15106" max="15106" width="5.25" style="52" customWidth="1"/>
    <col min="15107" max="15109" width="10.125" style="52" customWidth="1"/>
    <col min="15110" max="15110" width="5.25" style="52" customWidth="1"/>
    <col min="15111" max="15111" width="9.25" style="52" customWidth="1"/>
    <col min="15112" max="15112" width="2.875" style="52" customWidth="1"/>
    <col min="15113" max="15113" width="8.75" style="52" customWidth="1"/>
    <col min="15114" max="15114" width="1.375" style="52" customWidth="1"/>
    <col min="15115" max="15115" width="11.875" style="52" bestFit="1" customWidth="1"/>
    <col min="15116" max="15116" width="11.25" style="52" customWidth="1"/>
    <col min="15117" max="15117" width="1.125" style="52" customWidth="1"/>
    <col min="15118" max="15118" width="9.625" style="52" customWidth="1"/>
    <col min="15119" max="15119" width="2.75" style="52" customWidth="1"/>
    <col min="15120" max="15360" width="9" style="52"/>
    <col min="15361" max="15361" width="11.375" style="52" customWidth="1"/>
    <col min="15362" max="15362" width="5.25" style="52" customWidth="1"/>
    <col min="15363" max="15365" width="10.125" style="52" customWidth="1"/>
    <col min="15366" max="15366" width="5.25" style="52" customWidth="1"/>
    <col min="15367" max="15367" width="9.25" style="52" customWidth="1"/>
    <col min="15368" max="15368" width="2.875" style="52" customWidth="1"/>
    <col min="15369" max="15369" width="8.75" style="52" customWidth="1"/>
    <col min="15370" max="15370" width="1.375" style="52" customWidth="1"/>
    <col min="15371" max="15371" width="11.875" style="52" bestFit="1" customWidth="1"/>
    <col min="15372" max="15372" width="11.25" style="52" customWidth="1"/>
    <col min="15373" max="15373" width="1.125" style="52" customWidth="1"/>
    <col min="15374" max="15374" width="9.625" style="52" customWidth="1"/>
    <col min="15375" max="15375" width="2.75" style="52" customWidth="1"/>
    <col min="15376" max="15616" width="9" style="52"/>
    <col min="15617" max="15617" width="11.375" style="52" customWidth="1"/>
    <col min="15618" max="15618" width="5.25" style="52" customWidth="1"/>
    <col min="15619" max="15621" width="10.125" style="52" customWidth="1"/>
    <col min="15622" max="15622" width="5.25" style="52" customWidth="1"/>
    <col min="15623" max="15623" width="9.25" style="52" customWidth="1"/>
    <col min="15624" max="15624" width="2.875" style="52" customWidth="1"/>
    <col min="15625" max="15625" width="8.75" style="52" customWidth="1"/>
    <col min="15626" max="15626" width="1.375" style="52" customWidth="1"/>
    <col min="15627" max="15627" width="11.875" style="52" bestFit="1" customWidth="1"/>
    <col min="15628" max="15628" width="11.25" style="52" customWidth="1"/>
    <col min="15629" max="15629" width="1.125" style="52" customWidth="1"/>
    <col min="15630" max="15630" width="9.625" style="52" customWidth="1"/>
    <col min="15631" max="15631" width="2.75" style="52" customWidth="1"/>
    <col min="15632" max="15872" width="9" style="52"/>
    <col min="15873" max="15873" width="11.375" style="52" customWidth="1"/>
    <col min="15874" max="15874" width="5.25" style="52" customWidth="1"/>
    <col min="15875" max="15877" width="10.125" style="52" customWidth="1"/>
    <col min="15878" max="15878" width="5.25" style="52" customWidth="1"/>
    <col min="15879" max="15879" width="9.25" style="52" customWidth="1"/>
    <col min="15880" max="15880" width="2.875" style="52" customWidth="1"/>
    <col min="15881" max="15881" width="8.75" style="52" customWidth="1"/>
    <col min="15882" max="15882" width="1.375" style="52" customWidth="1"/>
    <col min="15883" max="15883" width="11.875" style="52" bestFit="1" customWidth="1"/>
    <col min="15884" max="15884" width="11.25" style="52" customWidth="1"/>
    <col min="15885" max="15885" width="1.125" style="52" customWidth="1"/>
    <col min="15886" max="15886" width="9.625" style="52" customWidth="1"/>
    <col min="15887" max="15887" width="2.75" style="52" customWidth="1"/>
    <col min="15888" max="16128" width="9" style="52"/>
    <col min="16129" max="16129" width="11.375" style="52" customWidth="1"/>
    <col min="16130" max="16130" width="5.25" style="52" customWidth="1"/>
    <col min="16131" max="16133" width="10.125" style="52" customWidth="1"/>
    <col min="16134" max="16134" width="5.25" style="52" customWidth="1"/>
    <col min="16135" max="16135" width="9.25" style="52" customWidth="1"/>
    <col min="16136" max="16136" width="2.875" style="52" customWidth="1"/>
    <col min="16137" max="16137" width="8.75" style="52" customWidth="1"/>
    <col min="16138" max="16138" width="1.375" style="52" customWidth="1"/>
    <col min="16139" max="16139" width="11.875" style="52" bestFit="1" customWidth="1"/>
    <col min="16140" max="16140" width="11.25" style="52" customWidth="1"/>
    <col min="16141" max="16141" width="1.125" style="52" customWidth="1"/>
    <col min="16142" max="16142" width="9.625" style="52" customWidth="1"/>
    <col min="16143" max="16143" width="2.75" style="52" customWidth="1"/>
    <col min="16144" max="16384" width="9" style="52"/>
  </cols>
  <sheetData>
    <row r="1" spans="1:15" ht="17.25">
      <c r="A1" s="107" t="s">
        <v>138</v>
      </c>
      <c r="B1" s="311" t="s">
        <v>137</v>
      </c>
      <c r="C1" s="311"/>
      <c r="D1" s="311"/>
      <c r="E1" s="311"/>
      <c r="F1" s="311"/>
      <c r="G1" s="311"/>
      <c r="H1" s="311"/>
      <c r="I1" s="311"/>
      <c r="J1" s="311"/>
    </row>
    <row r="2" spans="1:15" ht="9" customHeight="1">
      <c r="A2" s="66"/>
      <c r="C2" s="67"/>
      <c r="D2" s="67"/>
      <c r="E2" s="67"/>
      <c r="F2" s="67"/>
      <c r="G2" s="67"/>
    </row>
    <row r="3" spans="1:15">
      <c r="A3" s="68"/>
    </row>
    <row r="4" spans="1:15" ht="15">
      <c r="A4" s="385" t="s">
        <v>199</v>
      </c>
      <c r="B4" s="385"/>
      <c r="C4" s="385"/>
      <c r="D4" s="385"/>
      <c r="E4" s="385"/>
      <c r="F4" s="385"/>
      <c r="G4" s="385"/>
      <c r="H4" s="385"/>
      <c r="I4" s="385"/>
    </row>
    <row r="5" spans="1:15" ht="10.5" customHeight="1">
      <c r="A5" s="69"/>
      <c r="B5" s="69"/>
      <c r="C5" s="69"/>
      <c r="D5" s="69"/>
      <c r="E5" s="69"/>
      <c r="F5" s="69"/>
      <c r="G5" s="69"/>
      <c r="H5" s="69"/>
      <c r="I5" s="69"/>
    </row>
    <row r="6" spans="1:15" ht="22.5" customHeight="1">
      <c r="A6" s="68" t="s">
        <v>51</v>
      </c>
      <c r="B6" s="312">
        <v>472019</v>
      </c>
      <c r="C6" s="312"/>
      <c r="D6" s="68"/>
      <c r="E6" s="68"/>
      <c r="F6" s="68"/>
      <c r="G6" s="70" t="s">
        <v>123</v>
      </c>
      <c r="H6" s="68"/>
      <c r="I6" s="312">
        <v>4700000000</v>
      </c>
      <c r="J6" s="312"/>
      <c r="K6" s="312"/>
    </row>
    <row r="7" spans="1:15" ht="14.25" customHeight="1">
      <c r="A7" s="68" t="s">
        <v>52</v>
      </c>
      <c r="B7" s="386" t="s">
        <v>87</v>
      </c>
      <c r="C7" s="386"/>
      <c r="D7" s="72" t="s">
        <v>124</v>
      </c>
      <c r="E7" s="72" t="s">
        <v>149</v>
      </c>
      <c r="F7" s="68"/>
      <c r="G7" s="70" t="s">
        <v>125</v>
      </c>
      <c r="H7" s="68"/>
      <c r="I7" s="312" t="s">
        <v>150</v>
      </c>
      <c r="J7" s="312"/>
      <c r="K7" s="312"/>
      <c r="L7" s="312"/>
    </row>
    <row r="8" spans="1:15" ht="15.75" customHeight="1">
      <c r="A8" s="68"/>
      <c r="B8" s="68"/>
      <c r="C8" s="68"/>
      <c r="D8" s="68"/>
      <c r="E8" s="68"/>
      <c r="F8" s="68"/>
      <c r="G8" s="68"/>
      <c r="H8" s="68"/>
      <c r="I8" s="68"/>
    </row>
    <row r="9" spans="1:15">
      <c r="A9" s="68" t="s">
        <v>53</v>
      </c>
      <c r="B9" s="68"/>
      <c r="C9" s="68"/>
      <c r="D9" s="68"/>
      <c r="E9" s="68"/>
      <c r="F9" s="68"/>
      <c r="G9" s="68"/>
      <c r="H9" s="68"/>
      <c r="I9" s="68"/>
    </row>
    <row r="10" spans="1:15">
      <c r="A10" s="387" t="s">
        <v>54</v>
      </c>
      <c r="B10" s="390" t="s">
        <v>55</v>
      </c>
      <c r="C10" s="390"/>
      <c r="D10" s="390"/>
      <c r="E10" s="390"/>
      <c r="F10" s="390"/>
      <c r="G10" s="480"/>
      <c r="H10" s="41"/>
      <c r="I10" s="344" t="s">
        <v>139</v>
      </c>
      <c r="J10" s="393"/>
      <c r="K10" s="343"/>
      <c r="L10" s="74"/>
      <c r="O10" s="75"/>
    </row>
    <row r="11" spans="1:15" ht="13.5" customHeight="1">
      <c r="A11" s="388"/>
      <c r="B11" s="390" t="s">
        <v>56</v>
      </c>
      <c r="C11" s="42" t="s">
        <v>57</v>
      </c>
      <c r="D11" s="108"/>
      <c r="E11" s="43"/>
      <c r="F11" s="395" t="s">
        <v>58</v>
      </c>
      <c r="G11" s="397" t="s">
        <v>59</v>
      </c>
      <c r="H11" s="44"/>
      <c r="I11" s="399" t="s">
        <v>58</v>
      </c>
      <c r="J11" s="383"/>
      <c r="K11" s="383" t="s">
        <v>60</v>
      </c>
      <c r="L11" s="74"/>
    </row>
    <row r="12" spans="1:15" ht="14.25" thickBot="1">
      <c r="A12" s="389"/>
      <c r="B12" s="394"/>
      <c r="C12" s="45"/>
      <c r="D12" s="110" t="s">
        <v>61</v>
      </c>
      <c r="E12" s="110" t="s">
        <v>62</v>
      </c>
      <c r="F12" s="396"/>
      <c r="G12" s="398"/>
      <c r="H12" s="44"/>
      <c r="I12" s="400"/>
      <c r="J12" s="384"/>
      <c r="K12" s="384"/>
      <c r="L12" s="74"/>
      <c r="O12" s="76"/>
    </row>
    <row r="13" spans="1:15" ht="14.25" thickTop="1">
      <c r="A13" s="48" t="s">
        <v>183</v>
      </c>
      <c r="B13" s="117">
        <v>15</v>
      </c>
      <c r="C13" s="118">
        <v>680000</v>
      </c>
      <c r="D13" s="118">
        <v>400000</v>
      </c>
      <c r="E13" s="118">
        <v>280000</v>
      </c>
      <c r="F13" s="119">
        <v>4</v>
      </c>
      <c r="G13" s="120">
        <v>9500</v>
      </c>
      <c r="H13" s="50"/>
      <c r="I13" s="464">
        <v>2</v>
      </c>
      <c r="J13" s="465"/>
      <c r="K13" s="123">
        <v>4000</v>
      </c>
      <c r="L13" s="51"/>
    </row>
    <row r="14" spans="1:15">
      <c r="A14" s="48" t="s">
        <v>172</v>
      </c>
      <c r="B14" s="117">
        <v>15</v>
      </c>
      <c r="C14" s="118">
        <v>680000</v>
      </c>
      <c r="D14" s="118">
        <v>400000</v>
      </c>
      <c r="E14" s="118">
        <v>280000</v>
      </c>
      <c r="F14" s="121">
        <v>4</v>
      </c>
      <c r="G14" s="120">
        <v>9500</v>
      </c>
      <c r="H14" s="50"/>
      <c r="I14" s="464">
        <v>2</v>
      </c>
      <c r="J14" s="465"/>
      <c r="K14" s="123">
        <v>4000</v>
      </c>
      <c r="L14" s="51"/>
    </row>
    <row r="15" spans="1:15">
      <c r="A15" s="48" t="s">
        <v>187</v>
      </c>
      <c r="B15" s="117">
        <v>15</v>
      </c>
      <c r="C15" s="118">
        <v>680000</v>
      </c>
      <c r="D15" s="118">
        <v>400000</v>
      </c>
      <c r="E15" s="118">
        <v>280000</v>
      </c>
      <c r="F15" s="121">
        <v>4</v>
      </c>
      <c r="G15" s="120">
        <v>9500</v>
      </c>
      <c r="H15" s="50"/>
      <c r="I15" s="464">
        <v>2</v>
      </c>
      <c r="J15" s="465"/>
      <c r="K15" s="123">
        <v>4000</v>
      </c>
      <c r="L15" s="51"/>
    </row>
    <row r="16" spans="1:15">
      <c r="A16" s="48" t="s">
        <v>174</v>
      </c>
      <c r="B16" s="117">
        <v>15</v>
      </c>
      <c r="C16" s="118">
        <v>680000</v>
      </c>
      <c r="D16" s="118">
        <v>400000</v>
      </c>
      <c r="E16" s="118">
        <v>280000</v>
      </c>
      <c r="F16" s="121">
        <v>4</v>
      </c>
      <c r="G16" s="120">
        <v>9500</v>
      </c>
      <c r="H16" s="50"/>
      <c r="I16" s="464">
        <v>2</v>
      </c>
      <c r="J16" s="465"/>
      <c r="K16" s="123">
        <v>4000</v>
      </c>
      <c r="L16" s="116"/>
    </row>
    <row r="17" spans="1:15">
      <c r="A17" s="48" t="s">
        <v>188</v>
      </c>
      <c r="B17" s="117">
        <v>17</v>
      </c>
      <c r="C17" s="118">
        <v>740000</v>
      </c>
      <c r="D17" s="120">
        <v>430000</v>
      </c>
      <c r="E17" s="120">
        <v>310000</v>
      </c>
      <c r="F17" s="121">
        <v>4</v>
      </c>
      <c r="G17" s="120">
        <v>9500</v>
      </c>
      <c r="H17" s="50"/>
      <c r="I17" s="464">
        <v>2</v>
      </c>
      <c r="J17" s="465"/>
      <c r="K17" s="123">
        <v>4000</v>
      </c>
      <c r="L17" s="51"/>
    </row>
    <row r="18" spans="1:15">
      <c r="A18" s="48" t="s">
        <v>176</v>
      </c>
      <c r="B18" s="117">
        <v>17</v>
      </c>
      <c r="C18" s="118">
        <v>740000</v>
      </c>
      <c r="D18" s="120">
        <v>430000</v>
      </c>
      <c r="E18" s="120">
        <v>310000</v>
      </c>
      <c r="F18" s="121">
        <v>4</v>
      </c>
      <c r="G18" s="120">
        <v>9500</v>
      </c>
      <c r="H18" s="50"/>
      <c r="I18" s="464">
        <v>2</v>
      </c>
      <c r="J18" s="465"/>
      <c r="K18" s="123">
        <v>4000</v>
      </c>
      <c r="L18" s="51"/>
    </row>
    <row r="19" spans="1:15">
      <c r="A19" s="48" t="s">
        <v>189</v>
      </c>
      <c r="B19" s="117">
        <v>17</v>
      </c>
      <c r="C19" s="118">
        <v>740000</v>
      </c>
      <c r="D19" s="120">
        <v>430000</v>
      </c>
      <c r="E19" s="120">
        <v>310000</v>
      </c>
      <c r="F19" s="121">
        <v>4</v>
      </c>
      <c r="G19" s="120">
        <v>9500</v>
      </c>
      <c r="H19" s="50"/>
      <c r="I19" s="464">
        <v>2</v>
      </c>
      <c r="J19" s="465"/>
      <c r="K19" s="123">
        <v>4000</v>
      </c>
      <c r="L19" s="51"/>
    </row>
    <row r="20" spans="1:15">
      <c r="A20" s="48" t="s">
        <v>178</v>
      </c>
      <c r="B20" s="117">
        <v>17</v>
      </c>
      <c r="C20" s="118">
        <v>740000</v>
      </c>
      <c r="D20" s="120">
        <v>430000</v>
      </c>
      <c r="E20" s="120">
        <v>310000</v>
      </c>
      <c r="F20" s="121">
        <v>4</v>
      </c>
      <c r="G20" s="120">
        <v>9500</v>
      </c>
      <c r="H20" s="50"/>
      <c r="I20" s="464">
        <v>2</v>
      </c>
      <c r="J20" s="465"/>
      <c r="K20" s="123">
        <v>4000</v>
      </c>
      <c r="L20" s="51"/>
    </row>
    <row r="21" spans="1:15">
      <c r="A21" s="48" t="s">
        <v>190</v>
      </c>
      <c r="B21" s="117">
        <v>17</v>
      </c>
      <c r="C21" s="118">
        <v>740000</v>
      </c>
      <c r="D21" s="120">
        <v>430000</v>
      </c>
      <c r="E21" s="120">
        <v>310000</v>
      </c>
      <c r="F21" s="121">
        <v>4</v>
      </c>
      <c r="G21" s="120">
        <v>9500</v>
      </c>
      <c r="H21" s="50"/>
      <c r="I21" s="464">
        <v>2</v>
      </c>
      <c r="J21" s="465"/>
      <c r="K21" s="123">
        <v>4000</v>
      </c>
      <c r="L21" s="51"/>
    </row>
    <row r="22" spans="1:15">
      <c r="A22" s="48" t="s">
        <v>184</v>
      </c>
      <c r="B22" s="117">
        <v>17</v>
      </c>
      <c r="C22" s="118">
        <v>740000</v>
      </c>
      <c r="D22" s="120">
        <v>430000</v>
      </c>
      <c r="E22" s="120">
        <v>310000</v>
      </c>
      <c r="F22" s="121">
        <v>4</v>
      </c>
      <c r="G22" s="120">
        <v>9500</v>
      </c>
      <c r="H22" s="50"/>
      <c r="I22" s="464">
        <v>2</v>
      </c>
      <c r="J22" s="465"/>
      <c r="K22" s="123">
        <v>4000</v>
      </c>
      <c r="L22" s="51"/>
    </row>
    <row r="23" spans="1:15">
      <c r="A23" s="48" t="s">
        <v>185</v>
      </c>
      <c r="B23" s="117">
        <v>17</v>
      </c>
      <c r="C23" s="118">
        <v>740000</v>
      </c>
      <c r="D23" s="120">
        <v>430000</v>
      </c>
      <c r="E23" s="120">
        <v>310000</v>
      </c>
      <c r="F23" s="121">
        <v>4</v>
      </c>
      <c r="G23" s="120">
        <v>9500</v>
      </c>
      <c r="H23" s="50"/>
      <c r="I23" s="464">
        <v>2</v>
      </c>
      <c r="J23" s="465"/>
      <c r="K23" s="123">
        <v>4000</v>
      </c>
      <c r="L23" s="51"/>
    </row>
    <row r="24" spans="1:15" ht="14.25" thickBot="1">
      <c r="A24" s="48" t="s">
        <v>186</v>
      </c>
      <c r="B24" s="117">
        <v>17</v>
      </c>
      <c r="C24" s="118">
        <v>740000</v>
      </c>
      <c r="D24" s="120">
        <v>430000</v>
      </c>
      <c r="E24" s="120">
        <v>310000</v>
      </c>
      <c r="F24" s="122">
        <v>4</v>
      </c>
      <c r="G24" s="120">
        <v>9500</v>
      </c>
      <c r="H24" s="50"/>
      <c r="I24" s="464">
        <v>2</v>
      </c>
      <c r="J24" s="465"/>
      <c r="K24" s="123">
        <v>4000</v>
      </c>
      <c r="L24" s="51"/>
    </row>
    <row r="25" spans="1:15" ht="24.75" customHeight="1" thickTop="1">
      <c r="A25" s="78" t="s">
        <v>63</v>
      </c>
      <c r="B25" s="79">
        <f t="shared" ref="B25:G25" si="0">SUM(B13:B24)</f>
        <v>196</v>
      </c>
      <c r="C25" s="79">
        <f t="shared" si="0"/>
        <v>8640000</v>
      </c>
      <c r="D25" s="79">
        <f t="shared" si="0"/>
        <v>5040000</v>
      </c>
      <c r="E25" s="79">
        <f t="shared" si="0"/>
        <v>3600000</v>
      </c>
      <c r="F25" s="79">
        <f t="shared" si="0"/>
        <v>48</v>
      </c>
      <c r="G25" s="79">
        <f t="shared" si="0"/>
        <v>114000</v>
      </c>
      <c r="H25" s="80"/>
      <c r="I25" s="374">
        <f>SUM(I13:J24)</f>
        <v>24</v>
      </c>
      <c r="J25" s="375"/>
      <c r="K25" s="111">
        <f>SUM(K13:K24)</f>
        <v>48000</v>
      </c>
      <c r="L25" s="51"/>
      <c r="O25" s="376"/>
    </row>
    <row r="26" spans="1:15" ht="11.25" customHeight="1">
      <c r="A26" s="68"/>
      <c r="B26" s="68"/>
      <c r="C26" s="68"/>
      <c r="D26" s="68"/>
      <c r="E26" s="68"/>
      <c r="F26" s="68"/>
      <c r="G26" s="68"/>
      <c r="H26" s="68"/>
      <c r="I26" s="68"/>
      <c r="O26" s="377"/>
    </row>
    <row r="27" spans="1:15" ht="14.25" thickBot="1">
      <c r="A27" s="346" t="s">
        <v>55</v>
      </c>
      <c r="B27" s="378"/>
      <c r="C27" s="378"/>
      <c r="D27" s="378"/>
      <c r="E27" s="378"/>
      <c r="F27" s="378"/>
      <c r="G27" s="378"/>
      <c r="H27" s="378"/>
      <c r="I27" s="379"/>
      <c r="J27" s="81"/>
      <c r="K27" s="354" t="s">
        <v>64</v>
      </c>
      <c r="L27" s="362"/>
      <c r="M27" s="81"/>
      <c r="N27" s="81"/>
    </row>
    <row r="28" spans="1:15">
      <c r="A28" s="380" t="s">
        <v>65</v>
      </c>
      <c r="B28" s="381"/>
      <c r="C28" s="354" t="s">
        <v>66</v>
      </c>
      <c r="D28" s="355"/>
      <c r="E28" s="82" t="s">
        <v>67</v>
      </c>
      <c r="F28" s="354" t="s">
        <v>68</v>
      </c>
      <c r="G28" s="382"/>
      <c r="H28" s="380" t="s">
        <v>69</v>
      </c>
      <c r="I28" s="381"/>
      <c r="J28" s="74"/>
      <c r="K28" s="83" t="s">
        <v>70</v>
      </c>
      <c r="L28" s="84" t="s">
        <v>71</v>
      </c>
      <c r="M28" s="85"/>
      <c r="N28" s="85"/>
    </row>
    <row r="29" spans="1:15" ht="14.25" thickBot="1">
      <c r="A29" s="363" t="s">
        <v>72</v>
      </c>
      <c r="B29" s="357"/>
      <c r="C29" s="364" t="s">
        <v>73</v>
      </c>
      <c r="D29" s="357"/>
      <c r="E29" s="86" t="s">
        <v>126</v>
      </c>
      <c r="F29" s="363" t="s">
        <v>74</v>
      </c>
      <c r="G29" s="365"/>
      <c r="H29" s="356" t="s">
        <v>127</v>
      </c>
      <c r="I29" s="357"/>
      <c r="J29" s="74"/>
      <c r="K29" s="87" t="s">
        <v>75</v>
      </c>
      <c r="L29" s="88" t="s">
        <v>128</v>
      </c>
      <c r="M29" s="89"/>
      <c r="N29" s="90"/>
    </row>
    <row r="30" spans="1:15" ht="27" customHeight="1" thickTop="1" thickBot="1">
      <c r="A30" s="366">
        <f>C25</f>
        <v>8640000</v>
      </c>
      <c r="B30" s="367"/>
      <c r="C30" s="366">
        <f>G25</f>
        <v>114000</v>
      </c>
      <c r="D30" s="367"/>
      <c r="E30" s="114">
        <f>IF(A30=0,0,C30/A30)</f>
        <v>1.3194444444444444E-2</v>
      </c>
      <c r="F30" s="368">
        <f>IF(E30&gt;0.1,ROUNDDOWN(A30*0.01,0)+ROUNDDOWN((ROUNDDOWN(A30*0.1,0)-ROUNDDOWN(A30*0.01,0))/2,0),ROUNDDOWN(A30*0.01,0)+ROUNDDOWN((C30-ROUNDDOWN(A30*0.01,0))/2,0))</f>
        <v>100200</v>
      </c>
      <c r="G30" s="369"/>
      <c r="H30" s="370">
        <f>IF((C30-F30)&gt;0,C30-F30,0)</f>
        <v>13800</v>
      </c>
      <c r="I30" s="371"/>
      <c r="J30" s="74"/>
      <c r="K30" s="115">
        <f>IF(C30=0,0,ROUND(K25/C30,4))</f>
        <v>0.42109999999999997</v>
      </c>
      <c r="L30" s="113">
        <f>ROUNDDOWN(H30*K30,0)</f>
        <v>5811</v>
      </c>
      <c r="M30" s="89"/>
      <c r="N30" s="90"/>
    </row>
    <row r="31" spans="1:15">
      <c r="A31" s="74"/>
      <c r="B31" s="74"/>
      <c r="C31" s="74"/>
      <c r="D31" s="74"/>
      <c r="E31" s="74"/>
      <c r="F31" s="74"/>
      <c r="G31" s="74"/>
      <c r="H31" s="74"/>
      <c r="I31" s="74"/>
      <c r="J31" s="74"/>
      <c r="K31" s="89"/>
      <c r="L31" s="89"/>
      <c r="M31" s="89"/>
      <c r="N31" s="74"/>
    </row>
    <row r="32" spans="1:15">
      <c r="A32" s="68" t="s">
        <v>76</v>
      </c>
      <c r="B32" s="68"/>
      <c r="C32" s="68"/>
      <c r="D32" s="68"/>
      <c r="E32" s="68"/>
      <c r="F32" s="68"/>
      <c r="G32" s="68"/>
      <c r="H32" s="68"/>
      <c r="I32" s="68"/>
      <c r="K32" s="68"/>
      <c r="L32" s="68"/>
    </row>
    <row r="33" spans="1:12">
      <c r="A33" s="354" t="s">
        <v>77</v>
      </c>
      <c r="B33" s="355"/>
      <c r="C33" s="354" t="s">
        <v>78</v>
      </c>
      <c r="D33" s="355"/>
      <c r="E33" s="358" t="s">
        <v>79</v>
      </c>
      <c r="F33" s="354" t="s">
        <v>58</v>
      </c>
      <c r="G33" s="355"/>
      <c r="H33" s="360" t="s">
        <v>80</v>
      </c>
      <c r="I33" s="355"/>
      <c r="J33" s="360" t="s">
        <v>81</v>
      </c>
      <c r="K33" s="355"/>
      <c r="L33" s="362" t="s">
        <v>82</v>
      </c>
    </row>
    <row r="34" spans="1:12" ht="14.25" thickBot="1">
      <c r="A34" s="356"/>
      <c r="B34" s="357"/>
      <c r="C34" s="356"/>
      <c r="D34" s="357"/>
      <c r="E34" s="359"/>
      <c r="F34" s="356"/>
      <c r="G34" s="357"/>
      <c r="H34" s="361"/>
      <c r="I34" s="357"/>
      <c r="J34" s="361"/>
      <c r="K34" s="357"/>
      <c r="L34" s="357"/>
    </row>
    <row r="35" spans="1:12" ht="14.25" thickTop="1">
      <c r="A35" s="466">
        <v>472019</v>
      </c>
      <c r="B35" s="467"/>
      <c r="C35" s="468" t="s">
        <v>87</v>
      </c>
      <c r="D35" s="469"/>
      <c r="E35" s="124">
        <v>2</v>
      </c>
      <c r="F35" s="474">
        <v>24</v>
      </c>
      <c r="G35" s="475"/>
      <c r="H35" s="476">
        <v>48000</v>
      </c>
      <c r="I35" s="477"/>
      <c r="J35" s="478">
        <v>0.42109999999999997</v>
      </c>
      <c r="K35" s="479"/>
      <c r="L35" s="125">
        <v>5811</v>
      </c>
    </row>
    <row r="36" spans="1:12">
      <c r="A36" s="466">
        <v>472084</v>
      </c>
      <c r="B36" s="467"/>
      <c r="C36" s="468" t="s">
        <v>142</v>
      </c>
      <c r="D36" s="469"/>
      <c r="E36" s="126">
        <v>2</v>
      </c>
      <c r="F36" s="466">
        <v>24</v>
      </c>
      <c r="G36" s="467"/>
      <c r="H36" s="470">
        <v>66000</v>
      </c>
      <c r="I36" s="471"/>
      <c r="J36" s="472">
        <v>0.57889999999999997</v>
      </c>
      <c r="K36" s="473"/>
      <c r="L36" s="125">
        <v>7988</v>
      </c>
    </row>
    <row r="37" spans="1:12">
      <c r="A37" s="344"/>
      <c r="B37" s="345"/>
      <c r="C37" s="335"/>
      <c r="D37" s="336"/>
      <c r="E37" s="94"/>
      <c r="F37" s="346"/>
      <c r="G37" s="347"/>
      <c r="H37" s="337"/>
      <c r="I37" s="338"/>
      <c r="J37" s="339"/>
      <c r="K37" s="340"/>
      <c r="L37" s="92"/>
    </row>
    <row r="38" spans="1:12">
      <c r="A38" s="342"/>
      <c r="B38" s="343"/>
      <c r="C38" s="346"/>
      <c r="D38" s="347"/>
      <c r="E38" s="93"/>
      <c r="F38" s="346"/>
      <c r="G38" s="347"/>
      <c r="H38" s="337"/>
      <c r="I38" s="338"/>
      <c r="J38" s="339"/>
      <c r="K38" s="340"/>
      <c r="L38" s="92"/>
    </row>
    <row r="39" spans="1:12">
      <c r="A39" s="342"/>
      <c r="B39" s="343"/>
      <c r="C39" s="335"/>
      <c r="D39" s="336"/>
      <c r="E39" s="95"/>
      <c r="F39" s="335"/>
      <c r="G39" s="336"/>
      <c r="H39" s="337"/>
      <c r="I39" s="338"/>
      <c r="J39" s="339"/>
      <c r="K39" s="340"/>
      <c r="L39" s="92"/>
    </row>
    <row r="40" spans="1:12">
      <c r="A40" s="342"/>
      <c r="B40" s="343"/>
      <c r="C40" s="335"/>
      <c r="D40" s="336"/>
      <c r="E40" s="95"/>
      <c r="F40" s="335"/>
      <c r="G40" s="336"/>
      <c r="H40" s="337"/>
      <c r="I40" s="338"/>
      <c r="J40" s="339"/>
      <c r="K40" s="340"/>
      <c r="L40" s="92"/>
    </row>
    <row r="41" spans="1:12">
      <c r="A41" s="335"/>
      <c r="B41" s="336"/>
      <c r="C41" s="335"/>
      <c r="D41" s="336"/>
      <c r="E41" s="95"/>
      <c r="F41" s="335"/>
      <c r="G41" s="336"/>
      <c r="H41" s="337"/>
      <c r="I41" s="338"/>
      <c r="J41" s="339"/>
      <c r="K41" s="340"/>
      <c r="L41" s="92"/>
    </row>
    <row r="42" spans="1:12" ht="14.25" thickBot="1">
      <c r="A42" s="335"/>
      <c r="B42" s="336"/>
      <c r="C42" s="335"/>
      <c r="D42" s="336"/>
      <c r="E42" s="95"/>
      <c r="F42" s="335"/>
      <c r="G42" s="336"/>
      <c r="H42" s="337"/>
      <c r="I42" s="338"/>
      <c r="J42" s="341"/>
      <c r="K42" s="340"/>
      <c r="L42" s="96"/>
    </row>
    <row r="43" spans="1:12" ht="14.25" thickTop="1">
      <c r="A43" s="313" t="s">
        <v>63</v>
      </c>
      <c r="B43" s="314"/>
      <c r="C43" s="314"/>
      <c r="D43" s="315"/>
      <c r="E43" s="319">
        <f>SUM(E35:E37)</f>
        <v>4</v>
      </c>
      <c r="F43" s="321">
        <f>SUM(F35:G37)</f>
        <v>48</v>
      </c>
      <c r="G43" s="322"/>
      <c r="H43" s="325">
        <f>H35+H36+H37</f>
        <v>114000</v>
      </c>
      <c r="I43" s="326"/>
      <c r="J43" s="329">
        <f>SUM(J35:K38)</f>
        <v>1</v>
      </c>
      <c r="K43" s="330"/>
      <c r="L43" s="333">
        <f>SUM(L35:L38)</f>
        <v>13799</v>
      </c>
    </row>
    <row r="44" spans="1:12">
      <c r="A44" s="316"/>
      <c r="B44" s="317"/>
      <c r="C44" s="317"/>
      <c r="D44" s="318"/>
      <c r="E44" s="320"/>
      <c r="F44" s="323"/>
      <c r="G44" s="324"/>
      <c r="H44" s="327"/>
      <c r="I44" s="328"/>
      <c r="J44" s="331"/>
      <c r="K44" s="332"/>
      <c r="L44" s="334"/>
    </row>
    <row r="45" spans="1:12">
      <c r="A45" s="68"/>
      <c r="B45" s="68"/>
      <c r="C45" s="68"/>
      <c r="D45" s="68"/>
      <c r="E45" s="68"/>
      <c r="F45" s="68"/>
      <c r="G45" s="68"/>
      <c r="H45" s="68"/>
      <c r="I45" s="68"/>
      <c r="K45" s="68"/>
      <c r="L45" s="68"/>
    </row>
    <row r="46" spans="1:12">
      <c r="A46" s="97" t="s">
        <v>83</v>
      </c>
      <c r="B46" s="98"/>
      <c r="C46" s="98"/>
      <c r="D46" s="98"/>
      <c r="E46" s="98"/>
      <c r="F46" s="98"/>
      <c r="G46" s="98"/>
      <c r="H46" s="98"/>
      <c r="I46" s="98"/>
      <c r="J46" s="99"/>
      <c r="K46" s="96"/>
      <c r="L46" s="68"/>
    </row>
    <row r="47" spans="1:12">
      <c r="A47" s="100" t="s">
        <v>129</v>
      </c>
      <c r="B47" s="101"/>
      <c r="C47" s="101"/>
      <c r="D47" s="101"/>
      <c r="E47" s="101"/>
      <c r="F47" s="101"/>
      <c r="G47" s="101"/>
      <c r="H47" s="101"/>
      <c r="I47" s="101"/>
      <c r="J47" s="81"/>
      <c r="K47" s="102"/>
      <c r="L47" s="68"/>
    </row>
    <row r="48" spans="1:12">
      <c r="A48" s="222" t="s">
        <v>193</v>
      </c>
      <c r="B48" s="101"/>
      <c r="C48" s="101"/>
      <c r="D48" s="101"/>
      <c r="E48" s="101"/>
      <c r="F48" s="101"/>
      <c r="G48" s="101"/>
      <c r="H48" s="101"/>
      <c r="I48" s="101"/>
      <c r="J48" s="81"/>
      <c r="K48" s="102"/>
      <c r="L48" s="68"/>
    </row>
    <row r="49" spans="1:12">
      <c r="A49" s="100" t="s">
        <v>84</v>
      </c>
      <c r="B49" s="101"/>
      <c r="C49" s="101"/>
      <c r="D49" s="101"/>
      <c r="E49" s="101"/>
      <c r="F49" s="101"/>
      <c r="G49" s="101"/>
      <c r="H49" s="101"/>
      <c r="I49" s="101"/>
      <c r="J49" s="81"/>
      <c r="K49" s="102"/>
      <c r="L49" s="68"/>
    </row>
    <row r="50" spans="1:12">
      <c r="A50" s="100"/>
      <c r="B50" s="101"/>
      <c r="C50" s="101"/>
      <c r="D50" s="101"/>
      <c r="E50" s="101"/>
      <c r="F50" s="101"/>
      <c r="G50" s="101"/>
      <c r="H50" s="101"/>
      <c r="I50" s="101"/>
      <c r="J50" s="81"/>
      <c r="K50" s="102"/>
      <c r="L50" s="68"/>
    </row>
    <row r="51" spans="1:12">
      <c r="A51" s="222" t="s">
        <v>194</v>
      </c>
      <c r="B51" s="81"/>
      <c r="C51" s="81"/>
      <c r="D51" s="81"/>
      <c r="E51" s="81"/>
      <c r="F51" s="81"/>
      <c r="G51" s="81"/>
      <c r="H51" s="81"/>
      <c r="I51" s="81"/>
      <c r="J51" s="81"/>
      <c r="K51" s="102"/>
      <c r="L51" s="68"/>
    </row>
    <row r="52" spans="1:12">
      <c r="A52" s="100" t="s">
        <v>84</v>
      </c>
      <c r="B52" s="81"/>
      <c r="C52" s="81"/>
      <c r="D52" s="81"/>
      <c r="E52" s="81"/>
      <c r="F52" s="81"/>
      <c r="G52" s="81"/>
      <c r="H52" s="81"/>
      <c r="I52" s="81"/>
      <c r="J52" s="81"/>
      <c r="K52" s="102"/>
      <c r="L52" s="68"/>
    </row>
    <row r="53" spans="1:12">
      <c r="A53" s="103"/>
      <c r="B53" s="81"/>
      <c r="C53" s="81"/>
      <c r="D53" s="81"/>
      <c r="E53" s="81"/>
      <c r="F53" s="81"/>
      <c r="G53" s="81"/>
      <c r="H53" s="81"/>
      <c r="I53" s="81"/>
      <c r="J53" s="81"/>
      <c r="K53" s="102"/>
      <c r="L53" s="68"/>
    </row>
    <row r="54" spans="1:12" s="68" customFormat="1" ht="12">
      <c r="A54" s="222" t="s">
        <v>195</v>
      </c>
      <c r="B54" s="101"/>
      <c r="C54" s="101"/>
      <c r="D54" s="101"/>
      <c r="E54" s="101"/>
      <c r="F54" s="101"/>
      <c r="G54" s="101"/>
      <c r="H54" s="101"/>
      <c r="I54" s="101"/>
      <c r="J54" s="101"/>
      <c r="K54" s="102"/>
    </row>
    <row r="55" spans="1:12" s="68" customFormat="1" ht="12">
      <c r="A55" s="100" t="s">
        <v>85</v>
      </c>
      <c r="B55" s="101"/>
      <c r="C55" s="101"/>
      <c r="D55" s="101"/>
      <c r="E55" s="101"/>
      <c r="F55" s="101"/>
      <c r="G55" s="101"/>
      <c r="H55" s="101"/>
      <c r="I55" s="101"/>
      <c r="J55" s="101"/>
      <c r="K55" s="102"/>
    </row>
    <row r="56" spans="1:12" s="68" customFormat="1" ht="12">
      <c r="A56" s="100"/>
      <c r="B56" s="101"/>
      <c r="C56" s="101"/>
      <c r="D56" s="101"/>
      <c r="E56" s="101"/>
      <c r="F56" s="101"/>
      <c r="G56" s="101"/>
      <c r="H56" s="101"/>
      <c r="I56" s="101"/>
      <c r="J56" s="101"/>
      <c r="K56" s="102"/>
    </row>
    <row r="57" spans="1:12" s="68" customFormat="1" ht="12">
      <c r="A57" s="104"/>
      <c r="B57" s="105"/>
      <c r="C57" s="105"/>
      <c r="D57" s="105"/>
      <c r="E57" s="105"/>
      <c r="F57" s="105"/>
      <c r="G57" s="105"/>
      <c r="H57" s="105"/>
      <c r="I57" s="105"/>
      <c r="J57" s="105"/>
      <c r="K57" s="106"/>
    </row>
    <row r="58" spans="1:12" s="68" customFormat="1" ht="12">
      <c r="A58" s="68" t="s">
        <v>130</v>
      </c>
    </row>
    <row r="59" spans="1:12" s="68" customFormat="1" ht="12"/>
    <row r="60" spans="1:12" s="68" customFormat="1" ht="12"/>
    <row r="61" spans="1:12">
      <c r="C61" s="46">
        <v>472019</v>
      </c>
      <c r="D61" s="309" t="s">
        <v>44</v>
      </c>
      <c r="E61" s="309"/>
      <c r="K61" s="68"/>
      <c r="L61" s="68"/>
    </row>
    <row r="62" spans="1:12">
      <c r="C62" s="46">
        <v>472134</v>
      </c>
      <c r="D62" s="309" t="s">
        <v>131</v>
      </c>
      <c r="E62" s="309"/>
      <c r="K62" s="68"/>
      <c r="L62" s="68"/>
    </row>
    <row r="63" spans="1:12">
      <c r="C63" s="46">
        <v>472050</v>
      </c>
      <c r="D63" s="309" t="s">
        <v>132</v>
      </c>
      <c r="E63" s="309"/>
      <c r="K63" s="68"/>
      <c r="L63" s="68"/>
    </row>
    <row r="64" spans="1:12">
      <c r="C64" s="46">
        <v>472142</v>
      </c>
      <c r="D64" s="309" t="s">
        <v>86</v>
      </c>
      <c r="E64" s="309"/>
      <c r="K64" s="68"/>
      <c r="L64" s="68"/>
    </row>
    <row r="65" spans="3:12">
      <c r="C65" s="46">
        <v>472076</v>
      </c>
      <c r="D65" s="309" t="s">
        <v>133</v>
      </c>
      <c r="E65" s="309"/>
      <c r="K65" s="68"/>
      <c r="L65" s="68"/>
    </row>
    <row r="66" spans="3:12">
      <c r="C66" s="46">
        <v>472084</v>
      </c>
      <c r="D66" s="309" t="s">
        <v>134</v>
      </c>
      <c r="E66" s="309"/>
      <c r="K66" s="68"/>
      <c r="L66" s="68"/>
    </row>
    <row r="67" spans="3:12">
      <c r="C67" s="46">
        <v>472092</v>
      </c>
      <c r="D67" s="309" t="s">
        <v>135</v>
      </c>
      <c r="E67" s="309"/>
      <c r="K67" s="68"/>
      <c r="L67" s="68"/>
    </row>
    <row r="68" spans="3:12">
      <c r="C68" s="46">
        <v>472100</v>
      </c>
      <c r="D68" s="309" t="s">
        <v>45</v>
      </c>
      <c r="E68" s="309"/>
      <c r="K68" s="68"/>
      <c r="L68" s="68"/>
    </row>
    <row r="69" spans="3:12">
      <c r="C69" s="46">
        <v>472118</v>
      </c>
      <c r="D69" s="309" t="s">
        <v>46</v>
      </c>
      <c r="E69" s="309"/>
      <c r="K69" s="68"/>
      <c r="L69" s="68"/>
    </row>
    <row r="70" spans="3:12">
      <c r="C70" s="46">
        <v>473298</v>
      </c>
      <c r="D70" s="309" t="s">
        <v>47</v>
      </c>
      <c r="E70" s="309"/>
    </row>
    <row r="71" spans="3:12">
      <c r="C71" s="46">
        <v>473751</v>
      </c>
      <c r="D71" s="309" t="s">
        <v>48</v>
      </c>
      <c r="E71" s="309"/>
    </row>
    <row r="72" spans="3:12">
      <c r="C72" s="46">
        <v>473819</v>
      </c>
      <c r="D72" s="309" t="s">
        <v>49</v>
      </c>
      <c r="E72" s="309"/>
    </row>
    <row r="73" spans="3:12">
      <c r="C73" s="46">
        <v>473827</v>
      </c>
      <c r="D73" s="309" t="s">
        <v>50</v>
      </c>
      <c r="E73" s="309"/>
    </row>
    <row r="74" spans="3:12">
      <c r="C74" s="46">
        <v>478446</v>
      </c>
      <c r="D74" s="310" t="s">
        <v>136</v>
      </c>
      <c r="E74" s="310"/>
    </row>
  </sheetData>
  <mergeCells count="109">
    <mergeCell ref="I16:J16"/>
    <mergeCell ref="B1:J1"/>
    <mergeCell ref="A4:I4"/>
    <mergeCell ref="B6:C6"/>
    <mergeCell ref="B7:C7"/>
    <mergeCell ref="A10:A12"/>
    <mergeCell ref="B10:G10"/>
    <mergeCell ref="I10:K10"/>
    <mergeCell ref="B11:B12"/>
    <mergeCell ref="F11:F12"/>
    <mergeCell ref="G11:G12"/>
    <mergeCell ref="O25:O26"/>
    <mergeCell ref="A27:I27"/>
    <mergeCell ref="K27:L27"/>
    <mergeCell ref="I17:J17"/>
    <mergeCell ref="I18:J18"/>
    <mergeCell ref="I19:J19"/>
    <mergeCell ref="I20:J20"/>
    <mergeCell ref="I21:J21"/>
    <mergeCell ref="I22:J22"/>
    <mergeCell ref="A28:B28"/>
    <mergeCell ref="C28:D28"/>
    <mergeCell ref="F28:G28"/>
    <mergeCell ref="H28:I28"/>
    <mergeCell ref="A29:B29"/>
    <mergeCell ref="C29:D29"/>
    <mergeCell ref="F29:G29"/>
    <mergeCell ref="H29:I29"/>
    <mergeCell ref="I23:J23"/>
    <mergeCell ref="I24:J24"/>
    <mergeCell ref="I25:J25"/>
    <mergeCell ref="A35:B35"/>
    <mergeCell ref="C35:D35"/>
    <mergeCell ref="F35:G35"/>
    <mergeCell ref="H35:I35"/>
    <mergeCell ref="J35:K35"/>
    <mergeCell ref="A30:B30"/>
    <mergeCell ref="C30:D30"/>
    <mergeCell ref="F30:G30"/>
    <mergeCell ref="H30:I30"/>
    <mergeCell ref="A33:B34"/>
    <mergeCell ref="C33:D34"/>
    <mergeCell ref="E33:E34"/>
    <mergeCell ref="F33:G34"/>
    <mergeCell ref="H33:I34"/>
    <mergeCell ref="A36:B36"/>
    <mergeCell ref="C36:D36"/>
    <mergeCell ref="F36:G36"/>
    <mergeCell ref="H36:I36"/>
    <mergeCell ref="J36:K36"/>
    <mergeCell ref="A37:B37"/>
    <mergeCell ref="C37:D37"/>
    <mergeCell ref="F37:G37"/>
    <mergeCell ref="H37:I37"/>
    <mergeCell ref="J37:K37"/>
    <mergeCell ref="A38:B38"/>
    <mergeCell ref="C38:D38"/>
    <mergeCell ref="F38:G38"/>
    <mergeCell ref="H38:I38"/>
    <mergeCell ref="J38:K38"/>
    <mergeCell ref="A39:B39"/>
    <mergeCell ref="C39:D39"/>
    <mergeCell ref="F39:G39"/>
    <mergeCell ref="H39:I39"/>
    <mergeCell ref="J39:K39"/>
    <mergeCell ref="A40:B40"/>
    <mergeCell ref="C40:D40"/>
    <mergeCell ref="F40:G40"/>
    <mergeCell ref="H40:I40"/>
    <mergeCell ref="J40:K40"/>
    <mergeCell ref="A41:B41"/>
    <mergeCell ref="C41:D41"/>
    <mergeCell ref="F41:G41"/>
    <mergeCell ref="H41:I41"/>
    <mergeCell ref="J41:K41"/>
    <mergeCell ref="A42:B42"/>
    <mergeCell ref="C42:D42"/>
    <mergeCell ref="F42:G42"/>
    <mergeCell ref="H42:I42"/>
    <mergeCell ref="J42:K42"/>
    <mergeCell ref="A43:D44"/>
    <mergeCell ref="E43:E44"/>
    <mergeCell ref="F43:G44"/>
    <mergeCell ref="H43:I44"/>
    <mergeCell ref="J43:K44"/>
    <mergeCell ref="D72:E72"/>
    <mergeCell ref="D73:E73"/>
    <mergeCell ref="D74:E74"/>
    <mergeCell ref="I7:L7"/>
    <mergeCell ref="I6:K6"/>
    <mergeCell ref="D66:E66"/>
    <mergeCell ref="D67:E67"/>
    <mergeCell ref="D68:E68"/>
    <mergeCell ref="D69:E69"/>
    <mergeCell ref="D70:E70"/>
    <mergeCell ref="D71:E71"/>
    <mergeCell ref="L43:L44"/>
    <mergeCell ref="D61:E61"/>
    <mergeCell ref="D62:E62"/>
    <mergeCell ref="D63:E63"/>
    <mergeCell ref="D64:E64"/>
    <mergeCell ref="D65:E65"/>
    <mergeCell ref="J33:K34"/>
    <mergeCell ref="L33:L34"/>
    <mergeCell ref="I11:J12"/>
    <mergeCell ref="K11:K12"/>
    <mergeCell ref="I13:J13"/>
    <mergeCell ref="I14:J14"/>
    <mergeCell ref="I15:J15"/>
  </mergeCells>
  <phoneticPr fontId="14"/>
  <pageMargins left="0.55118110236220474" right="0.19685039370078741" top="0.98425196850393704" bottom="0.19685039370078741" header="0.51181102362204722" footer="0.31496062992125984"/>
  <pageSetup paperSize="9" scale="91"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様式５（交付申請）</vt:lpstr>
      <vt:lpstr>様式５（交付申請）記載例</vt:lpstr>
      <vt:lpstr>様式６（実績報告）</vt:lpstr>
      <vt:lpstr>様式６（実績報告） (記載例)</vt:lpstr>
      <vt:lpstr>別紙１（事業報告書1）</vt:lpstr>
      <vt:lpstr>事業報告書　記載例</vt:lpstr>
      <vt:lpstr>別紙２ー１（請求明細書）</vt:lpstr>
      <vt:lpstr>別紙２ー２（請求明細書）</vt:lpstr>
      <vt:lpstr>請求明細書　記載例</vt:lpstr>
      <vt:lpstr>請求書 </vt:lpstr>
      <vt:lpstr>請求書　記載例</vt:lpstr>
      <vt:lpstr>Sheet1</vt:lpstr>
      <vt:lpstr>'請求書 '!Print_Area</vt:lpstr>
      <vt:lpstr>'請求書　記載例'!Print_Area</vt:lpstr>
      <vt:lpstr>'請求明細書　記載例'!Print_Area</vt:lpstr>
      <vt:lpstr>'別紙１（事業報告書1）'!Print_Area</vt:lpstr>
      <vt:lpstr>'別紙２ー１（請求明細書）'!Print_Area</vt:lpstr>
      <vt:lpstr>'別紙２ー２（請求明細書）'!Print_Area</vt:lpstr>
      <vt:lpstr>'様式５（交付申請）'!Print_Area</vt:lpstr>
      <vt:lpstr>'様式５（交付申請）記載例'!Print_Area</vt:lpstr>
      <vt:lpstr>'様式６（実績報告）'!Print_Area</vt:lpstr>
      <vt:lpstr>'様式６（実績報告） (記載例)'!Print_Area</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kf_at_084</dc:creator>
  <cp:lastModifiedBy>Windows ユーザー</cp:lastModifiedBy>
  <cp:lastPrinted>2025-02-20T02:30:54Z</cp:lastPrinted>
  <dcterms:created xsi:type="dcterms:W3CDTF">2000-11-06T06:34:37Z</dcterms:created>
  <dcterms:modified xsi:type="dcterms:W3CDTF">2025-02-28T06:47:44Z</dcterms:modified>
</cp:coreProperties>
</file>