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21高良" sheetId="1"/>
  </sheets>
  <externalReferences>
    <externalReference r:id="rId2"/>
    <externalReference r:id="rId3"/>
  </externalReferences>
  <definedNames>
    <definedName localSheetId="0" name="_xlnm.Print_Area">'21高良'!$A$1:$X$166</definedName>
    <definedName hidden="1" localSheetId="0" name="Z_818BF9DD_E155_4641_96DB_F10DCC046B31_.wvu.PrintArea">'21高良'!$A$1:$X$167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8" i="1" l="1"/>
  <c r="H152" i="1"/>
  <c r="H147" i="1"/>
  <c r="G133" i="1"/>
  <c r="F125" i="1"/>
  <c r="V102" i="1"/>
  <c r="V95" i="1"/>
  <c r="V90" i="1"/>
  <c r="G90" i="1"/>
  <c r="S86" i="1"/>
  <c r="J86" i="1"/>
  <c r="P79" i="1"/>
  <c r="P80" i="1" s="1"/>
  <c r="P72" i="1"/>
  <c r="H66" i="1"/>
  <c r="Q64" i="1"/>
  <c r="Q63" i="1"/>
  <c r="Q62" i="1"/>
  <c r="Q61" i="1"/>
  <c r="Q60" i="1"/>
  <c r="Q59" i="1"/>
  <c r="Q58" i="1"/>
  <c r="F56" i="1"/>
  <c r="T43" i="1"/>
  <c r="V40" i="1" s="1"/>
  <c r="P43" i="1"/>
  <c r="V42" i="1"/>
  <c r="R42" i="1"/>
  <c r="V41" i="1"/>
  <c r="R41" i="1"/>
  <c r="R40" i="1"/>
  <c r="H38" i="1"/>
  <c r="L35" i="1"/>
  <c r="H31" i="1"/>
  <c r="F4" i="1"/>
</calcChain>
</file>

<file path=xl/sharedStrings.xml><?xml version="1.0" encoding="utf-8"?>
<sst xmlns="http://schemas.openxmlformats.org/spreadsheetml/2006/main" count="351" uniqueCount="255">
  <si>
    <t>№</t>
    <phoneticPr fontId="3"/>
  </si>
  <si>
    <t>高良小学校区</t>
    <rPh sb="0" eb="2">
      <t>タカラ</t>
    </rPh>
    <rPh sb="2" eb="5">
      <t>ショウガッコウ</t>
    </rPh>
    <rPh sb="5" eb="6">
      <t>ク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</si>
  <si>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</si>
  <si>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</si>
  <si>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</si>
  <si>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</si>
  <si>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</si>
  <si>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字宇栄原</t>
    <rPh sb="0" eb="1">
      <t>アザ</t>
    </rPh>
    <rPh sb="1" eb="4">
      <t>ウエバル</t>
    </rPh>
    <phoneticPr fontId="3"/>
  </si>
  <si>
    <t>446～447、458～462、476、489、493～501、503～515、522、527、621、625～630、633～637、642～644、652～655、657～662、666、668～712、714～718、721、723～752、763、772、774～782</t>
    <phoneticPr fontId="3"/>
  </si>
  <si>
    <t>宇栄原</t>
    <rPh sb="0" eb="3">
      <t>ウエバル</t>
    </rPh>
    <phoneticPr fontId="3"/>
  </si>
  <si>
    <t>5丁目1～2,7,28～30、32</t>
    <rPh sb="1" eb="3">
      <t>チョウメ</t>
    </rPh>
    <phoneticPr fontId="3"/>
  </si>
  <si>
    <t>字高良</t>
    <rPh sb="0" eb="1">
      <t>アザ</t>
    </rPh>
    <rPh sb="1" eb="3">
      <t>タカラ</t>
    </rPh>
    <phoneticPr fontId="3"/>
  </si>
  <si>
    <t>（全部）</t>
    <rPh sb="1" eb="3">
      <t>ゼンブ</t>
    </rPh>
    <phoneticPr fontId="3"/>
  </si>
  <si>
    <t>6丁目（全部）</t>
    <rPh sb="1" eb="3">
      <t>チョウメ</t>
    </rPh>
    <rPh sb="4" eb="6">
      <t>ゼンブ</t>
    </rPh>
    <phoneticPr fontId="3"/>
  </si>
  <si>
    <t>高良</t>
    <rPh sb="0" eb="2">
      <t>タカラ</t>
    </rPh>
    <phoneticPr fontId="3"/>
  </si>
  <si>
    <t>1～2丁目（全部）</t>
    <rPh sb="3" eb="5">
      <t>チョウメ</t>
    </rPh>
    <rPh sb="6" eb="8">
      <t>ゼンブ</t>
    </rPh>
    <phoneticPr fontId="3"/>
  </si>
  <si>
    <t>字具志</t>
    <rPh sb="0" eb="1">
      <t>アザ</t>
    </rPh>
    <rPh sb="1" eb="2">
      <t>グ</t>
    </rPh>
    <rPh sb="2" eb="3">
      <t>シ</t>
    </rPh>
    <phoneticPr fontId="3"/>
  </si>
  <si>
    <t>字宮城</t>
    <rPh sb="0" eb="1">
      <t>アザ</t>
    </rPh>
    <rPh sb="1" eb="3">
      <t>ミヤギ</t>
    </rPh>
    <phoneticPr fontId="3"/>
  </si>
  <si>
    <t>具志</t>
    <rPh sb="0" eb="1">
      <t>グ</t>
    </rPh>
    <rPh sb="1" eb="2">
      <t>シ</t>
    </rPh>
    <phoneticPr fontId="3"/>
  </si>
  <si>
    <t>1～3丁目（全部）</t>
    <rPh sb="3" eb="5">
      <t>チョウメ</t>
    </rPh>
    <rPh sb="6" eb="8">
      <t>ゼンブ</t>
    </rPh>
    <phoneticPr fontId="3"/>
  </si>
  <si>
    <t>宮城</t>
    <rPh sb="0" eb="2">
      <t>ミヤギ</t>
    </rPh>
    <phoneticPr fontId="3"/>
  </si>
  <si>
    <t>1丁目（全部）</t>
    <rPh sb="1" eb="3">
      <t>チョウメ</t>
    </rPh>
    <rPh sb="4" eb="6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</si>
  <si>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</si>
  <si>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</si>
  <si>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</si>
  <si>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  <phoneticPr fontId="3"/>
  </si>
  <si>
    <t>R3</t>
    <phoneticPr fontId="3"/>
  </si>
  <si>
    <t>R4</t>
    <phoneticPr fontId="3"/>
  </si>
  <si>
    <t>R5</t>
    <phoneticPr fontId="3"/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</si>
  <si>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</si>
  <si>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</si>
  <si>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</si>
  <si>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</si>
  <si>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</si>
  <si>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</si>
  <si>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</si>
  <si>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</si>
  <si>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</si>
  <si>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</si>
  <si>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</si>
  <si>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</si>
  <si>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高良小学校</t>
    <rPh sb="0" eb="2">
      <t>タカラ</t>
    </rPh>
    <rPh sb="2" eb="5">
      <t>ショウガッコウ</t>
    </rPh>
    <phoneticPr fontId="3"/>
  </si>
  <si>
    <t>所在地</t>
  </si>
  <si>
    <t>高良２－１２－１</t>
    <rPh sb="0" eb="2">
      <t>タカラ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</si>
  <si>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</si>
  <si>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</si>
  <si>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</si>
  <si>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</si>
  <si>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</si>
  <si>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</si>
  <si>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</si>
  <si>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</si>
  <si>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</si>
  <si>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</si>
  <si>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</si>
  <si>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R2</t>
  </si>
  <si>
    <t>R3</t>
  </si>
  <si>
    <t>R4</t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</si>
  <si>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</si>
  <si>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</si>
  <si>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</si>
  <si>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</si>
  <si>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</si>
  <si>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高良小学校</t>
    <rPh sb="0" eb="5">
      <t>タカラショウガッコウ</t>
    </rPh>
    <phoneticPr fontId="3"/>
  </si>
  <si>
    <t>高良2-12-1</t>
    <rPh sb="0" eb="2">
      <t>タカラ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</si>
  <si>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</si>
  <si>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</si>
  <si>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</si>
  <si>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</si>
  <si>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</si>
  <si>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</si>
  <si>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</si>
  <si>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宮城自治会</t>
    <rPh sb="0" eb="2">
      <t>ミヤギ</t>
    </rPh>
    <rPh sb="2" eb="5">
      <t>ジチカイ</t>
    </rPh>
    <phoneticPr fontId="3"/>
  </si>
  <si>
    <t>宮城1丁目全域</t>
    <rPh sb="0" eb="2">
      <t>ミヤギ</t>
    </rPh>
    <rPh sb="3" eb="5">
      <t>チョウメ</t>
    </rPh>
    <rPh sb="5" eb="7">
      <t>ゼンイキ</t>
    </rPh>
    <phoneticPr fontId="3"/>
  </si>
  <si>
    <t>具志自治会</t>
    <rPh sb="0" eb="2">
      <t>グシ</t>
    </rPh>
    <rPh sb="2" eb="5">
      <t>ジチカイ</t>
    </rPh>
    <phoneticPr fontId="3"/>
  </si>
  <si>
    <t>具志1～3丁目全域、
宮城・高良・宇栄原の一部</t>
    <rPh sb="0" eb="2">
      <t>グシ</t>
    </rPh>
    <rPh sb="5" eb="7">
      <t>チョウメ</t>
    </rPh>
    <rPh sb="7" eb="9">
      <t>ゼンイキ</t>
    </rPh>
    <rPh sb="11" eb="13">
      <t>ミヤギ</t>
    </rPh>
    <rPh sb="14" eb="16">
      <t>タカラ</t>
    </rPh>
    <rPh sb="17" eb="20">
      <t>ウエバル</t>
    </rPh>
    <rPh sb="21" eb="23">
      <t>イチブ</t>
    </rPh>
    <phoneticPr fontId="3"/>
  </si>
  <si>
    <t>那覇市高良自治会</t>
    <rPh sb="0" eb="3">
      <t>ナハシ</t>
    </rPh>
    <rPh sb="3" eb="5">
      <t>タカラ</t>
    </rPh>
    <rPh sb="5" eb="8">
      <t>ジチカイ</t>
    </rPh>
    <phoneticPr fontId="3"/>
  </si>
  <si>
    <t>高良1～3丁目、小禄地域の一部</t>
    <rPh sb="0" eb="2">
      <t>タカラ</t>
    </rPh>
    <rPh sb="5" eb="7">
      <t>チョウメ</t>
    </rPh>
    <rPh sb="8" eb="12">
      <t>オロクチイキ</t>
    </rPh>
    <rPh sb="13" eb="15">
      <t>イチブ</t>
    </rPh>
    <phoneticPr fontId="3"/>
  </si>
  <si>
    <t>グリーン宇栄原自治会</t>
    <rPh sb="4" eb="7">
      <t>ウエバル</t>
    </rPh>
    <rPh sb="7" eb="10">
      <t>ジチカイ</t>
    </rPh>
    <phoneticPr fontId="3"/>
  </si>
  <si>
    <t>字宇栄原（宇栄原5丁目）</t>
    <rPh sb="0" eb="1">
      <t>アザ</t>
    </rPh>
    <rPh sb="1" eb="4">
      <t>ウエバル</t>
    </rPh>
    <rPh sb="5" eb="8">
      <t>ウエバル</t>
    </rPh>
    <rPh sb="9" eb="11">
      <t>チョウメ</t>
    </rPh>
    <phoneticPr fontId="3"/>
  </si>
  <si>
    <t>宇栄原自治会</t>
    <rPh sb="0" eb="3">
      <t>ウエバル</t>
    </rPh>
    <rPh sb="3" eb="6">
      <t>ジチカイ</t>
    </rPh>
    <phoneticPr fontId="3"/>
  </si>
  <si>
    <t>宇栄原全域と高良の一部</t>
    <rPh sb="0" eb="3">
      <t>ウエバル</t>
    </rPh>
    <rPh sb="3" eb="5">
      <t>ゼンイキ</t>
    </rPh>
    <rPh sb="6" eb="8">
      <t>タカラ</t>
    </rPh>
    <rPh sb="9" eb="11">
      <t>イチブ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</si>
  <si>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</si>
  <si>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</si>
  <si>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</si>
  <si>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</si>
  <si>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</si>
  <si>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</si>
  <si>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</si>
  <si>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</si>
  <si>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rPr>
        <b/>
        <sz val="12"/>
        <color theme="1"/>
        <rFont val="游ゴシック"/>
        <family val="3"/>
        <charset val="128"/>
        <scheme val="minor"/>
      </rPr>
      <t>地域見守り隊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3"/>
  </si>
  <si>
    <t>現在</t>
    <rPh sb="0" eb="2">
      <t>ゲンザイ</t>
    </rPh>
    <phoneticPr fontId="3"/>
  </si>
  <si>
    <t>小禄中学校区青少年健全育成協議会</t>
    <rPh sb="0" eb="5">
      <t>オロクチュウガッコウ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</si>
  <si>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</si>
  <si>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</si>
  <si>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</si>
  <si>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</si>
  <si>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尚平工業 株式会社</t>
    <phoneticPr fontId="3"/>
  </si>
  <si>
    <t>具志11号、具志24号、具志54号、具志60号</t>
    <phoneticPr fontId="3"/>
  </si>
  <si>
    <t>具志自治会</t>
    <phoneticPr fontId="3"/>
  </si>
  <si>
    <t>具志1～3丁目地内で都度選定</t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</si>
  <si>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</si>
  <si>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</si>
  <si>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</si>
  <si>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</si>
  <si>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5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</si>
  <si>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</si>
  <si>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</si>
  <si>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</si>
  <si>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t>具志宮城東公園子供会
（きょうりゅう班）</t>
    <phoneticPr fontId="3"/>
  </si>
  <si>
    <t>具志宮城東公園</t>
    <phoneticPr fontId="3"/>
  </si>
  <si>
    <t>那覇市観光ホテル旅館事業協同組合</t>
    <phoneticPr fontId="3"/>
  </si>
  <si>
    <t>さくら会</t>
    <phoneticPr fontId="3"/>
  </si>
  <si>
    <t>高前原公園</t>
    <phoneticPr fontId="3"/>
  </si>
  <si>
    <t>琉球銀行</t>
    <phoneticPr fontId="3"/>
  </si>
  <si>
    <t>市内一円(各本店、支店、出張所)</t>
    <rPh sb="3" eb="4">
      <t>エン</t>
    </rPh>
    <phoneticPr fontId="3"/>
  </si>
  <si>
    <t>ゆうがおファミリー</t>
    <phoneticPr fontId="3"/>
  </si>
  <si>
    <t>高良ゆうやけ公園</t>
    <rPh sb="0" eb="2">
      <t>タカラ</t>
    </rPh>
    <rPh sb="6" eb="8">
      <t>コウエン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</si>
  <si>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</si>
  <si>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</si>
  <si>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</si>
  <si>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</si>
  <si>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</si>
  <si>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金秀商事株式会社</t>
    <phoneticPr fontId="3"/>
  </si>
  <si>
    <t>生活協同組合コープ沖縄</t>
    <phoneticPr fontId="3"/>
  </si>
  <si>
    <t>㈱安部日鋼工業</t>
    <phoneticPr fontId="3"/>
  </si>
  <si>
    <t>具志宮城東、西、南、北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</si>
  <si>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</si>
  <si>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</si>
  <si>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</si>
  <si>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</si>
  <si>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</si>
  <si>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</si>
  <si>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</si>
  <si>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</si>
  <si>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</si>
  <si>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</si>
  <si>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</si>
  <si>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</si>
  <si>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</si>
  <si>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</si>
  <si>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</si>
  <si>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</si>
  <si>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</si>
  <si>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高良こども園</t>
    <rPh sb="0" eb="2">
      <t>タカラ</t>
    </rPh>
    <rPh sb="5" eb="6">
      <t>エン</t>
    </rPh>
    <phoneticPr fontId="3"/>
  </si>
  <si>
    <t>○</t>
    <phoneticPr fontId="3"/>
  </si>
  <si>
    <t>電話：857-1086
FAX：同上</t>
    <phoneticPr fontId="3"/>
  </si>
  <si>
    <t>〇</t>
    <phoneticPr fontId="3"/>
  </si>
  <si>
    <t>×</t>
    <phoneticPr fontId="3"/>
  </si>
  <si>
    <t>電話：917-3323
FAX：917-3363</t>
    <phoneticPr fontId="3"/>
  </si>
  <si>
    <t>小禄南公民館</t>
    <rPh sb="0" eb="3">
      <t>オロクミナミ</t>
    </rPh>
    <rPh sb="3" eb="6">
      <t>コウミンカン</t>
    </rPh>
    <phoneticPr fontId="3"/>
  </si>
  <si>
    <t>高良2-7-1</t>
    <rPh sb="0" eb="2">
      <t>タカラ</t>
    </rPh>
    <phoneticPr fontId="3"/>
  </si>
  <si>
    <t>電話：917-3444
FAX：858-0220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</si>
  <si>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</si>
  <si>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女性防火クラブ宇栄原支部自主防災会</t>
    <phoneticPr fontId="3"/>
  </si>
  <si>
    <t>具志自治会自主防災組織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</si>
  <si>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</si>
  <si>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</si>
  <si>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</si>
  <si>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高良児童クラブ</t>
    <rPh sb="0" eb="2">
      <t>タカラ</t>
    </rPh>
    <rPh sb="2" eb="4">
      <t>ジドウ</t>
    </rPh>
    <phoneticPr fontId="3"/>
  </si>
  <si>
    <t>高良2-12-1　高良小学校内</t>
    <phoneticPr fontId="3"/>
  </si>
  <si>
    <t>はなぞの児童クラブ</t>
    <rPh sb="4" eb="6">
      <t>ジドウ</t>
    </rPh>
    <phoneticPr fontId="3"/>
  </si>
  <si>
    <t>具志1丁目19番16号</t>
    <phoneticPr fontId="3"/>
  </si>
  <si>
    <t>高良たんぽぽ児童クラブ</t>
    <rPh sb="0" eb="2">
      <t>タカラ</t>
    </rPh>
    <rPh sb="6" eb="8">
      <t>ジドウ</t>
    </rPh>
    <phoneticPr fontId="3"/>
  </si>
  <si>
    <t>高良2-4-21</t>
    <phoneticPr fontId="3"/>
  </si>
  <si>
    <t>こくあ児童クラブ</t>
    <rPh sb="3" eb="5">
      <t>ジドウ</t>
    </rPh>
    <phoneticPr fontId="3"/>
  </si>
  <si>
    <t>高良2-13-27　2階</t>
    <rPh sb="0" eb="2">
      <t>タカラ</t>
    </rPh>
    <rPh sb="11" eb="12">
      <t>カイ</t>
    </rPh>
    <phoneticPr fontId="3"/>
  </si>
  <si>
    <t>第二はなぞの児童
クラブ</t>
    <rPh sb="0" eb="2">
      <t>ダイニ</t>
    </rPh>
    <rPh sb="6" eb="8">
      <t>ジドウ</t>
    </rPh>
    <phoneticPr fontId="3"/>
  </si>
  <si>
    <t>具志2－14－13</t>
    <rPh sb="0" eb="1">
      <t>グ</t>
    </rPh>
    <rPh sb="1" eb="2">
      <t>ココロザシ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</si>
  <si>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</si>
  <si>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</si>
  <si>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</si>
  <si>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</si>
  <si>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</si>
  <si>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エジソンクラブ</t>
    <phoneticPr fontId="3"/>
  </si>
  <si>
    <t>月</t>
    <rPh sb="0" eb="1">
      <t>ゲツ</t>
    </rPh>
    <phoneticPr fontId="3"/>
  </si>
  <si>
    <t>15：15～16：15</t>
    <phoneticPr fontId="3"/>
  </si>
  <si>
    <t>高良小地域連携室</t>
    <rPh sb="0" eb="3">
      <t>タカラショウ</t>
    </rPh>
    <rPh sb="3" eb="8">
      <t>チイキレンケイシツ</t>
    </rPh>
    <phoneticPr fontId="3"/>
  </si>
  <si>
    <t>空手道</t>
    <rPh sb="0" eb="3">
      <t>カラテドウ</t>
    </rPh>
    <phoneticPr fontId="3"/>
  </si>
  <si>
    <t>金</t>
    <rPh sb="0" eb="1">
      <t>キン</t>
    </rPh>
    <phoneticPr fontId="3"/>
  </si>
  <si>
    <t>15：30～16：30</t>
    <phoneticPr fontId="3"/>
  </si>
  <si>
    <t>キッズフラワー</t>
    <phoneticPr fontId="3"/>
  </si>
  <si>
    <t>月２金</t>
    <rPh sb="0" eb="1">
      <t>ゲツ</t>
    </rPh>
    <rPh sb="2" eb="3">
      <t>キン</t>
    </rPh>
    <phoneticPr fontId="3"/>
  </si>
  <si>
    <t>14：30～16：30</t>
    <phoneticPr fontId="3"/>
  </si>
  <si>
    <t>高良小家庭科被服室</t>
    <rPh sb="0" eb="3">
      <t>タカラショウ</t>
    </rPh>
    <rPh sb="3" eb="6">
      <t>カテイカ</t>
    </rPh>
    <rPh sb="6" eb="8">
      <t>ヒフク</t>
    </rPh>
    <rPh sb="8" eb="9">
      <t>シツ</t>
    </rPh>
    <phoneticPr fontId="3"/>
  </si>
  <si>
    <t>スポーツ</t>
    <phoneticPr fontId="3"/>
  </si>
  <si>
    <t>具志テニスコート</t>
    <rPh sb="0" eb="2">
      <t>グシ</t>
    </rPh>
    <phoneticPr fontId="3"/>
  </si>
  <si>
    <t>折り紙</t>
    <rPh sb="0" eb="1">
      <t>オ</t>
    </rPh>
    <phoneticPr fontId="3"/>
  </si>
  <si>
    <t>火</t>
    <rPh sb="0" eb="1">
      <t>ヒ</t>
    </rPh>
    <phoneticPr fontId="3"/>
  </si>
  <si>
    <t>16：00～17：00</t>
    <phoneticPr fontId="3"/>
  </si>
  <si>
    <t>空手</t>
    <rPh sb="0" eb="2">
      <t>カラテ</t>
    </rPh>
    <phoneticPr fontId="3"/>
  </si>
  <si>
    <t>17：00～18：00</t>
    <phoneticPr fontId="3"/>
  </si>
  <si>
    <t>三線</t>
    <rPh sb="0" eb="2">
      <t>サンシン</t>
    </rPh>
    <phoneticPr fontId="3"/>
  </si>
  <si>
    <t>水・土</t>
    <rPh sb="0" eb="1">
      <t>スイ</t>
    </rPh>
    <rPh sb="2" eb="3">
      <t>ド</t>
    </rPh>
    <phoneticPr fontId="3"/>
  </si>
  <si>
    <t>水 15：00～16：00
土 10：00～11：00</t>
    <rPh sb="0" eb="1">
      <t>スイ</t>
    </rPh>
    <rPh sb="14" eb="15">
      <t>ド</t>
    </rPh>
    <phoneticPr fontId="3"/>
  </si>
  <si>
    <t>学習支援</t>
    <rPh sb="0" eb="4">
      <t>ガクシュウシエン</t>
    </rPh>
    <phoneticPr fontId="3"/>
  </si>
  <si>
    <t>木</t>
    <rPh sb="0" eb="1">
      <t>モク</t>
    </rPh>
    <phoneticPr fontId="3"/>
  </si>
  <si>
    <t>環境活動</t>
    <rPh sb="0" eb="4">
      <t>カンキョウカツドウ</t>
    </rPh>
    <phoneticPr fontId="3"/>
  </si>
  <si>
    <t>はなぞの農園</t>
    <rPh sb="4" eb="6">
      <t>ノウエン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</si>
  <si>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</si>
  <si>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</si>
  <si>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</si>
  <si>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</si>
  <si>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</si>
  <si>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</si>
  <si>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字宇栄原、宇栄原5丁目・6丁目、字高良、
高良1丁目・2丁目、具志、宮城</t>
    <phoneticPr fontId="3"/>
  </si>
  <si>
    <t>宮城1-18-1（３階）</t>
    <phoneticPr fontId="3"/>
  </si>
  <si>
    <t>８５９－６６３３</t>
    <phoneticPr fontId="3"/>
  </si>
  <si>
    <t>高良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</si>
  <si>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</si>
  <si>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</si>
  <si>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</si>
  <si>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</si>
  <si>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</si>
  <si>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具志地域ふれあいデイサービス</t>
    <rPh sb="0" eb="2">
      <t>グシ</t>
    </rPh>
    <rPh sb="2" eb="4">
      <t>チイキ</t>
    </rPh>
    <phoneticPr fontId="12"/>
  </si>
  <si>
    <t>第2･3・4月曜日　</t>
    <rPh sb="0" eb="1">
      <t>ダイ</t>
    </rPh>
    <rPh sb="6" eb="9">
      <t>ゲツヨウビ</t>
    </rPh>
    <phoneticPr fontId="12"/>
  </si>
  <si>
    <t>14:00～16:00</t>
    <phoneticPr fontId="12"/>
  </si>
  <si>
    <t>具志自治会館（具志2-15-17）</t>
    <rPh sb="0" eb="2">
      <t>グシ</t>
    </rPh>
    <rPh sb="2" eb="4">
      <t>ジチ</t>
    </rPh>
    <rPh sb="4" eb="6">
      <t>カイカン</t>
    </rPh>
    <rPh sb="7" eb="9">
      <t>グシ</t>
    </rPh>
    <phoneticPr fontId="12"/>
  </si>
  <si>
    <t>宝の会</t>
    <rPh sb="0" eb="1">
      <t>タカラ</t>
    </rPh>
    <rPh sb="2" eb="3">
      <t>カイ</t>
    </rPh>
    <phoneticPr fontId="12"/>
  </si>
  <si>
    <t>第1･2・3月曜日　</t>
    <rPh sb="0" eb="1">
      <t>ダイ</t>
    </rPh>
    <rPh sb="6" eb="9">
      <t>ゲツヨウビ</t>
    </rPh>
    <phoneticPr fontId="12"/>
  </si>
  <si>
    <t>高良自治会集会所（高良1-7-1）</t>
    <rPh sb="0" eb="2">
      <t>タカラ</t>
    </rPh>
    <rPh sb="2" eb="5">
      <t>ジチカイ</t>
    </rPh>
    <rPh sb="5" eb="7">
      <t>シュウカイ</t>
    </rPh>
    <rPh sb="7" eb="8">
      <t>ジョ</t>
    </rPh>
    <rPh sb="9" eb="11">
      <t>タカラ</t>
    </rPh>
    <phoneticPr fontId="12"/>
  </si>
  <si>
    <t>いきいきみやぐすく</t>
    <phoneticPr fontId="12"/>
  </si>
  <si>
    <t>第2･4月曜日　</t>
    <rPh sb="0" eb="1">
      <t>ダイ</t>
    </rPh>
    <rPh sb="4" eb="7">
      <t>ゲツヨウビ</t>
    </rPh>
    <phoneticPr fontId="12"/>
  </si>
  <si>
    <t>宮城自治会館（宮城1-9-10）</t>
    <rPh sb="0" eb="2">
      <t>ミヤグスク</t>
    </rPh>
    <rPh sb="2" eb="4">
      <t>ジチ</t>
    </rPh>
    <rPh sb="4" eb="6">
      <t>カイカン</t>
    </rPh>
    <rPh sb="7" eb="9">
      <t>ミヤギ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</si>
  <si>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</si>
  <si>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</si>
  <si>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</si>
  <si>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あじとみクリニック</t>
  </si>
  <si>
    <t>内科, 小児科</t>
  </si>
  <si>
    <t>高良1-10-7　コーポナガミネ101</t>
  </si>
  <si>
    <t>098-859-5888</t>
  </si>
  <si>
    <t>うえばるクリニック</t>
  </si>
  <si>
    <t>脳神経外科, 内科, 外科</t>
  </si>
  <si>
    <t>宇栄原678</t>
  </si>
  <si>
    <t>098-852-0037</t>
  </si>
  <si>
    <t>小禄みなみ診療所</t>
  </si>
  <si>
    <t>内科, 精神神経科, リハビリテーション科, 
心療内科</t>
    <phoneticPr fontId="3"/>
  </si>
  <si>
    <t>宮城1-1-37</t>
  </si>
  <si>
    <t>098-857-3949</t>
  </si>
  <si>
    <t>かいせいクリニック</t>
  </si>
  <si>
    <t xml:space="preserve"> 内科,小児科,精神科,整形外科,その他</t>
    <phoneticPr fontId="3"/>
  </si>
  <si>
    <t>宮城1-18-1　3階</t>
  </si>
  <si>
    <t>098-858-5577</t>
  </si>
  <si>
    <t>はざま胃腸内科クリニック</t>
  </si>
  <si>
    <t>消化器内科（胃腸内科）, 内科</t>
  </si>
  <si>
    <t>宇栄原654</t>
  </si>
  <si>
    <t>098-859-1352</t>
  </si>
  <si>
    <t>おろく眼科</t>
    <phoneticPr fontId="3"/>
  </si>
  <si>
    <t>眼科</t>
    <phoneticPr fontId="3"/>
  </si>
  <si>
    <t>具志1-1-11　新建託ビル高良1階</t>
    <phoneticPr fontId="3"/>
  </si>
  <si>
    <t>098-859-7171</t>
    <phoneticPr fontId="3"/>
  </si>
  <si>
    <t>しんじょうクリニック</t>
    <phoneticPr fontId="3"/>
  </si>
  <si>
    <t>内科,皮膚科</t>
    <phoneticPr fontId="3"/>
  </si>
  <si>
    <t>那覇市宇栄原6-1-3</t>
    <phoneticPr fontId="3"/>
  </si>
  <si>
    <t>098-859-7072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</si>
</sst>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.E+00"/>
  </numFmts>
  <fonts count="6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1"/>
      <name val="游ゴシック"/>
      <family val="2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4"/>
      <name val="游ゴシック Light"/>
      <family val="3"/>
      <charset val="128"/>
      <scheme val="major"/>
    </font>
    <font>
      <sz val="11"/>
      <name val="游ゴシック Light"/>
      <family val="3"/>
      <charset val="128"/>
      <scheme val="major"/>
    </font>
    <font>
      <sz val="12"/>
      <name val="游ゴシック Light"/>
      <family val="3"/>
      <charset val="128"/>
      <scheme val="major"/>
    </font>
    <font>
      <b/>
      <sz val="11"/>
      <color theme="1"/>
      <name val="游ゴシック Light"/>
      <family val="3"/>
      <charset val="128"/>
      <scheme val="major"/>
    </font>
    <font>
      <b/>
      <sz val="10"/>
      <color theme="1"/>
      <name val="游ゴシック Light"/>
      <family val="3"/>
      <charset val="128"/>
      <scheme val="major"/>
    </font>
    <font>
      <sz val="11"/>
      <color theme="1"/>
      <name val="游ゴシック Light"/>
      <family val="3"/>
      <charset val="128"/>
      <scheme val="major"/>
    </font>
    <font>
      <b/>
      <sz val="20"/>
      <color theme="1"/>
      <name val="游ゴシック Light"/>
      <family val="3"/>
      <charset val="12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72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3" applyFont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7" fillId="4" borderId="0" xfId="0" applyFont="1" applyFill="1" applyBorder="1">
      <alignment vertical="center"/>
    </xf>
    <xf numFmtId="0" fontId="21" fillId="4" borderId="0" xfId="0" applyFont="1" applyFill="1" applyBorder="1" applyAlignment="1">
      <alignment horizontal="center" vertical="center" wrapText="1"/>
    </xf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16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/>
    </xf>
    <xf numFmtId="0" fontId="26" fillId="0" borderId="0" xfId="0" applyFont="1" applyFill="1" applyBorder="1" applyAlignment="1">
      <alignment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7" fillId="0" borderId="0" xfId="0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177" fontId="29" fillId="0" borderId="0" xfId="0" applyNumberFormat="1" applyFont="1" applyBorder="1" applyAlignment="1">
      <alignment horizontal="center" vertical="center"/>
    </xf>
    <xf numFmtId="3" fontId="33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35" fillId="0" borderId="0" xfId="0" applyFont="1" applyFill="1" applyBorder="1" applyAlignment="1">
      <alignment horizontal="left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Border="1" applyAlignment="1">
      <alignment horizontal="left" vertical="center" wrapText="1"/>
    </xf>
    <xf numFmtId="176" fontId="11" fillId="0" borderId="6" xfId="0" applyNumberFormat="1" applyFont="1" applyFill="1" applyBorder="1" applyAlignment="1">
      <alignment vertical="center"/>
    </xf>
    <xf numFmtId="0" fontId="0" fillId="0" borderId="15" xfId="0" applyBorder="1">
      <alignment vertical="center"/>
    </xf>
    <xf numFmtId="176" fontId="11" fillId="0" borderId="0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shrinkToFit="1"/>
    </xf>
    <xf numFmtId="0" fontId="0" fillId="0" borderId="19" xfId="0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38" fillId="0" borderId="4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39" fillId="0" borderId="0" xfId="0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25" fillId="0" borderId="0" xfId="3" applyFont="1" applyAlignment="1" applyProtection="1">
      <alignment vertical="center"/>
    </xf>
    <xf numFmtId="0" fontId="38" fillId="0" borderId="0" xfId="0" applyFont="1" applyBorder="1" applyAlignment="1">
      <alignment horizontal="left" vertical="center" wrapText="1"/>
    </xf>
    <xf numFmtId="0" fontId="31" fillId="0" borderId="0" xfId="0" applyFont="1" applyBorder="1" applyAlignment="1">
      <alignment horizontal="left" vertical="center"/>
    </xf>
    <xf numFmtId="0" fontId="17" fillId="0" borderId="0" xfId="0" applyFont="1" applyBorder="1">
      <alignment vertical="center"/>
    </xf>
    <xf numFmtId="0" fontId="35" fillId="0" borderId="0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3" xfId="0" applyFont="1" applyBorder="1">
      <alignment vertical="center"/>
    </xf>
    <xf numFmtId="0" fontId="13" fillId="0" borderId="13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Fill="1">
      <alignment vertical="center"/>
    </xf>
    <xf numFmtId="0" fontId="40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48" fillId="0" borderId="0" xfId="0" applyFont="1" applyFill="1" applyAlignment="1">
      <alignment vertical="center"/>
    </xf>
    <xf numFmtId="0" fontId="5" fillId="0" borderId="0" xfId="3" applyFont="1" applyFill="1" applyAlignment="1" applyProtection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9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left" vertical="center" wrapText="1"/>
    </xf>
    <xf numFmtId="0" fontId="50" fillId="0" borderId="0" xfId="0" applyFont="1" applyBorder="1" applyAlignment="1">
      <alignment horizontal="left" wrapText="1"/>
    </xf>
    <xf numFmtId="0" fontId="0" fillId="0" borderId="0" xfId="0" applyFill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24" fillId="2" borderId="13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24" fillId="2" borderId="13" xfId="0" applyFont="1" applyFill="1" applyBorder="1" applyAlignment="1">
      <alignment horizontal="center" vertical="center" shrinkToFit="1"/>
    </xf>
    <xf numFmtId="0" fontId="24" fillId="2" borderId="8" xfId="0" applyFont="1" applyFill="1" applyBorder="1" applyAlignment="1">
      <alignment horizontal="center" vertical="center" shrinkToFit="1"/>
    </xf>
    <xf numFmtId="0" fontId="38" fillId="0" borderId="13" xfId="0" applyFont="1" applyBorder="1" applyAlignment="1">
      <alignment horizontal="left" vertical="center"/>
    </xf>
    <xf numFmtId="0" fontId="31" fillId="0" borderId="13" xfId="0" applyFont="1" applyBorder="1" applyAlignment="1">
      <alignment horizontal="left" vertical="center"/>
    </xf>
    <xf numFmtId="0" fontId="51" fillId="3" borderId="6" xfId="0" applyFont="1" applyFill="1" applyBorder="1" applyAlignment="1">
      <alignment horizontal="left" vertical="center" wrapText="1"/>
    </xf>
    <xf numFmtId="0" fontId="51" fillId="3" borderId="6" xfId="0" applyFont="1" applyFill="1" applyBorder="1" applyAlignment="1">
      <alignment horizontal="left" vertical="center"/>
    </xf>
    <xf numFmtId="176" fontId="11" fillId="0" borderId="6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0" fontId="18" fillId="4" borderId="0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/>
    </xf>
    <xf numFmtId="0" fontId="22" fillId="0" borderId="9" xfId="0" applyFont="1" applyFill="1" applyBorder="1" applyAlignment="1">
      <alignment horizontal="left" vertical="center"/>
    </xf>
    <xf numFmtId="0" fontId="22" fillId="0" borderId="8" xfId="0" applyFont="1" applyFill="1" applyBorder="1" applyAlignment="1">
      <alignment horizontal="left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20" fontId="22" fillId="0" borderId="7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left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1" xfId="0" applyFont="1" applyBorder="1" applyAlignment="1">
      <alignment horizontal="center" vertical="center"/>
    </xf>
    <xf numFmtId="0" fontId="47" fillId="0" borderId="14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 wrapText="1"/>
    </xf>
    <xf numFmtId="0" fontId="10" fillId="3" borderId="0" xfId="0" applyFont="1" applyFill="1" applyBorder="1" applyAlignment="1">
      <alignment horizontal="left" vertical="center"/>
    </xf>
    <xf numFmtId="0" fontId="23" fillId="2" borderId="13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7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45" fillId="3" borderId="6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shrinkToFit="1"/>
    </xf>
    <xf numFmtId="0" fontId="13" fillId="0" borderId="13" xfId="0" applyFont="1" applyBorder="1" applyAlignment="1">
      <alignment horizontal="center" vertical="center"/>
    </xf>
    <xf numFmtId="38" fontId="13" fillId="0" borderId="13" xfId="1" applyFont="1" applyFill="1" applyBorder="1" applyAlignment="1">
      <alignment horizontal="left" vertical="center" wrapText="1"/>
    </xf>
    <xf numFmtId="38" fontId="13" fillId="0" borderId="13" xfId="1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center" vertical="center" wrapText="1"/>
    </xf>
    <xf numFmtId="0" fontId="42" fillId="2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177" fontId="23" fillId="2" borderId="7" xfId="2" applyNumberFormat="1" applyFont="1" applyFill="1" applyBorder="1" applyAlignment="1">
      <alignment horizontal="center" vertical="center"/>
    </xf>
    <xf numFmtId="177" fontId="23" fillId="2" borderId="9" xfId="2" applyNumberFormat="1" applyFont="1" applyFill="1" applyBorder="1" applyAlignment="1">
      <alignment horizontal="center" vertical="center"/>
    </xf>
    <xf numFmtId="177" fontId="23" fillId="2" borderId="8" xfId="2" applyNumberFormat="1" applyFont="1" applyFill="1" applyBorder="1" applyAlignment="1">
      <alignment horizontal="center" vertical="center"/>
    </xf>
    <xf numFmtId="177" fontId="22" fillId="0" borderId="13" xfId="2" applyNumberFormat="1" applyFont="1" applyBorder="1" applyAlignment="1">
      <alignment horizontal="left" vertical="center"/>
    </xf>
    <xf numFmtId="177" fontId="10" fillId="3" borderId="6" xfId="2" applyNumberFormat="1" applyFont="1" applyFill="1" applyBorder="1" applyAlignment="1">
      <alignment horizontal="left" vertical="center" wrapText="1"/>
    </xf>
    <xf numFmtId="177" fontId="10" fillId="3" borderId="6" xfId="2" applyNumberFormat="1" applyFont="1" applyFill="1" applyBorder="1" applyAlignment="1">
      <alignment horizontal="left" vertical="center"/>
    </xf>
    <xf numFmtId="177" fontId="13" fillId="0" borderId="13" xfId="2" applyNumberFormat="1" applyFont="1" applyBorder="1" applyAlignment="1">
      <alignment horizontal="left" vertical="center" wrapText="1"/>
    </xf>
    <xf numFmtId="177" fontId="13" fillId="0" borderId="13" xfId="2" applyNumberFormat="1" applyFont="1" applyBorder="1" applyAlignment="1">
      <alignment horizontal="left" vertical="center"/>
    </xf>
    <xf numFmtId="177" fontId="23" fillId="2" borderId="13" xfId="2" applyNumberFormat="1" applyFont="1" applyFill="1" applyBorder="1" applyAlignment="1">
      <alignment horizontal="center" vertical="center"/>
    </xf>
    <xf numFmtId="0" fontId="44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top" wrapText="1"/>
    </xf>
    <xf numFmtId="0" fontId="0" fillId="0" borderId="13" xfId="0" applyBorder="1" applyAlignment="1">
      <alignment horizontal="left" vertical="top"/>
    </xf>
    <xf numFmtId="177" fontId="13" fillId="0" borderId="7" xfId="2" applyNumberFormat="1" applyFont="1" applyBorder="1" applyAlignment="1">
      <alignment horizontal="center" vertical="center"/>
    </xf>
    <xf numFmtId="177" fontId="13" fillId="0" borderId="9" xfId="2" applyNumberFormat="1" applyFont="1" applyBorder="1" applyAlignment="1">
      <alignment horizontal="center" vertical="center"/>
    </xf>
    <xf numFmtId="177" fontId="13" fillId="0" borderId="13" xfId="2" applyNumberFormat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8" fontId="0" fillId="0" borderId="13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177" fontId="0" fillId="0" borderId="13" xfId="2" applyNumberFormat="1" applyFont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/>
    </xf>
    <xf numFmtId="176" fontId="25" fillId="0" borderId="6" xfId="3" applyNumberFormat="1" applyFont="1" applyBorder="1" applyAlignment="1" applyProtection="1">
      <alignment horizontal="center" vertical="center"/>
    </xf>
    <xf numFmtId="0" fontId="39" fillId="5" borderId="0" xfId="0" applyFont="1" applyFill="1" applyBorder="1" applyAlignment="1">
      <alignment horizontal="right" vertical="center" wrapText="1"/>
    </xf>
    <xf numFmtId="0" fontId="15" fillId="0" borderId="13" xfId="0" applyFont="1" applyBorder="1" applyAlignment="1">
      <alignment horizontal="right" vertical="center"/>
    </xf>
    <xf numFmtId="38" fontId="43" fillId="0" borderId="7" xfId="1" applyFont="1" applyFill="1" applyBorder="1" applyAlignment="1">
      <alignment horizontal="center" vertical="center"/>
    </xf>
    <xf numFmtId="38" fontId="43" fillId="0" borderId="8" xfId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right" vertical="center" wrapText="1"/>
    </xf>
    <xf numFmtId="177" fontId="20" fillId="0" borderId="7" xfId="2" applyNumberFormat="1" applyFont="1" applyBorder="1" applyAlignment="1">
      <alignment horizontal="center" vertical="center"/>
    </xf>
    <xf numFmtId="177" fontId="20" fillId="0" borderId="8" xfId="2" applyNumberFormat="1" applyFont="1" applyBorder="1" applyAlignment="1">
      <alignment horizontal="center" vertical="center"/>
    </xf>
    <xf numFmtId="0" fontId="30" fillId="5" borderId="7" xfId="0" applyFont="1" applyFill="1" applyBorder="1" applyAlignment="1">
      <alignment horizontal="left" vertical="center" wrapText="1"/>
    </xf>
    <xf numFmtId="0" fontId="30" fillId="5" borderId="9" xfId="0" applyFont="1" applyFill="1" applyBorder="1" applyAlignment="1">
      <alignment horizontal="left" vertical="center" wrapText="1"/>
    </xf>
    <xf numFmtId="0" fontId="30" fillId="5" borderId="8" xfId="0" applyFont="1" applyFill="1" applyBorder="1" applyAlignment="1">
      <alignment horizontal="left" vertical="center" wrapText="1"/>
    </xf>
    <xf numFmtId="0" fontId="30" fillId="5" borderId="13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42" fillId="2" borderId="7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left" vertical="center" shrinkToFit="1"/>
    </xf>
    <xf numFmtId="0" fontId="21" fillId="0" borderId="13" xfId="0" applyFont="1" applyFill="1" applyBorder="1" applyAlignment="1">
      <alignment horizontal="center" vertical="center" shrinkToFit="1"/>
    </xf>
    <xf numFmtId="0" fontId="31" fillId="0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 shrinkToFit="1"/>
    </xf>
    <xf numFmtId="0" fontId="40" fillId="2" borderId="13" xfId="0" applyFont="1" applyFill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39" fillId="0" borderId="38" xfId="0" applyFont="1" applyBorder="1" applyAlignment="1">
      <alignment horizontal="center" vertical="center"/>
    </xf>
    <xf numFmtId="0" fontId="39" fillId="0" borderId="39" xfId="0" applyFont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30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29" fillId="0" borderId="45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29" fillId="0" borderId="47" xfId="0" applyFont="1" applyBorder="1" applyAlignment="1">
      <alignment horizontal="center" vertical="center"/>
    </xf>
    <xf numFmtId="0" fontId="29" fillId="0" borderId="4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4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 shrinkToFit="1"/>
    </xf>
    <xf numFmtId="176" fontId="26" fillId="0" borderId="6" xfId="0" applyNumberFormat="1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16" fillId="0" borderId="4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58" fontId="16" fillId="0" borderId="7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77" fontId="28" fillId="0" borderId="29" xfId="0" applyNumberFormat="1" applyFont="1" applyFill="1" applyBorder="1" applyAlignment="1">
      <alignment horizontal="center" vertical="center"/>
    </xf>
    <xf numFmtId="177" fontId="28" fillId="0" borderId="39" xfId="0" applyNumberFormat="1" applyFont="1" applyFill="1" applyBorder="1" applyAlignment="1">
      <alignment horizontal="center" vertical="center"/>
    </xf>
    <xf numFmtId="38" fontId="30" fillId="0" borderId="38" xfId="1" applyFont="1" applyBorder="1" applyAlignment="1">
      <alignment horizontal="center" vertical="center"/>
    </xf>
    <xf numFmtId="38" fontId="30" fillId="0" borderId="30" xfId="1" applyFont="1" applyBorder="1" applyAlignment="1">
      <alignment horizontal="center" vertical="center"/>
    </xf>
    <xf numFmtId="0" fontId="9" fillId="0" borderId="40" xfId="0" applyFont="1" applyBorder="1" applyAlignment="1">
      <alignment horizontal="left" vertical="top"/>
    </xf>
    <xf numFmtId="38" fontId="30" fillId="0" borderId="25" xfId="1" applyFont="1" applyBorder="1" applyAlignment="1">
      <alignment horizontal="center" vertical="center"/>
    </xf>
    <xf numFmtId="38" fontId="30" fillId="0" borderId="8" xfId="1" applyFont="1" applyBorder="1" applyAlignment="1">
      <alignment horizontal="center" vertical="center"/>
    </xf>
    <xf numFmtId="177" fontId="28" fillId="2" borderId="7" xfId="0" applyNumberFormat="1" applyFont="1" applyFill="1" applyBorder="1" applyAlignment="1">
      <alignment horizontal="center" vertical="center"/>
    </xf>
    <xf numFmtId="177" fontId="28" fillId="2" borderId="26" xfId="0" applyNumberFormat="1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177" fontId="32" fillId="0" borderId="29" xfId="0" applyNumberFormat="1" applyFont="1" applyFill="1" applyBorder="1" applyAlignment="1">
      <alignment horizontal="center" vertical="center"/>
    </xf>
    <xf numFmtId="177" fontId="32" fillId="0" borderId="39" xfId="0" applyNumberFormat="1" applyFont="1" applyFill="1" applyBorder="1" applyAlignment="1">
      <alignment horizontal="center" vertical="center"/>
    </xf>
    <xf numFmtId="177" fontId="28" fillId="0" borderId="7" xfId="0" applyNumberFormat="1" applyFont="1" applyBorder="1" applyAlignment="1">
      <alignment horizontal="center" vertical="center"/>
    </xf>
    <xf numFmtId="177" fontId="28" fillId="0" borderId="26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25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177" fontId="10" fillId="2" borderId="7" xfId="0" applyNumberFormat="1" applyFont="1" applyFill="1" applyBorder="1" applyAlignment="1">
      <alignment horizontal="center" vertical="center"/>
    </xf>
    <xf numFmtId="177" fontId="10" fillId="2" borderId="26" xfId="0" applyNumberFormat="1" applyFont="1" applyFill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177" fontId="28" fillId="0" borderId="22" xfId="0" applyNumberFormat="1" applyFont="1" applyBorder="1" applyAlignment="1">
      <alignment horizontal="center" vertical="center"/>
    </xf>
    <xf numFmtId="177" fontId="28" fillId="0" borderId="3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177" fontId="28" fillId="0" borderId="20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27" fillId="0" borderId="33" xfId="1" applyFont="1" applyBorder="1" applyAlignment="1">
      <alignment horizontal="center" vertical="center" wrapText="1"/>
    </xf>
    <xf numFmtId="38" fontId="20" fillId="0" borderId="33" xfId="1" applyFont="1" applyBorder="1" applyAlignment="1">
      <alignment horizontal="center" vertical="center" wrapText="1"/>
    </xf>
    <xf numFmtId="38" fontId="27" fillId="0" borderId="34" xfId="1" applyFont="1" applyBorder="1" applyAlignment="1">
      <alignment horizontal="center" vertical="center" wrapText="1"/>
    </xf>
    <xf numFmtId="38" fontId="20" fillId="0" borderId="2" xfId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7" fillId="0" borderId="29" xfId="0" applyNumberFormat="1" applyFont="1" applyBorder="1" applyAlignment="1">
      <alignment horizontal="center" vertical="center" wrapText="1"/>
    </xf>
    <xf numFmtId="3" fontId="27" fillId="0" borderId="30" xfId="0" applyNumberFormat="1" applyFont="1" applyBorder="1" applyAlignment="1">
      <alignment horizontal="center" vertical="center" wrapText="1"/>
    </xf>
    <xf numFmtId="3" fontId="27" fillId="0" borderId="28" xfId="0" applyNumberFormat="1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3" fontId="27" fillId="0" borderId="11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26" xfId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39" fillId="0" borderId="54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54" fillId="0" borderId="7" xfId="0" applyFont="1" applyFill="1" applyBorder="1" applyAlignment="1">
      <alignment horizontal="center" vertical="center"/>
    </xf>
    <xf numFmtId="0" fontId="54" fillId="0" borderId="8" xfId="0" applyFont="1" applyFill="1" applyBorder="1" applyAlignment="1">
      <alignment horizontal="center" vertical="center"/>
    </xf>
    <xf numFmtId="0" fontId="55" fillId="0" borderId="13" xfId="0" applyFont="1" applyBorder="1" applyAlignment="1">
      <alignment horizontal="left" vertical="center" wrapText="1"/>
    </xf>
    <xf numFmtId="0" fontId="56" fillId="0" borderId="13" xfId="0" applyFont="1" applyBorder="1" applyAlignment="1">
      <alignment horizontal="center" vertical="center"/>
    </xf>
    <xf numFmtId="0" fontId="56" fillId="0" borderId="13" xfId="0" applyFont="1" applyBorder="1" applyAlignment="1">
      <alignment horizontal="left" vertical="center" wrapText="1"/>
    </xf>
    <xf numFmtId="0" fontId="57" fillId="0" borderId="10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58" fillId="0" borderId="13" xfId="0" applyFont="1" applyFill="1" applyBorder="1" applyAlignment="1">
      <alignment horizontal="left" vertical="center" wrapText="1"/>
    </xf>
    <xf numFmtId="0" fontId="56" fillId="0" borderId="13" xfId="0" applyFont="1" applyFill="1" applyBorder="1" applyAlignment="1">
      <alignment horizontal="left" vertical="center"/>
    </xf>
    <xf numFmtId="0" fontId="59" fillId="0" borderId="13" xfId="0" applyFont="1" applyFill="1" applyBorder="1" applyAlignment="1">
      <alignment horizontal="left" vertical="center"/>
    </xf>
    <xf numFmtId="0" fontId="60" fillId="0" borderId="16" xfId="0" applyFont="1" applyFill="1" applyBorder="1" applyAlignment="1">
      <alignment horizontal="center" vertical="center" wrapText="1"/>
    </xf>
    <xf numFmtId="0" fontId="60" fillId="0" borderId="6" xfId="0" applyFont="1" applyFill="1" applyBorder="1" applyAlignment="1">
      <alignment horizontal="center" vertical="center" wrapText="1"/>
    </xf>
    <xf numFmtId="0" fontId="60" fillId="0" borderId="17" xfId="0" applyFont="1" applyFill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'21高良'!$B$40:$C$40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('21高良'!$D$40:$E$40,'21高良'!$H$40:$I$40,'21高良'!$L$40:$M$40,'21高良'!$P$40:$Q$40,'21高良'!$T$40:$U$40)</c:f>
              <c:numCache>
                <c:formatCode>#,##0_);[Red]\(#,##0\)</c:formatCode>
                <c:ptCount val="10"/>
                <c:pt idx="0">
                  <c:v>2390</c:v>
                </c:pt>
                <c:pt idx="2">
                  <c:v>2301</c:v>
                </c:pt>
                <c:pt idx="4">
                  <c:v>2182</c:v>
                </c:pt>
                <c:pt idx="6">
                  <c:v>2116</c:v>
                </c:pt>
                <c:pt idx="8">
                  <c:v>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7F-4465-BB52-883FC3BD18F4}"/>
            </c:ext>
          </c:extLst>
        </c:ser>
        <c:ser>
          <c:idx val="1"/>
          <c:order val="1"/>
          <c:tx>
            <c:strRef>
              <c:f>'21高良'!$B$41:$C$41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('21高良'!$D$41:$E$41,'21高良'!$H$41:$I$41,'21高良'!$L$41:$M$41,'21高良'!$P$41:$Q$41,'21高良'!$T$41:$U$41)</c:f>
              <c:numCache>
                <c:formatCode>#,##0_);[Red]\(#,##0\)</c:formatCode>
                <c:ptCount val="10"/>
                <c:pt idx="0">
                  <c:v>7783</c:v>
                </c:pt>
                <c:pt idx="2">
                  <c:v>7816</c:v>
                </c:pt>
                <c:pt idx="4">
                  <c:v>7675</c:v>
                </c:pt>
                <c:pt idx="6">
                  <c:v>7590</c:v>
                </c:pt>
                <c:pt idx="8">
                  <c:v>7564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7F-4465-BB52-883FC3BD18F4}"/>
            </c:ext>
          </c:extLst>
        </c:ser>
        <c:ser>
          <c:idx val="2"/>
          <c:order val="2"/>
          <c:tx>
            <c:strRef>
              <c:f>'21高良'!$B$42:$C$42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('21高良'!$D$42:$E$42,'21高良'!$H$42:$I$42,'21高良'!$L$42:$M$42,'21高良'!$P$42:$Q$42,'21高良'!$T$42:$U$42)</c:f>
              <c:numCache>
                <c:formatCode>#,##0_);[Red]\(#,##0\)</c:formatCode>
                <c:ptCount val="10"/>
                <c:pt idx="0">
                  <c:v>2120</c:v>
                </c:pt>
                <c:pt idx="2">
                  <c:v>2194</c:v>
                </c:pt>
                <c:pt idx="4">
                  <c:v>2250</c:v>
                </c:pt>
                <c:pt idx="6">
                  <c:v>2277</c:v>
                </c:pt>
                <c:pt idx="8">
                  <c:v>2344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7F-4465-BB52-883FC3BD18F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5000088302931"/>
          <c:y val="5.805346553902984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'21高良'!$B$33:$C$33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'21高良'!$D$33:$M$33</c:f>
              <c:numCache>
                <c:formatCode>#,##0_);[Red]\(#,##0\)</c:formatCode>
                <c:ptCount val="10"/>
                <c:pt idx="0">
                  <c:v>6150</c:v>
                </c:pt>
                <c:pt idx="2">
                  <c:v>6161</c:v>
                </c:pt>
                <c:pt idx="4">
                  <c:v>6054</c:v>
                </c:pt>
                <c:pt idx="6">
                  <c:v>5997</c:v>
                </c:pt>
                <c:pt idx="8">
                  <c:v>5966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82-4832-96EC-5ADC1E4FDC59}"/>
            </c:ext>
          </c:extLst>
        </c:ser>
        <c:ser>
          <c:idx val="3"/>
          <c:order val="1"/>
          <c:tx>
            <c:strRef>
              <c:f>'21高良'!$B$34:$C$34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'21高良'!$D$34:$M$34</c:f>
              <c:numCache>
                <c:formatCode>#,##0_);[Red]\(#,##0\)</c:formatCode>
                <c:ptCount val="10"/>
                <c:pt idx="0">
                  <c:v>6143</c:v>
                </c:pt>
                <c:pt idx="2">
                  <c:v>6150</c:v>
                </c:pt>
                <c:pt idx="4">
                  <c:v>6053</c:v>
                </c:pt>
                <c:pt idx="6">
                  <c:v>5986</c:v>
                </c:pt>
                <c:pt idx="8">
                  <c:v>6007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82-4832-96EC-5ADC1E4FDC5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9.4648909627037363E-3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96973166260592"/>
          <c:y val="0.2246208903295476"/>
          <c:w val="0.73936317700544674"/>
          <c:h val="0.6269387619712781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'21高良'!$B$36:$C$36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'21高良'!$D$32:$M$32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'21高良'!$D$36:$M$36</c:f>
              <c:numCache>
                <c:formatCode>#,##0_);[Red]\(#,##0\)</c:formatCode>
                <c:ptCount val="10"/>
                <c:pt idx="0">
                  <c:v>5213</c:v>
                </c:pt>
                <c:pt idx="2">
                  <c:v>5361</c:v>
                </c:pt>
                <c:pt idx="4">
                  <c:v>5363</c:v>
                </c:pt>
                <c:pt idx="6">
                  <c:v>5354</c:v>
                </c:pt>
                <c:pt idx="8">
                  <c:v>5434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8-4CE3-A914-365295BC9CDD}"/>
            </c:ext>
          </c:extLst>
        </c:ser>
        <c:ser>
          <c:idx val="0"/>
          <c:order val="1"/>
          <c:tx>
            <c:strRef>
              <c:f>'21高良'!$B$35:$C$35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'21高良'!$D$32:$M$32</c:f>
              <c:strCache>
                <c:ptCount val="9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'21高良'!$D$35:$M$35</c:f>
              <c:numCache>
                <c:formatCode>#,##0</c:formatCode>
                <c:ptCount val="10"/>
                <c:pt idx="0">
                  <c:v>12293</c:v>
                </c:pt>
                <c:pt idx="2">
                  <c:v>12311</c:v>
                </c:pt>
                <c:pt idx="4">
                  <c:v>12107</c:v>
                </c:pt>
                <c:pt idx="6">
                  <c:v>11983</c:v>
                </c:pt>
                <c:pt idx="8">
                  <c:v>11973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C8-4CE3-A914-365295BC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'21高良'!$B$42:$C$42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('21高良'!$F$42:$G$42,'21高良'!$J$42:$K$42,'21高良'!$N$42:$O$42,'21高良'!$R$42:$S$42,'21高良'!$V$42:$W$42)</c:f>
              <c:numCache>
                <c:formatCode>0.0%</c:formatCode>
                <c:ptCount val="10"/>
                <c:pt idx="0">
                  <c:v>0.17245586919385017</c:v>
                </c:pt>
                <c:pt idx="2">
                  <c:v>0.1782146048249533</c:v>
                </c:pt>
                <c:pt idx="4">
                  <c:v>0.1858429008011894</c:v>
                </c:pt>
                <c:pt idx="6">
                  <c:v>0.19001919385796545</c:v>
                </c:pt>
                <c:pt idx="8">
                  <c:v>0.19577382443831956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C8-4CE3-A914-365295BC9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88256"/>
        <c:axId val="159767910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7910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88256"/>
        <c:crosses val="max"/>
        <c:crossBetween val="between"/>
      </c:valAx>
      <c:catAx>
        <c:axId val="1597688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7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871175814586802"/>
          <c:y val="0.11447573311121471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1.1204690543108279E-2"/>
          <c:y val="1.3278657329086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74168883368568"/>
          <c:y val="0.18818658333479321"/>
          <c:w val="0.77639023631610515"/>
          <c:h val="0.68503354800593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'[2]21高良'!$C$57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'[2]21高良'!$B$58:$B$64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'[2]21高良'!$C$58:$C$64</c:f>
              <c:numCache>
                <c:formatCode>General</c:formatCode>
                <c:ptCount val="7"/>
                <c:pt idx="0">
                  <c:v>149</c:v>
                </c:pt>
                <c:pt idx="1">
                  <c:v>152</c:v>
                </c:pt>
                <c:pt idx="2">
                  <c:v>143</c:v>
                </c:pt>
                <c:pt idx="3">
                  <c:v>141</c:v>
                </c:pt>
                <c:pt idx="4">
                  <c:v>155</c:v>
                </c:pt>
                <c:pt idx="5">
                  <c:v>153</c:v>
                </c:pt>
                <c:pt idx="6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29-4934-9246-22254498BDC3}"/>
            </c:ext>
          </c:extLst>
        </c:ser>
        <c:ser>
          <c:idx val="2"/>
          <c:order val="2"/>
          <c:tx>
            <c:strRef>
              <c:f>'[2]21高良'!$E$57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'[2]21高良'!$B$58:$B$64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'[2]21高良'!$E$58:$E$64</c:f>
              <c:numCache>
                <c:formatCode>General</c:formatCode>
                <c:ptCount val="7"/>
                <c:pt idx="0">
                  <c:v>136</c:v>
                </c:pt>
                <c:pt idx="1">
                  <c:v>146</c:v>
                </c:pt>
                <c:pt idx="2">
                  <c:v>156</c:v>
                </c:pt>
                <c:pt idx="3">
                  <c:v>141</c:v>
                </c:pt>
                <c:pt idx="4">
                  <c:v>137</c:v>
                </c:pt>
                <c:pt idx="5">
                  <c:v>153</c:v>
                </c:pt>
                <c:pt idx="6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29-4934-9246-22254498BDC3}"/>
            </c:ext>
          </c:extLst>
        </c:ser>
        <c:ser>
          <c:idx val="4"/>
          <c:order val="4"/>
          <c:tx>
            <c:strRef>
              <c:f>'[2]21高良'!$G$57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'[2]21高良'!$B$58:$B$64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'[2]21高良'!$G$58:$G$64</c:f>
              <c:numCache>
                <c:formatCode>General</c:formatCode>
                <c:ptCount val="7"/>
                <c:pt idx="0">
                  <c:v>146</c:v>
                </c:pt>
                <c:pt idx="1">
                  <c:v>132</c:v>
                </c:pt>
                <c:pt idx="2">
                  <c:v>139</c:v>
                </c:pt>
                <c:pt idx="3">
                  <c:v>158</c:v>
                </c:pt>
                <c:pt idx="4">
                  <c:v>130</c:v>
                </c:pt>
                <c:pt idx="5">
                  <c:v>129</c:v>
                </c:pt>
                <c:pt idx="6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29-4934-9246-22254498BDC3}"/>
            </c:ext>
          </c:extLst>
        </c:ser>
        <c:ser>
          <c:idx val="6"/>
          <c:order val="6"/>
          <c:tx>
            <c:strRef>
              <c:f>'[2]21高良'!$I$57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'[2]21高良'!$B$58:$B$64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'[2]21高良'!$I$58:$I$64</c:f>
              <c:numCache>
                <c:formatCode>General</c:formatCode>
                <c:ptCount val="7"/>
                <c:pt idx="0">
                  <c:v>144</c:v>
                </c:pt>
                <c:pt idx="1">
                  <c:v>138</c:v>
                </c:pt>
                <c:pt idx="2">
                  <c:v>142</c:v>
                </c:pt>
                <c:pt idx="3">
                  <c:v>138</c:v>
                </c:pt>
                <c:pt idx="4">
                  <c:v>149</c:v>
                </c:pt>
                <c:pt idx="5">
                  <c:v>124</c:v>
                </c:pt>
                <c:pt idx="6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29-4934-9246-22254498BDC3}"/>
            </c:ext>
          </c:extLst>
        </c:ser>
        <c:ser>
          <c:idx val="8"/>
          <c:order val="8"/>
          <c:tx>
            <c:strRef>
              <c:f>'[2]21高良'!$K$57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'[2]21高良'!$B$58:$B$64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'[2]21高良'!$K$58:$K$64</c:f>
              <c:numCache>
                <c:formatCode>General</c:formatCode>
                <c:ptCount val="7"/>
                <c:pt idx="0">
                  <c:v>147</c:v>
                </c:pt>
                <c:pt idx="1">
                  <c:v>131</c:v>
                </c:pt>
                <c:pt idx="2">
                  <c:v>137</c:v>
                </c:pt>
                <c:pt idx="3">
                  <c:v>139</c:v>
                </c:pt>
                <c:pt idx="4">
                  <c:v>133</c:v>
                </c:pt>
                <c:pt idx="5">
                  <c:v>146</c:v>
                </c:pt>
                <c:pt idx="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29-4934-9246-22254498BDC3}"/>
            </c:ext>
          </c:extLst>
        </c:ser>
        <c:ser>
          <c:idx val="10"/>
          <c:order val="10"/>
          <c:tx>
            <c:strRef>
              <c:f>'[2]21高良'!$M$57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'[2]21高良'!$B$58:$B$64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'[2]21高良'!$M$58:$M$64</c:f>
              <c:numCache>
                <c:formatCode>General</c:formatCode>
                <c:ptCount val="7"/>
                <c:pt idx="0">
                  <c:v>137</c:v>
                </c:pt>
                <c:pt idx="1">
                  <c:v>143</c:v>
                </c:pt>
                <c:pt idx="2">
                  <c:v>127</c:v>
                </c:pt>
                <c:pt idx="3">
                  <c:v>133</c:v>
                </c:pt>
                <c:pt idx="4">
                  <c:v>128</c:v>
                </c:pt>
                <c:pt idx="5">
                  <c:v>130</c:v>
                </c:pt>
                <c:pt idx="6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E29-4934-9246-22254498BDC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506305855"/>
        <c:axId val="1506308767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'[2]21高良'!$D$57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'[2]21高良'!$B$58:$B$64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'[2]21高良'!$D$58:$D$64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E29-4934-9246-22254498BDC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'[2]21高良'!$F$57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'[2]21高良'!$F$58:$F$64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E29-4934-9246-22254498BDC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'[2]21高良'!$H$57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'[2]21高良'!$H$58:$H$64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E29-4934-9246-22254498BDC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'[2]21高良'!$J$57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'[2]21高良'!$J$58:$J$64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E29-4934-9246-22254498BDC3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'[2]21高良'!$L$57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'[2]21高良'!$L$58:$L$64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E29-4934-9246-22254498BDC3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'[2]21高良'!$N$57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'[2]21高良'!$B$58:$B$64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'[2]21高良'!$N$58:$N$64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E29-4934-9246-22254498BDC3}"/>
                  </c:ext>
                </c:extLst>
              </c15:ser>
            </c15:filteredBarSeries>
          </c:ext>
        </c:extLst>
      </c:barChart>
      <c:catAx>
        <c:axId val="150630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6308767"/>
        <c:crosses val="autoZero"/>
        <c:auto val="1"/>
        <c:lblAlgn val="ctr"/>
        <c:lblOffset val="100"/>
        <c:noMultiLvlLbl val="0"/>
      </c:catAx>
      <c:valAx>
        <c:axId val="1506308767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630585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093184766557478"/>
          <c:y val="9.9093287272773757E-3"/>
          <c:w val="0.57025029877627953"/>
          <c:h val="0.179973088915660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133350</xdr:rowOff>
    </xdr:from>
    <xdr:to>
      <xdr:col>23</xdr:col>
      <xdr:colOff>217879</xdr:colOff>
      <xdr:row>26</xdr:row>
      <xdr:rowOff>146957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673" r="28228" b="17122"/>
        <a:stretch/>
      </xdr:blipFill>
      <xdr:spPr>
        <a:xfrm>
          <a:off x="0" y="3441700"/>
          <a:ext cx="7856929" cy="6058807"/>
        </a:xfrm>
        <a:prstGeom prst="rect">
          <a:avLst/>
        </a:prstGeom>
      </xdr:spPr>
    </xdr:pic>
    <xdr:clientData/>
  </xdr:twoCellAnchor>
  <xdr:twoCellAnchor>
    <xdr:from>
      <xdr:col>12</xdr:col>
      <xdr:colOff>108856</xdr:colOff>
      <xdr:row>43</xdr:row>
      <xdr:rowOff>353785</xdr:rowOff>
    </xdr:from>
    <xdr:to>
      <xdr:col>23</xdr:col>
      <xdr:colOff>122463</xdr:colOff>
      <xdr:row>49</xdr:row>
      <xdr:rowOff>122463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238126</xdr:colOff>
      <xdr:row>49</xdr:row>
      <xdr:rowOff>95250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122463</xdr:colOff>
      <xdr:row>29</xdr:row>
      <xdr:rowOff>27214</xdr:rowOff>
    </xdr:from>
    <xdr:to>
      <xdr:col>23</xdr:col>
      <xdr:colOff>258535</xdr:colOff>
      <xdr:row>37</xdr:row>
      <xdr:rowOff>244929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314325</xdr:colOff>
      <xdr:row>57</xdr:row>
      <xdr:rowOff>381000</xdr:rowOff>
    </xdr:from>
    <xdr:to>
      <xdr:col>12</xdr:col>
      <xdr:colOff>244928</xdr:colOff>
      <xdr:row>63</xdr:row>
      <xdr:rowOff>157843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600-000018000000}"/>
            </a:ext>
          </a:extLst>
        </xdr:cNvPr>
        <xdr:cNvCxnSpPr/>
      </xdr:nvCxnSpPr>
      <xdr:spPr>
        <a:xfrm>
          <a:off x="1152525" y="21951950"/>
          <a:ext cx="3169103" cy="2634343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56</xdr:row>
      <xdr:rowOff>0</xdr:rowOff>
    </xdr:from>
    <xdr:to>
      <xdr:col>23</xdr:col>
      <xdr:colOff>438150</xdr:colOff>
      <xdr:row>64</xdr:row>
      <xdr:rowOff>11953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3">
          <cell r="V93">
            <v>45657</v>
          </cell>
        </row>
        <row r="103">
          <cell r="V103">
            <v>45657</v>
          </cell>
        </row>
        <row r="110">
          <cell r="S110">
            <v>45677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  <cell r="E57" t="str">
            <v>2年生</v>
          </cell>
          <cell r="G57" t="str">
            <v>3年生</v>
          </cell>
          <cell r="I57" t="str">
            <v>4年生</v>
          </cell>
          <cell r="K57" t="str">
            <v>5年生</v>
          </cell>
          <cell r="M57" t="str">
            <v>6年生</v>
          </cell>
        </row>
        <row r="58">
          <cell r="B58" t="str">
            <v>H30</v>
          </cell>
          <cell r="C58">
            <v>149</v>
          </cell>
          <cell r="E58">
            <v>136</v>
          </cell>
          <cell r="G58">
            <v>146</v>
          </cell>
          <cell r="I58">
            <v>144</v>
          </cell>
          <cell r="K58">
            <v>147</v>
          </cell>
          <cell r="M58">
            <v>137</v>
          </cell>
        </row>
        <row r="59">
          <cell r="B59" t="str">
            <v>H31
（R1）</v>
          </cell>
          <cell r="C59">
            <v>152</v>
          </cell>
          <cell r="E59">
            <v>146</v>
          </cell>
          <cell r="G59">
            <v>132</v>
          </cell>
          <cell r="I59">
            <v>138</v>
          </cell>
          <cell r="K59">
            <v>131</v>
          </cell>
          <cell r="M59">
            <v>143</v>
          </cell>
        </row>
        <row r="60">
          <cell r="B60" t="str">
            <v>R2</v>
          </cell>
          <cell r="C60">
            <v>143</v>
          </cell>
          <cell r="E60">
            <v>156</v>
          </cell>
          <cell r="G60">
            <v>139</v>
          </cell>
          <cell r="I60">
            <v>142</v>
          </cell>
          <cell r="K60">
            <v>137</v>
          </cell>
          <cell r="M60">
            <v>127</v>
          </cell>
        </row>
        <row r="61">
          <cell r="B61" t="str">
            <v>R3</v>
          </cell>
          <cell r="C61">
            <v>141</v>
          </cell>
          <cell r="E61">
            <v>141</v>
          </cell>
          <cell r="G61">
            <v>158</v>
          </cell>
          <cell r="I61">
            <v>138</v>
          </cell>
          <cell r="K61">
            <v>139</v>
          </cell>
          <cell r="M61">
            <v>133</v>
          </cell>
        </row>
        <row r="62">
          <cell r="B62" t="str">
            <v>R4</v>
          </cell>
          <cell r="C62">
            <v>155</v>
          </cell>
          <cell r="E62">
            <v>137</v>
          </cell>
          <cell r="G62">
            <v>130</v>
          </cell>
          <cell r="I62">
            <v>149</v>
          </cell>
          <cell r="K62">
            <v>133</v>
          </cell>
          <cell r="M62">
            <v>128</v>
          </cell>
        </row>
        <row r="63">
          <cell r="B63" t="str">
            <v>R5</v>
          </cell>
          <cell r="C63">
            <v>153</v>
          </cell>
          <cell r="E63">
            <v>153</v>
          </cell>
          <cell r="G63">
            <v>129</v>
          </cell>
          <cell r="I63">
            <v>124</v>
          </cell>
          <cell r="K63">
            <v>146</v>
          </cell>
          <cell r="M63">
            <v>130</v>
          </cell>
        </row>
        <row r="64">
          <cell r="B64" t="str">
            <v>R6</v>
          </cell>
          <cell r="C64">
            <v>130</v>
          </cell>
          <cell r="E64">
            <v>146</v>
          </cell>
          <cell r="G64">
            <v>146</v>
          </cell>
          <cell r="I64">
            <v>133</v>
          </cell>
          <cell r="K64">
            <v>118</v>
          </cell>
          <cell r="M64">
            <v>149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AI195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17" width="4.25" customWidth="1"/>
    <col min="18" max="18" width="3.9140625" customWidth="1"/>
    <col min="19" max="21" width="4.25" customWidth="1"/>
    <col min="22" max="22" width="4.58203125" customWidth="1"/>
    <col min="23" max="23" width="4.25" customWidth="1"/>
    <col min="24" max="24" width="5.83203125" customWidth="1"/>
    <col min="25" max="28" width="4.25" customWidth="1"/>
    <col min="29" max="29" width="22.9140625" customWidth="1"/>
    <col min="30" max="38" width="4.25" customWidth="1"/>
  </cols>
  <sheetData>
    <row r="1" spans="1:29" ht="12.75" customHeight="1" thickBot="1">
      <c r="Y1" s="341"/>
      <c r="Z1" s="341"/>
      <c r="AA1" s="341"/>
      <c r="AB1" s="341"/>
      <c r="AC1" s="341"/>
    </row>
    <row r="2" spans="1:29" ht="29.25" customHeight="1" thickBot="1">
      <c r="A2" s="1" t="s">
        <v>0</v>
      </c>
      <c r="B2" s="2">
        <v>21</v>
      </c>
      <c r="C2" s="342" t="s">
        <v>1</v>
      </c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4"/>
      <c r="Y2" s="341"/>
      <c r="Z2" s="341"/>
      <c r="AA2" s="341"/>
      <c r="AB2" s="341"/>
      <c r="AC2" s="341"/>
    </row>
    <row r="3" spans="1:29" ht="11.2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4"/>
      <c r="O3" s="4"/>
      <c r="P3" s="4"/>
      <c r="Q3" s="5"/>
      <c r="R3" s="5"/>
      <c r="S3" s="5"/>
      <c r="Y3" s="341"/>
      <c r="Z3" s="341"/>
      <c r="AA3" s="341"/>
      <c r="AB3" s="341"/>
      <c r="AC3" s="341"/>
    </row>
    <row r="4" spans="1:29" ht="29.25" customHeight="1">
      <c r="B4" s="166" t="s">
        <v>2</v>
      </c>
      <c r="C4" s="166"/>
      <c r="D4" s="166"/>
      <c r="E4" s="166"/>
      <c r="F4" s="112">
        <f>'[1]1安謝'!F4:G4</f>
        <v>45658</v>
      </c>
      <c r="G4" s="112"/>
      <c r="H4" s="6" t="s">
        <v>3</v>
      </c>
    </row>
    <row r="5" spans="1:29" ht="29.25" customHeight="1">
      <c r="B5" s="345" t="s">
        <v>4</v>
      </c>
      <c r="C5" s="346"/>
      <c r="D5" s="347" t="s">
        <v>5</v>
      </c>
      <c r="E5" s="347"/>
      <c r="F5" s="347"/>
      <c r="G5" s="347"/>
      <c r="H5" s="348"/>
      <c r="I5" s="345" t="s">
        <v>4</v>
      </c>
      <c r="J5" s="346"/>
      <c r="K5" s="349" t="s">
        <v>6</v>
      </c>
      <c r="L5" s="347"/>
      <c r="M5" s="347"/>
      <c r="N5" s="347"/>
      <c r="O5" s="347"/>
      <c r="P5" s="348"/>
      <c r="Q5" s="345" t="s">
        <v>4</v>
      </c>
      <c r="R5" s="346"/>
      <c r="S5" s="349" t="s">
        <v>6</v>
      </c>
      <c r="T5" s="347"/>
      <c r="U5" s="347"/>
      <c r="V5" s="347"/>
      <c r="W5" s="347"/>
      <c r="X5" s="348"/>
    </row>
    <row r="6" spans="1:29" ht="37.5" customHeight="1">
      <c r="B6" s="329" t="s">
        <v>7</v>
      </c>
      <c r="C6" s="330"/>
      <c r="D6" s="335" t="s">
        <v>8</v>
      </c>
      <c r="E6" s="335"/>
      <c r="F6" s="335"/>
      <c r="G6" s="335"/>
      <c r="H6" s="336"/>
      <c r="I6" s="329" t="s">
        <v>9</v>
      </c>
      <c r="J6" s="330"/>
      <c r="K6" s="327" t="s">
        <v>10</v>
      </c>
      <c r="L6" s="327"/>
      <c r="M6" s="327"/>
      <c r="N6" s="327"/>
      <c r="O6" s="327"/>
      <c r="P6" s="327"/>
      <c r="Q6" s="328" t="s">
        <v>11</v>
      </c>
      <c r="R6" s="328"/>
      <c r="S6" s="327" t="s">
        <v>12</v>
      </c>
      <c r="T6" s="327"/>
      <c r="U6" s="327"/>
      <c r="V6" s="327"/>
      <c r="W6" s="327"/>
      <c r="X6" s="327"/>
    </row>
    <row r="7" spans="1:29" ht="37.5" customHeight="1">
      <c r="B7" s="331"/>
      <c r="C7" s="332"/>
      <c r="D7" s="337"/>
      <c r="E7" s="337"/>
      <c r="F7" s="337"/>
      <c r="G7" s="337"/>
      <c r="H7" s="338"/>
      <c r="I7" s="333"/>
      <c r="J7" s="334"/>
      <c r="K7" s="327" t="s">
        <v>13</v>
      </c>
      <c r="L7" s="327"/>
      <c r="M7" s="327"/>
      <c r="N7" s="327"/>
      <c r="O7" s="327"/>
      <c r="P7" s="327"/>
      <c r="Q7" s="328" t="s">
        <v>14</v>
      </c>
      <c r="R7" s="328"/>
      <c r="S7" s="327" t="s">
        <v>15</v>
      </c>
      <c r="T7" s="327"/>
      <c r="U7" s="327"/>
      <c r="V7" s="327"/>
      <c r="W7" s="327"/>
      <c r="X7" s="327"/>
    </row>
    <row r="8" spans="1:29" ht="37.5" customHeight="1">
      <c r="B8" s="331"/>
      <c r="C8" s="332"/>
      <c r="D8" s="337"/>
      <c r="E8" s="337"/>
      <c r="F8" s="337"/>
      <c r="G8" s="337"/>
      <c r="H8" s="338"/>
      <c r="I8" s="328" t="s">
        <v>16</v>
      </c>
      <c r="J8" s="328"/>
      <c r="K8" s="327" t="s">
        <v>12</v>
      </c>
      <c r="L8" s="327"/>
      <c r="M8" s="327"/>
      <c r="N8" s="327"/>
      <c r="O8" s="327"/>
      <c r="P8" s="327"/>
      <c r="Q8" s="328" t="s">
        <v>17</v>
      </c>
      <c r="R8" s="328"/>
      <c r="S8" s="327" t="s">
        <v>12</v>
      </c>
      <c r="T8" s="327"/>
      <c r="U8" s="327"/>
      <c r="V8" s="327"/>
      <c r="W8" s="327"/>
      <c r="X8" s="327"/>
    </row>
    <row r="9" spans="1:29" ht="37.5" customHeight="1">
      <c r="B9" s="333"/>
      <c r="C9" s="334"/>
      <c r="D9" s="339"/>
      <c r="E9" s="339"/>
      <c r="F9" s="339"/>
      <c r="G9" s="339"/>
      <c r="H9" s="340"/>
      <c r="I9" s="328" t="s">
        <v>18</v>
      </c>
      <c r="J9" s="328"/>
      <c r="K9" s="327" t="s">
        <v>19</v>
      </c>
      <c r="L9" s="327"/>
      <c r="M9" s="327"/>
      <c r="N9" s="327"/>
      <c r="O9" s="327"/>
      <c r="P9" s="327"/>
      <c r="Q9" s="328" t="s">
        <v>20</v>
      </c>
      <c r="R9" s="328"/>
      <c r="S9" s="327" t="s">
        <v>21</v>
      </c>
      <c r="T9" s="327"/>
      <c r="U9" s="327"/>
      <c r="V9" s="327"/>
      <c r="W9" s="327"/>
      <c r="X9" s="327"/>
    </row>
    <row r="10" spans="1:29" ht="29.25" customHeight="1">
      <c r="B10" s="7"/>
      <c r="C10" s="7"/>
      <c r="D10" s="8"/>
      <c r="E10" s="9"/>
      <c r="F10" s="9"/>
      <c r="G10" s="9"/>
      <c r="H10" s="9"/>
      <c r="I10" s="7"/>
      <c r="J10" s="7"/>
      <c r="K10" s="8"/>
      <c r="L10" s="9"/>
      <c r="M10" s="9"/>
      <c r="N10" s="9"/>
      <c r="O10" s="9"/>
      <c r="P10" s="7"/>
      <c r="Q10" s="7"/>
      <c r="R10" s="8"/>
      <c r="S10" s="9"/>
      <c r="T10" s="9"/>
      <c r="U10" s="9"/>
      <c r="V10" s="9"/>
    </row>
    <row r="11" spans="1:29" ht="12" customHeight="1"/>
    <row r="12" spans="1:29" ht="29.25" customHeight="1"/>
    <row r="13" spans="1:29" ht="29.25" customHeight="1">
      <c r="B13" s="7"/>
      <c r="C13" s="7"/>
      <c r="D13" s="8"/>
      <c r="E13" s="9"/>
      <c r="F13" s="9"/>
      <c r="G13" s="9"/>
      <c r="H13" s="9"/>
      <c r="I13" s="7"/>
      <c r="J13" s="7"/>
      <c r="K13" s="8"/>
      <c r="L13" s="9"/>
      <c r="M13" s="9"/>
      <c r="N13" s="9"/>
      <c r="O13" s="9"/>
      <c r="P13" s="7"/>
      <c r="Q13" s="7"/>
      <c r="R13" s="8"/>
      <c r="S13" s="9"/>
      <c r="T13" s="9"/>
      <c r="U13" s="9"/>
      <c r="V13" s="9"/>
    </row>
    <row r="14" spans="1:29" ht="29.25" customHeight="1">
      <c r="B14" s="7"/>
      <c r="C14" s="7"/>
      <c r="D14" s="8"/>
      <c r="E14" s="9"/>
      <c r="F14" s="9"/>
      <c r="G14" s="9"/>
      <c r="H14" s="9"/>
      <c r="I14" s="7"/>
      <c r="J14" s="7"/>
      <c r="K14" s="8"/>
      <c r="L14" s="9"/>
      <c r="M14" s="9"/>
      <c r="N14" s="9"/>
      <c r="O14" s="9"/>
      <c r="P14" s="7"/>
      <c r="Q14" s="7"/>
      <c r="R14" s="8"/>
      <c r="S14" s="9"/>
      <c r="T14" s="9"/>
      <c r="U14" s="9"/>
      <c r="V14" s="9"/>
    </row>
    <row r="15" spans="1:29" ht="29.25" customHeight="1">
      <c r="B15" s="7"/>
      <c r="C15" s="7"/>
      <c r="D15" s="8"/>
      <c r="E15" s="9"/>
      <c r="F15" s="9"/>
      <c r="G15" s="9"/>
      <c r="H15" s="9"/>
      <c r="I15" s="7"/>
      <c r="J15" s="7"/>
      <c r="K15" s="8"/>
      <c r="L15" s="9"/>
      <c r="M15" s="9"/>
      <c r="N15" s="9"/>
      <c r="O15" s="9"/>
      <c r="P15" s="7"/>
      <c r="Q15" s="7"/>
      <c r="R15" s="8"/>
      <c r="S15" s="9"/>
      <c r="T15" s="9"/>
      <c r="U15" s="9"/>
      <c r="V15" s="9"/>
    </row>
    <row r="16" spans="1:29" ht="29.25" customHeight="1">
      <c r="B16" s="7"/>
      <c r="C16" s="7"/>
      <c r="D16" s="8"/>
      <c r="E16" s="9"/>
      <c r="F16" s="9"/>
      <c r="G16" s="9"/>
      <c r="H16" s="9"/>
      <c r="I16" s="7"/>
      <c r="J16" s="7"/>
      <c r="K16" s="8"/>
      <c r="L16" s="9"/>
      <c r="M16" s="9"/>
      <c r="N16" s="9"/>
      <c r="O16" s="9"/>
      <c r="P16" s="7"/>
      <c r="Q16" s="7"/>
      <c r="R16" s="8"/>
      <c r="S16" s="9"/>
      <c r="T16" s="9"/>
      <c r="U16" s="9"/>
      <c r="V16" s="9"/>
    </row>
    <row r="17" spans="1:29" ht="29.25" customHeight="1">
      <c r="B17" s="7"/>
      <c r="C17" s="7"/>
      <c r="D17" s="8"/>
      <c r="E17" s="9"/>
      <c r="F17" s="9"/>
      <c r="G17" s="9"/>
      <c r="H17" s="9"/>
      <c r="I17" s="7"/>
      <c r="J17" s="7"/>
      <c r="K17" s="8"/>
      <c r="L17" s="9"/>
      <c r="M17" s="9"/>
      <c r="N17" s="9"/>
      <c r="O17" s="9"/>
      <c r="P17" s="7"/>
      <c r="Q17" s="7"/>
      <c r="R17" s="8"/>
      <c r="S17" s="9"/>
      <c r="T17" s="9"/>
      <c r="U17" s="9"/>
      <c r="V17" s="9"/>
    </row>
    <row r="18" spans="1:29" ht="29.25" customHeight="1">
      <c r="B18" s="7"/>
      <c r="C18" s="7"/>
      <c r="D18" s="8"/>
      <c r="E18" s="9"/>
      <c r="F18" s="9"/>
      <c r="G18" s="9"/>
      <c r="H18" s="9"/>
      <c r="I18" s="7"/>
      <c r="J18" s="7"/>
      <c r="K18" s="8"/>
      <c r="L18" s="9"/>
      <c r="M18" s="9"/>
      <c r="N18" s="9"/>
      <c r="O18" s="9"/>
      <c r="P18" s="7"/>
      <c r="Q18" s="7"/>
      <c r="R18" s="8"/>
      <c r="S18" s="9"/>
      <c r="T18" s="9"/>
      <c r="U18" s="9"/>
      <c r="V18" s="9"/>
    </row>
    <row r="19" spans="1:29" ht="29.25" customHeight="1">
      <c r="B19" s="7"/>
      <c r="C19" s="7"/>
      <c r="D19" s="8"/>
      <c r="E19" s="9"/>
      <c r="F19" s="9"/>
      <c r="G19" s="9"/>
      <c r="H19" s="9"/>
      <c r="I19" s="7"/>
      <c r="J19" s="7"/>
      <c r="K19" s="8"/>
      <c r="L19" s="9"/>
      <c r="M19" s="9"/>
      <c r="N19" s="9"/>
      <c r="O19" s="9"/>
      <c r="P19" s="7"/>
      <c r="Q19" s="7"/>
      <c r="R19" s="8"/>
      <c r="S19" s="9"/>
      <c r="T19" s="9"/>
      <c r="U19" s="9"/>
      <c r="V19" s="9"/>
    </row>
    <row r="20" spans="1:29" ht="29.25" customHeight="1">
      <c r="B20" s="7"/>
      <c r="C20" s="7"/>
      <c r="D20" s="8"/>
      <c r="E20" s="9"/>
      <c r="F20" s="9"/>
      <c r="G20" s="9"/>
      <c r="H20" s="9"/>
      <c r="I20" s="7"/>
      <c r="J20" s="7"/>
      <c r="K20" s="8"/>
      <c r="L20" s="9"/>
      <c r="M20" s="9"/>
      <c r="N20" s="9"/>
      <c r="O20" s="9"/>
      <c r="P20" s="7"/>
      <c r="Q20" s="7"/>
      <c r="R20" s="8"/>
      <c r="S20" s="9"/>
      <c r="T20" s="9"/>
      <c r="U20" s="9"/>
      <c r="V20" s="9"/>
    </row>
    <row r="21" spans="1:29" ht="29.25" customHeight="1">
      <c r="B21" s="7"/>
      <c r="C21" s="7"/>
      <c r="D21" s="8"/>
      <c r="E21" s="9"/>
      <c r="F21" s="9"/>
      <c r="G21" s="9"/>
      <c r="H21" s="9"/>
      <c r="I21" s="7"/>
      <c r="J21" s="7"/>
      <c r="K21" s="8"/>
      <c r="L21" s="9"/>
      <c r="M21" s="9"/>
      <c r="N21" s="9"/>
      <c r="O21" s="9"/>
      <c r="P21" s="7"/>
      <c r="Q21" s="7"/>
      <c r="R21" s="8"/>
      <c r="S21" s="9"/>
      <c r="T21" s="9"/>
      <c r="U21" s="9"/>
      <c r="V21" s="9"/>
    </row>
    <row r="22" spans="1:29" ht="29.25" customHeight="1">
      <c r="B22" s="7"/>
      <c r="C22" s="7"/>
      <c r="D22" s="8"/>
      <c r="E22" s="9"/>
      <c r="F22" s="9"/>
      <c r="G22" s="9"/>
      <c r="H22" s="9"/>
      <c r="I22" s="7"/>
      <c r="J22" s="7"/>
      <c r="K22" s="8"/>
      <c r="L22" s="9"/>
      <c r="M22" s="9"/>
      <c r="N22" s="9"/>
      <c r="O22" s="9"/>
      <c r="P22" s="7"/>
      <c r="Q22" s="7"/>
      <c r="R22" s="8"/>
      <c r="S22" s="9"/>
      <c r="T22" s="9"/>
      <c r="U22" s="9"/>
      <c r="V22" s="9"/>
    </row>
    <row r="23" spans="1:29" ht="29.25" customHeight="1">
      <c r="B23" s="7"/>
      <c r="C23" s="7"/>
      <c r="D23" s="8"/>
      <c r="E23" s="9"/>
      <c r="F23" s="9"/>
      <c r="G23" s="9"/>
      <c r="H23" s="9"/>
      <c r="I23" s="7"/>
      <c r="J23" s="7"/>
      <c r="K23" s="8"/>
      <c r="L23" s="9"/>
      <c r="M23" s="9"/>
      <c r="N23" s="9"/>
      <c r="O23" s="9"/>
      <c r="P23" s="7"/>
      <c r="Q23" s="7"/>
      <c r="R23" s="8"/>
      <c r="S23" s="9"/>
      <c r="T23" s="9"/>
      <c r="U23" s="9"/>
      <c r="V23" s="9"/>
    </row>
    <row r="24" spans="1:29" ht="29.25" customHeight="1">
      <c r="B24" s="7"/>
      <c r="C24" s="7"/>
      <c r="D24" s="8"/>
      <c r="E24" s="9"/>
      <c r="F24" s="9"/>
      <c r="G24" s="9"/>
      <c r="H24" s="9"/>
      <c r="I24" s="7"/>
      <c r="J24" s="7"/>
      <c r="K24" s="8"/>
      <c r="L24" s="9"/>
      <c r="M24" s="9"/>
      <c r="N24" s="9"/>
      <c r="O24" s="9"/>
      <c r="P24" s="7"/>
      <c r="Q24" s="7"/>
      <c r="R24" s="8"/>
      <c r="S24" s="9"/>
      <c r="T24" s="9"/>
      <c r="U24" s="9"/>
      <c r="V24" s="9"/>
    </row>
    <row r="25" spans="1:29" ht="29.25" customHeight="1">
      <c r="B25" s="7"/>
      <c r="C25" s="7"/>
      <c r="D25" s="8"/>
      <c r="E25" s="9"/>
      <c r="F25" s="9"/>
      <c r="G25" s="9"/>
      <c r="H25" s="9"/>
      <c r="I25" s="7"/>
      <c r="J25" s="7"/>
      <c r="K25" s="8"/>
      <c r="L25" s="9"/>
      <c r="M25" s="9"/>
      <c r="N25" s="9"/>
      <c r="O25" s="9"/>
      <c r="P25" s="7"/>
      <c r="Q25" s="7"/>
      <c r="R25" s="8"/>
      <c r="S25" s="9"/>
      <c r="T25" s="9"/>
      <c r="U25" s="9"/>
      <c r="V25" s="9"/>
    </row>
    <row r="26" spans="1:29" ht="29.25" customHeight="1">
      <c r="B26" s="7"/>
      <c r="C26" s="7"/>
      <c r="D26" s="8"/>
      <c r="E26" s="9"/>
      <c r="F26" s="9"/>
      <c r="G26" s="9"/>
      <c r="H26" s="9"/>
      <c r="I26" s="7"/>
      <c r="J26" s="7"/>
      <c r="K26" s="8"/>
      <c r="L26" s="9"/>
      <c r="M26" s="9"/>
      <c r="N26" s="9"/>
      <c r="O26" s="9"/>
      <c r="P26" s="7"/>
      <c r="Q26" s="7"/>
      <c r="R26" s="8"/>
      <c r="S26" s="9"/>
      <c r="T26" s="9"/>
      <c r="U26" s="9"/>
      <c r="V26" s="9"/>
      <c r="AC26" s="10"/>
    </row>
    <row r="27" spans="1:29" ht="29.25" customHeight="1">
      <c r="A27" s="11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3"/>
      <c r="R27" s="9"/>
      <c r="S27" s="8"/>
      <c r="T27" s="9"/>
      <c r="U27" s="9"/>
      <c r="V27" s="9"/>
      <c r="W27" s="9"/>
      <c r="AC27" s="10"/>
    </row>
    <row r="28" spans="1:29" ht="11.2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4"/>
      <c r="N28" s="4"/>
      <c r="O28" s="4"/>
      <c r="P28" s="4"/>
      <c r="Q28" s="5"/>
      <c r="R28" s="5"/>
      <c r="S28" s="5"/>
    </row>
    <row r="29" spans="1:29" ht="29.25" customHeight="1">
      <c r="A29" s="14">
        <v>1</v>
      </c>
      <c r="B29" s="118" t="s">
        <v>22</v>
      </c>
      <c r="C29" s="155"/>
      <c r="D29" s="324"/>
      <c r="E29" s="325"/>
      <c r="F29" s="325"/>
      <c r="G29" s="15"/>
      <c r="H29" s="15"/>
      <c r="I29" s="16"/>
      <c r="J29" s="16"/>
      <c r="K29" s="16"/>
      <c r="L29" s="17"/>
      <c r="M29" s="17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1:29" ht="9.75" customHeight="1">
      <c r="A30" s="11"/>
      <c r="B30" s="11"/>
      <c r="C30" s="19"/>
      <c r="D30" s="19"/>
      <c r="E30" s="19"/>
      <c r="F30" s="19"/>
      <c r="G30" s="19"/>
      <c r="H30" s="19"/>
      <c r="I30" s="11"/>
      <c r="J30" s="11"/>
      <c r="K30" s="12"/>
      <c r="L30" s="20"/>
      <c r="M30" s="20"/>
      <c r="N30" s="12"/>
      <c r="O30" s="12"/>
      <c r="P30" s="12"/>
      <c r="Q30" s="5"/>
      <c r="R30" s="5"/>
      <c r="S30" s="5"/>
    </row>
    <row r="31" spans="1:29" ht="28.5" customHeight="1" thickBot="1">
      <c r="A31" s="11"/>
      <c r="B31" s="250" t="s">
        <v>23</v>
      </c>
      <c r="C31" s="326"/>
      <c r="D31" s="326"/>
      <c r="E31" s="326"/>
      <c r="F31" s="326"/>
      <c r="G31" s="326"/>
      <c r="H31" s="112">
        <f>'[1]1安謝'!H24:I24</f>
        <v>45413</v>
      </c>
      <c r="I31" s="112"/>
      <c r="J31" s="21" t="s">
        <v>3</v>
      </c>
      <c r="K31" s="22"/>
      <c r="L31" s="23"/>
      <c r="M31" s="23"/>
    </row>
    <row r="32" spans="1:29" ht="36.75" customHeight="1">
      <c r="A32" s="11"/>
      <c r="B32" s="298" t="s">
        <v>24</v>
      </c>
      <c r="C32" s="299"/>
      <c r="D32" s="300" t="s">
        <v>25</v>
      </c>
      <c r="E32" s="301"/>
      <c r="F32" s="300" t="s">
        <v>26</v>
      </c>
      <c r="G32" s="301"/>
      <c r="H32" s="292" t="s">
        <v>27</v>
      </c>
      <c r="I32" s="293"/>
      <c r="J32" s="322" t="s">
        <v>28</v>
      </c>
      <c r="K32" s="323"/>
      <c r="L32" s="322" t="s">
        <v>29</v>
      </c>
      <c r="M32" s="323"/>
    </row>
    <row r="33" spans="1:29" ht="29.25" customHeight="1">
      <c r="A33" s="11"/>
      <c r="B33" s="316" t="s">
        <v>30</v>
      </c>
      <c r="C33" s="317"/>
      <c r="D33" s="318">
        <v>6150</v>
      </c>
      <c r="E33" s="319"/>
      <c r="F33" s="318">
        <v>6161</v>
      </c>
      <c r="G33" s="319"/>
      <c r="H33" s="318">
        <v>6054</v>
      </c>
      <c r="I33" s="319"/>
      <c r="J33" s="320">
        <v>5997</v>
      </c>
      <c r="K33" s="321"/>
      <c r="L33" s="320">
        <v>5966</v>
      </c>
      <c r="M33" s="321"/>
      <c r="Y33" s="24"/>
      <c r="Z33" s="24"/>
      <c r="AA33" s="24"/>
      <c r="AB33" s="24"/>
      <c r="AC33" s="24"/>
    </row>
    <row r="34" spans="1:29" ht="29.25" customHeight="1">
      <c r="A34" s="11"/>
      <c r="B34" s="316" t="s">
        <v>31</v>
      </c>
      <c r="C34" s="317"/>
      <c r="D34" s="318">
        <v>6143</v>
      </c>
      <c r="E34" s="319"/>
      <c r="F34" s="318">
        <v>6150</v>
      </c>
      <c r="G34" s="319"/>
      <c r="H34" s="318">
        <v>6053</v>
      </c>
      <c r="I34" s="319"/>
      <c r="J34" s="320">
        <v>5986</v>
      </c>
      <c r="K34" s="321"/>
      <c r="L34" s="320">
        <v>6007</v>
      </c>
      <c r="M34" s="321"/>
      <c r="Y34" s="24"/>
      <c r="Z34" s="24"/>
      <c r="AA34" s="24"/>
      <c r="AB34" s="24"/>
      <c r="AC34" s="24"/>
    </row>
    <row r="35" spans="1:29" ht="29.25" customHeight="1" thickBot="1">
      <c r="A35" s="11"/>
      <c r="B35" s="308" t="s">
        <v>32</v>
      </c>
      <c r="C35" s="309"/>
      <c r="D35" s="310">
        <v>12293</v>
      </c>
      <c r="E35" s="311"/>
      <c r="F35" s="312">
        <v>12311</v>
      </c>
      <c r="G35" s="313"/>
      <c r="H35" s="312">
        <v>12107</v>
      </c>
      <c r="I35" s="313"/>
      <c r="J35" s="314">
        <v>11983</v>
      </c>
      <c r="K35" s="315"/>
      <c r="L35" s="314">
        <f>SUM(L33:M34)</f>
        <v>11973</v>
      </c>
      <c r="M35" s="315"/>
      <c r="Y35" s="24"/>
      <c r="Z35" s="24"/>
      <c r="AA35" s="24"/>
      <c r="AB35" s="24"/>
      <c r="AC35" s="24"/>
    </row>
    <row r="36" spans="1:29" ht="29.25" customHeight="1" thickBot="1">
      <c r="A36" s="11"/>
      <c r="B36" s="302" t="s">
        <v>33</v>
      </c>
      <c r="C36" s="303"/>
      <c r="D36" s="304">
        <v>5213</v>
      </c>
      <c r="E36" s="305"/>
      <c r="F36" s="304">
        <v>5361</v>
      </c>
      <c r="G36" s="305"/>
      <c r="H36" s="304">
        <v>5363</v>
      </c>
      <c r="I36" s="305"/>
      <c r="J36" s="306">
        <v>5354</v>
      </c>
      <c r="K36" s="307"/>
      <c r="L36" s="306">
        <v>5434</v>
      </c>
      <c r="M36" s="307"/>
      <c r="Y36" s="24"/>
      <c r="Z36" s="24"/>
      <c r="AA36" s="24"/>
      <c r="AB36" s="24"/>
      <c r="AC36" s="24"/>
    </row>
    <row r="37" spans="1:29" ht="12" customHeight="1">
      <c r="A37" s="11"/>
      <c r="B37" s="11"/>
      <c r="C37" s="25"/>
      <c r="D37" s="26"/>
      <c r="E37" s="27"/>
      <c r="F37" s="26"/>
      <c r="G37" s="27"/>
      <c r="H37" s="22"/>
      <c r="I37" s="22"/>
      <c r="J37" s="22"/>
      <c r="K37" s="22"/>
      <c r="Y37" s="24"/>
      <c r="Z37" s="24"/>
      <c r="AA37" s="24"/>
      <c r="AB37" s="24"/>
      <c r="AC37" s="24"/>
    </row>
    <row r="38" spans="1:29" ht="30" customHeight="1" thickBot="1">
      <c r="B38" s="296" t="s">
        <v>34</v>
      </c>
      <c r="C38" s="296"/>
      <c r="D38" s="297"/>
      <c r="E38" s="297"/>
      <c r="F38" s="297"/>
      <c r="G38" s="297"/>
      <c r="H38" s="251">
        <f>'[1]1安謝'!H32:I32</f>
        <v>45413</v>
      </c>
      <c r="I38" s="251"/>
      <c r="J38" s="21" t="s">
        <v>3</v>
      </c>
      <c r="K38" s="22"/>
      <c r="P38" s="28"/>
      <c r="Q38" s="28"/>
      <c r="R38" s="5"/>
      <c r="S38" s="5"/>
      <c r="T38" s="5"/>
      <c r="Y38" s="24"/>
      <c r="Z38" s="24"/>
      <c r="AA38" s="24"/>
      <c r="AB38" s="24"/>
      <c r="AC38" s="24"/>
    </row>
    <row r="39" spans="1:29" ht="35.25" customHeight="1">
      <c r="B39" s="298" t="s">
        <v>24</v>
      </c>
      <c r="C39" s="299"/>
      <c r="D39" s="300" t="s">
        <v>25</v>
      </c>
      <c r="E39" s="301"/>
      <c r="F39" s="290" t="s">
        <v>35</v>
      </c>
      <c r="G39" s="291"/>
      <c r="H39" s="300" t="s">
        <v>26</v>
      </c>
      <c r="I39" s="301"/>
      <c r="J39" s="290" t="s">
        <v>35</v>
      </c>
      <c r="K39" s="291"/>
      <c r="L39" s="292" t="s">
        <v>27</v>
      </c>
      <c r="M39" s="293"/>
      <c r="N39" s="294" t="s">
        <v>35</v>
      </c>
      <c r="O39" s="287"/>
      <c r="P39" s="295" t="s">
        <v>28</v>
      </c>
      <c r="Q39" s="293"/>
      <c r="R39" s="286" t="s">
        <v>35</v>
      </c>
      <c r="S39" s="287"/>
      <c r="T39" s="295" t="s">
        <v>29</v>
      </c>
      <c r="U39" s="293"/>
      <c r="V39" s="286" t="s">
        <v>35</v>
      </c>
      <c r="W39" s="287"/>
    </row>
    <row r="40" spans="1:29" ht="26.25" customHeight="1">
      <c r="B40" s="288" t="s">
        <v>36</v>
      </c>
      <c r="C40" s="289"/>
      <c r="D40" s="280">
        <v>2390</v>
      </c>
      <c r="E40" s="281"/>
      <c r="F40" s="284">
        <v>0.19441958838363296</v>
      </c>
      <c r="G40" s="285"/>
      <c r="H40" s="280">
        <v>2301</v>
      </c>
      <c r="I40" s="281"/>
      <c r="J40" s="284">
        <v>0.18690601900739176</v>
      </c>
      <c r="K40" s="285"/>
      <c r="L40" s="266">
        <v>2182</v>
      </c>
      <c r="M40" s="267"/>
      <c r="N40" s="276">
        <v>0.18022631535475345</v>
      </c>
      <c r="O40" s="277"/>
      <c r="P40" s="266">
        <v>2116</v>
      </c>
      <c r="Q40" s="267"/>
      <c r="R40" s="276">
        <f>P40/11983</f>
        <v>0.1765834932821497</v>
      </c>
      <c r="S40" s="277"/>
      <c r="T40" s="266">
        <v>2065</v>
      </c>
      <c r="U40" s="267"/>
      <c r="V40" s="276">
        <f>T40/$T$43</f>
        <v>0.1724713939697653</v>
      </c>
      <c r="W40" s="277"/>
    </row>
    <row r="41" spans="1:29" ht="26.25" customHeight="1">
      <c r="B41" s="278" t="s">
        <v>37</v>
      </c>
      <c r="C41" s="279"/>
      <c r="D41" s="280">
        <v>7783</v>
      </c>
      <c r="E41" s="281"/>
      <c r="F41" s="284">
        <v>0.63312454242251692</v>
      </c>
      <c r="G41" s="285"/>
      <c r="H41" s="280">
        <v>7816</v>
      </c>
      <c r="I41" s="281"/>
      <c r="J41" s="284">
        <v>0.634879376167655</v>
      </c>
      <c r="K41" s="285"/>
      <c r="L41" s="266">
        <v>7675</v>
      </c>
      <c r="M41" s="267"/>
      <c r="N41" s="276">
        <v>0.63393078384405721</v>
      </c>
      <c r="O41" s="277"/>
      <c r="P41" s="266">
        <v>7590</v>
      </c>
      <c r="Q41" s="267"/>
      <c r="R41" s="276">
        <f>P41/11983</f>
        <v>0.63339731285988488</v>
      </c>
      <c r="S41" s="277"/>
      <c r="T41" s="266">
        <v>7564</v>
      </c>
      <c r="U41" s="267"/>
      <c r="V41" s="276">
        <f t="shared" ref="V41:V42" si="0">T41/$T$43</f>
        <v>0.63175478159191512</v>
      </c>
      <c r="W41" s="277"/>
    </row>
    <row r="42" spans="1:29" ht="26.25" customHeight="1">
      <c r="B42" s="278" t="s">
        <v>38</v>
      </c>
      <c r="C42" s="279"/>
      <c r="D42" s="280">
        <v>2120</v>
      </c>
      <c r="E42" s="281"/>
      <c r="F42" s="282">
        <v>0.17245586919385017</v>
      </c>
      <c r="G42" s="283"/>
      <c r="H42" s="280">
        <v>2194</v>
      </c>
      <c r="I42" s="281"/>
      <c r="J42" s="282">
        <v>0.1782146048249533</v>
      </c>
      <c r="K42" s="283"/>
      <c r="L42" s="266">
        <v>2250</v>
      </c>
      <c r="M42" s="267"/>
      <c r="N42" s="268">
        <v>0.1858429008011894</v>
      </c>
      <c r="O42" s="269"/>
      <c r="P42" s="266">
        <v>2277</v>
      </c>
      <c r="Q42" s="267"/>
      <c r="R42" s="268">
        <f>P42/11983</f>
        <v>0.19001919385796545</v>
      </c>
      <c r="S42" s="269"/>
      <c r="T42" s="266">
        <v>2344</v>
      </c>
      <c r="U42" s="267"/>
      <c r="V42" s="268">
        <f t="shared" si="0"/>
        <v>0.19577382443831956</v>
      </c>
      <c r="W42" s="269"/>
    </row>
    <row r="43" spans="1:29" ht="26.25" customHeight="1" thickBot="1">
      <c r="B43" s="270" t="s">
        <v>39</v>
      </c>
      <c r="C43" s="271"/>
      <c r="D43" s="272">
        <v>12293</v>
      </c>
      <c r="E43" s="273"/>
      <c r="F43" s="274"/>
      <c r="G43" s="275"/>
      <c r="H43" s="272">
        <v>12311</v>
      </c>
      <c r="I43" s="273"/>
      <c r="J43" s="274"/>
      <c r="K43" s="275"/>
      <c r="L43" s="263">
        <v>12107</v>
      </c>
      <c r="M43" s="264"/>
      <c r="N43" s="261"/>
      <c r="O43" s="262"/>
      <c r="P43" s="263">
        <f>SUM(P40:Q42)</f>
        <v>11983</v>
      </c>
      <c r="Q43" s="264"/>
      <c r="R43" s="261"/>
      <c r="S43" s="262"/>
      <c r="T43" s="263">
        <f>SUM(T40:U42)</f>
        <v>11973</v>
      </c>
      <c r="U43" s="264"/>
      <c r="V43" s="261"/>
      <c r="W43" s="262"/>
    </row>
    <row r="44" spans="1:29" ht="29.25" customHeight="1">
      <c r="B44" s="265"/>
      <c r="C44" s="265"/>
      <c r="D44" s="265"/>
      <c r="E44" s="265"/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8"/>
      <c r="Q44" s="28"/>
      <c r="R44" s="5"/>
      <c r="S44" s="5"/>
      <c r="T44" s="5"/>
    </row>
    <row r="45" spans="1:29" ht="52.5" customHeight="1">
      <c r="A45" s="11"/>
      <c r="B45" s="11"/>
      <c r="C45" s="25"/>
      <c r="D45" s="11"/>
      <c r="E45" s="11"/>
      <c r="F45" s="11"/>
      <c r="G45" s="11"/>
      <c r="H45" s="29"/>
      <c r="I45" s="30"/>
      <c r="J45" s="11"/>
      <c r="K45" s="12"/>
      <c r="L45" s="12"/>
      <c r="M45" s="31"/>
      <c r="N45" s="31"/>
      <c r="O45" s="28"/>
      <c r="P45" s="28"/>
      <c r="Q45" s="5"/>
      <c r="R45" s="5"/>
      <c r="S45" s="5"/>
    </row>
    <row r="46" spans="1:29" ht="52.5" customHeight="1">
      <c r="A46" s="11"/>
      <c r="B46" s="11"/>
      <c r="C46" s="25"/>
      <c r="D46" s="11"/>
      <c r="E46" s="11"/>
      <c r="F46" s="11"/>
      <c r="G46" s="11"/>
      <c r="H46" s="29"/>
      <c r="I46" s="30"/>
      <c r="J46" s="11"/>
      <c r="K46" s="12"/>
      <c r="L46" s="12"/>
      <c r="M46" s="31"/>
      <c r="N46" s="31"/>
      <c r="O46" s="28"/>
      <c r="P46" s="28"/>
      <c r="Q46" s="5"/>
      <c r="R46" s="5"/>
      <c r="S46" s="5"/>
    </row>
    <row r="47" spans="1:29" ht="52.5" customHeight="1">
      <c r="A47" s="11"/>
      <c r="B47" s="11"/>
      <c r="C47" s="25"/>
      <c r="D47" s="11"/>
      <c r="E47" s="11"/>
      <c r="F47" s="11"/>
      <c r="G47" s="11"/>
      <c r="H47" s="29"/>
      <c r="I47" s="30"/>
      <c r="J47" s="11"/>
      <c r="K47" s="12"/>
      <c r="L47" s="12"/>
      <c r="M47" s="31"/>
      <c r="N47" s="31"/>
      <c r="O47" s="28"/>
      <c r="P47" s="28"/>
      <c r="Q47" s="5"/>
      <c r="R47" s="5"/>
      <c r="S47" s="5"/>
    </row>
    <row r="48" spans="1:29" ht="52.5" customHeight="1">
      <c r="A48" s="11"/>
      <c r="B48" s="11"/>
      <c r="C48" s="25"/>
      <c r="D48" s="11"/>
      <c r="E48" s="11"/>
      <c r="F48" s="11"/>
      <c r="G48" s="11"/>
      <c r="H48" s="29"/>
      <c r="I48" s="30"/>
      <c r="J48" s="11"/>
      <c r="K48" s="12"/>
      <c r="L48" s="12"/>
      <c r="M48" s="31"/>
      <c r="N48" s="31"/>
      <c r="O48" s="28"/>
      <c r="P48" s="28"/>
      <c r="Q48" s="5"/>
      <c r="R48" s="5"/>
      <c r="S48" s="5"/>
    </row>
    <row r="49" spans="1:24" ht="52.5" customHeight="1">
      <c r="A49" s="11"/>
      <c r="B49" s="11"/>
      <c r="C49" s="25"/>
      <c r="D49" s="11"/>
      <c r="E49" s="11"/>
      <c r="F49" s="11"/>
      <c r="G49" s="11"/>
      <c r="H49" s="29"/>
      <c r="I49" s="30"/>
      <c r="J49" s="11"/>
      <c r="K49" s="12"/>
      <c r="L49" s="12"/>
      <c r="M49" s="31"/>
      <c r="N49" s="31"/>
      <c r="O49" s="28"/>
      <c r="P49" s="28"/>
      <c r="Q49" s="5"/>
      <c r="R49" s="5"/>
      <c r="S49" s="5"/>
    </row>
    <row r="50" spans="1:24" ht="29.25" customHeight="1">
      <c r="A50" s="11"/>
      <c r="B50" s="11"/>
      <c r="C50" s="25"/>
      <c r="D50" s="11"/>
      <c r="E50" s="11"/>
      <c r="F50" s="11"/>
      <c r="G50" s="11"/>
      <c r="H50" s="29"/>
      <c r="I50" s="30"/>
      <c r="J50" s="11"/>
      <c r="K50" s="12"/>
      <c r="L50" s="12"/>
      <c r="M50" s="31"/>
      <c r="N50" s="31"/>
      <c r="O50" s="28"/>
      <c r="P50" s="28"/>
      <c r="Q50" s="5"/>
      <c r="R50" s="5"/>
      <c r="S50" s="5"/>
    </row>
    <row r="51" spans="1:24" ht="29.25" customHeight="1">
      <c r="A51" s="14">
        <v>2</v>
      </c>
      <c r="B51" s="118" t="s">
        <v>40</v>
      </c>
      <c r="C51" s="118"/>
      <c r="D51" s="118"/>
      <c r="E51" s="118"/>
      <c r="F51" s="118"/>
      <c r="G51" s="118"/>
      <c r="H51" s="32"/>
      <c r="I51" s="32"/>
      <c r="J51" s="32"/>
      <c r="K51" s="32"/>
      <c r="L51" s="33"/>
      <c r="M51" s="33"/>
      <c r="N51" s="33"/>
      <c r="O51" s="33"/>
      <c r="P51" s="33"/>
      <c r="Q51" s="33"/>
      <c r="R51" s="34"/>
      <c r="S51" s="35"/>
      <c r="T51" s="34"/>
      <c r="U51" s="35"/>
      <c r="V51" s="35"/>
      <c r="W51" s="18"/>
      <c r="X51" s="18"/>
    </row>
    <row r="52" spans="1:24" ht="21.75" customHeight="1">
      <c r="A52" s="36"/>
      <c r="B52" s="37"/>
      <c r="C52" s="38"/>
      <c r="D52" s="38"/>
      <c r="E52" s="39"/>
      <c r="F52" s="39"/>
      <c r="G52" s="11"/>
      <c r="H52" s="11"/>
      <c r="I52" s="11"/>
      <c r="J52" s="11"/>
      <c r="K52" s="11"/>
      <c r="L52" s="40"/>
      <c r="M52" s="40"/>
      <c r="N52" s="40"/>
      <c r="O52" s="40"/>
      <c r="P52" s="40"/>
      <c r="Q52" s="40"/>
      <c r="R52" s="41"/>
      <c r="S52" s="42"/>
      <c r="T52" s="41"/>
      <c r="U52" s="42"/>
      <c r="V52" s="42"/>
    </row>
    <row r="53" spans="1:24" ht="27.75" customHeight="1">
      <c r="A53" s="36"/>
      <c r="B53" s="256" t="s">
        <v>41</v>
      </c>
      <c r="C53" s="256"/>
      <c r="D53" s="256"/>
      <c r="E53" s="43"/>
      <c r="F53" s="43"/>
      <c r="G53" s="44"/>
      <c r="H53" s="44"/>
      <c r="I53" s="6"/>
      <c r="J53" s="11"/>
      <c r="K53" s="11"/>
      <c r="L53" s="40"/>
      <c r="M53" s="40"/>
      <c r="N53" s="40"/>
      <c r="O53" s="40"/>
      <c r="P53" s="40"/>
      <c r="Q53" s="40"/>
      <c r="R53" s="41"/>
      <c r="S53" s="42"/>
      <c r="T53" s="41"/>
      <c r="U53" s="42"/>
      <c r="V53" s="42"/>
    </row>
    <row r="54" spans="1:24" ht="33.75" customHeight="1">
      <c r="A54" s="45"/>
      <c r="B54" s="257" t="s">
        <v>42</v>
      </c>
      <c r="C54" s="257"/>
      <c r="D54" s="257" t="s">
        <v>43</v>
      </c>
      <c r="E54" s="258"/>
      <c r="F54" s="258"/>
      <c r="G54" s="258"/>
      <c r="H54" s="258"/>
      <c r="I54" s="258"/>
      <c r="J54" s="258" t="s">
        <v>44</v>
      </c>
      <c r="K54" s="258"/>
      <c r="L54" s="259">
        <v>16846</v>
      </c>
      <c r="M54" s="260"/>
      <c r="N54" s="260"/>
      <c r="O54" s="260"/>
      <c r="P54" s="260"/>
      <c r="Q54" s="260"/>
      <c r="R54" s="247"/>
      <c r="S54" s="248"/>
      <c r="T54" s="249"/>
      <c r="U54" s="249"/>
      <c r="V54" s="249"/>
      <c r="W54" s="249"/>
      <c r="X54" s="249"/>
    </row>
    <row r="55" spans="1:24" ht="24.75" customHeight="1">
      <c r="A55" s="11"/>
      <c r="B55" s="11"/>
      <c r="C55" s="25"/>
      <c r="D55" s="11"/>
      <c r="E55" s="11"/>
      <c r="I55" s="30"/>
      <c r="J55" s="11"/>
      <c r="K55" s="12"/>
      <c r="L55" s="12"/>
      <c r="M55" s="31"/>
      <c r="N55" s="31"/>
      <c r="O55" s="28"/>
      <c r="P55" s="28"/>
      <c r="Q55" s="5"/>
      <c r="R55" s="5"/>
      <c r="S55" s="5"/>
    </row>
    <row r="56" spans="1:24" ht="27.75" customHeight="1" thickBot="1">
      <c r="B56" s="250" t="s">
        <v>45</v>
      </c>
      <c r="C56" s="250"/>
      <c r="D56" s="250"/>
      <c r="E56" s="250"/>
      <c r="F56" s="251">
        <f>'[1]1安謝'!F55:G55</f>
        <v>45658</v>
      </c>
      <c r="G56" s="251"/>
      <c r="H56" s="46" t="s">
        <v>3</v>
      </c>
      <c r="I56" s="47"/>
      <c r="J56" s="11"/>
    </row>
    <row r="57" spans="1:24" ht="37.5" customHeight="1">
      <c r="A57" s="9"/>
      <c r="B57" s="48" t="s">
        <v>24</v>
      </c>
      <c r="C57" s="252" t="s">
        <v>46</v>
      </c>
      <c r="D57" s="253"/>
      <c r="E57" s="254" t="s">
        <v>47</v>
      </c>
      <c r="F57" s="253"/>
      <c r="G57" s="254" t="s">
        <v>48</v>
      </c>
      <c r="H57" s="253"/>
      <c r="I57" s="255" t="s">
        <v>49</v>
      </c>
      <c r="J57" s="255"/>
      <c r="K57" s="255" t="s">
        <v>50</v>
      </c>
      <c r="L57" s="255"/>
      <c r="M57" s="255" t="s">
        <v>51</v>
      </c>
      <c r="N57" s="254"/>
      <c r="O57" s="243" t="s">
        <v>52</v>
      </c>
      <c r="P57" s="244"/>
      <c r="Q57" s="245" t="s">
        <v>39</v>
      </c>
      <c r="R57" s="246"/>
    </row>
    <row r="58" spans="1:24" ht="37.5" customHeight="1">
      <c r="A58" s="13"/>
      <c r="B58" s="49" t="s">
        <v>53</v>
      </c>
      <c r="C58" s="240">
        <v>149</v>
      </c>
      <c r="D58" s="241"/>
      <c r="E58" s="240">
        <v>136</v>
      </c>
      <c r="F58" s="241"/>
      <c r="G58" s="240">
        <v>146</v>
      </c>
      <c r="H58" s="241"/>
      <c r="I58" s="240">
        <v>144</v>
      </c>
      <c r="J58" s="241"/>
      <c r="K58" s="242">
        <v>147</v>
      </c>
      <c r="L58" s="242"/>
      <c r="M58" s="240">
        <v>137</v>
      </c>
      <c r="N58" s="241"/>
      <c r="O58" s="236">
        <v>37</v>
      </c>
      <c r="P58" s="237"/>
      <c r="Q58" s="238">
        <f t="shared" ref="Q58:Q64" si="1">SUM(C58+E58+G58+I58+K58+M58)</f>
        <v>859</v>
      </c>
      <c r="R58" s="239"/>
    </row>
    <row r="59" spans="1:24" ht="37.5" customHeight="1">
      <c r="A59" s="13"/>
      <c r="B59" s="50" t="s">
        <v>54</v>
      </c>
      <c r="C59" s="240">
        <v>152</v>
      </c>
      <c r="D59" s="241"/>
      <c r="E59" s="240">
        <v>146</v>
      </c>
      <c r="F59" s="241"/>
      <c r="G59" s="240">
        <v>132</v>
      </c>
      <c r="H59" s="241"/>
      <c r="I59" s="240">
        <v>138</v>
      </c>
      <c r="J59" s="241"/>
      <c r="K59" s="242">
        <v>131</v>
      </c>
      <c r="L59" s="242"/>
      <c r="M59" s="242">
        <v>143</v>
      </c>
      <c r="N59" s="242"/>
      <c r="O59" s="236">
        <v>39</v>
      </c>
      <c r="P59" s="237"/>
      <c r="Q59" s="238">
        <f t="shared" si="1"/>
        <v>842</v>
      </c>
      <c r="R59" s="239"/>
    </row>
    <row r="60" spans="1:24" ht="37.5" customHeight="1">
      <c r="A60" s="13"/>
      <c r="B60" s="51" t="s">
        <v>55</v>
      </c>
      <c r="C60" s="240">
        <v>143</v>
      </c>
      <c r="D60" s="241"/>
      <c r="E60" s="240">
        <v>156</v>
      </c>
      <c r="F60" s="241"/>
      <c r="G60" s="240">
        <v>139</v>
      </c>
      <c r="H60" s="241"/>
      <c r="I60" s="240">
        <v>142</v>
      </c>
      <c r="J60" s="241"/>
      <c r="K60" s="240">
        <v>137</v>
      </c>
      <c r="L60" s="241"/>
      <c r="M60" s="242">
        <v>127</v>
      </c>
      <c r="N60" s="242"/>
      <c r="O60" s="236">
        <v>34</v>
      </c>
      <c r="P60" s="237"/>
      <c r="Q60" s="238">
        <f t="shared" si="1"/>
        <v>844</v>
      </c>
      <c r="R60" s="239"/>
    </row>
    <row r="61" spans="1:24" ht="37.5" customHeight="1">
      <c r="A61" s="13"/>
      <c r="B61" s="52" t="s">
        <v>56</v>
      </c>
      <c r="C61" s="233">
        <v>141</v>
      </c>
      <c r="D61" s="234"/>
      <c r="E61" s="233">
        <v>141</v>
      </c>
      <c r="F61" s="234"/>
      <c r="G61" s="233">
        <v>158</v>
      </c>
      <c r="H61" s="234"/>
      <c r="I61" s="233">
        <v>138</v>
      </c>
      <c r="J61" s="234"/>
      <c r="K61" s="235">
        <v>139</v>
      </c>
      <c r="L61" s="235"/>
      <c r="M61" s="235">
        <v>133</v>
      </c>
      <c r="N61" s="235"/>
      <c r="O61" s="222">
        <v>35</v>
      </c>
      <c r="P61" s="223"/>
      <c r="Q61" s="224">
        <f t="shared" si="1"/>
        <v>850</v>
      </c>
      <c r="R61" s="225"/>
    </row>
    <row r="62" spans="1:24" ht="37.5" customHeight="1">
      <c r="A62" s="13"/>
      <c r="B62" s="52" t="s">
        <v>57</v>
      </c>
      <c r="C62" s="226">
        <v>155</v>
      </c>
      <c r="D62" s="227"/>
      <c r="E62" s="226">
        <v>137</v>
      </c>
      <c r="F62" s="227"/>
      <c r="G62" s="226">
        <v>130</v>
      </c>
      <c r="H62" s="227"/>
      <c r="I62" s="226">
        <v>149</v>
      </c>
      <c r="J62" s="227"/>
      <c r="K62" s="226">
        <v>133</v>
      </c>
      <c r="L62" s="227"/>
      <c r="M62" s="228">
        <v>128</v>
      </c>
      <c r="N62" s="228"/>
      <c r="O62" s="229">
        <v>45</v>
      </c>
      <c r="P62" s="230"/>
      <c r="Q62" s="231">
        <f t="shared" si="1"/>
        <v>832</v>
      </c>
      <c r="R62" s="232"/>
    </row>
    <row r="63" spans="1:24" ht="37.5" customHeight="1" thickBot="1">
      <c r="A63" s="13"/>
      <c r="B63" s="53" t="s">
        <v>28</v>
      </c>
      <c r="C63" s="219">
        <v>153</v>
      </c>
      <c r="D63" s="220"/>
      <c r="E63" s="219">
        <v>153</v>
      </c>
      <c r="F63" s="220"/>
      <c r="G63" s="219">
        <v>129</v>
      </c>
      <c r="H63" s="220"/>
      <c r="I63" s="219">
        <v>124</v>
      </c>
      <c r="J63" s="220"/>
      <c r="K63" s="219">
        <v>146</v>
      </c>
      <c r="L63" s="220"/>
      <c r="M63" s="221">
        <v>130</v>
      </c>
      <c r="N63" s="221"/>
      <c r="O63" s="215">
        <v>52</v>
      </c>
      <c r="P63" s="216"/>
      <c r="Q63" s="217">
        <f t="shared" si="1"/>
        <v>835</v>
      </c>
      <c r="R63" s="218"/>
    </row>
    <row r="64" spans="1:24" ht="37.5" customHeight="1" thickBot="1">
      <c r="A64" s="13"/>
      <c r="B64" s="350" t="s">
        <v>29</v>
      </c>
      <c r="C64" s="351">
        <v>130</v>
      </c>
      <c r="D64" s="352"/>
      <c r="E64" s="351">
        <v>146</v>
      </c>
      <c r="F64" s="352"/>
      <c r="G64" s="351">
        <v>146</v>
      </c>
      <c r="H64" s="352"/>
      <c r="I64" s="351">
        <v>133</v>
      </c>
      <c r="J64" s="352"/>
      <c r="K64" s="351">
        <v>118</v>
      </c>
      <c r="L64" s="352"/>
      <c r="M64" s="353">
        <v>149</v>
      </c>
      <c r="N64" s="353"/>
      <c r="O64" s="354">
        <v>49</v>
      </c>
      <c r="P64" s="355"/>
      <c r="Q64" s="356">
        <f t="shared" si="1"/>
        <v>822</v>
      </c>
      <c r="R64" s="357"/>
    </row>
    <row r="65" spans="1:29" ht="23.25" customHeight="1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5"/>
    </row>
    <row r="66" spans="1:29" ht="31.5" customHeight="1">
      <c r="B66" s="213" t="s">
        <v>58</v>
      </c>
      <c r="C66" s="160"/>
      <c r="D66" s="160"/>
      <c r="E66" s="160"/>
      <c r="F66" s="160"/>
      <c r="G66" s="160"/>
      <c r="H66" s="112">
        <f>'[1]1安謝'!H65:I65</f>
        <v>45658</v>
      </c>
      <c r="I66" s="112"/>
      <c r="J66" s="6" t="s">
        <v>3</v>
      </c>
    </row>
    <row r="67" spans="1:29" ht="25.5" customHeight="1">
      <c r="B67" s="214" t="s">
        <v>59</v>
      </c>
      <c r="C67" s="214"/>
      <c r="D67" s="214"/>
      <c r="E67" s="214"/>
      <c r="F67" s="214" t="s">
        <v>60</v>
      </c>
      <c r="G67" s="214"/>
      <c r="H67" s="214"/>
      <c r="I67" s="214"/>
      <c r="J67" s="214"/>
      <c r="K67" s="214"/>
      <c r="L67" s="214"/>
      <c r="M67" s="214" t="s">
        <v>61</v>
      </c>
      <c r="N67" s="214"/>
      <c r="O67" s="214"/>
      <c r="P67" s="214" t="s">
        <v>62</v>
      </c>
      <c r="Q67" s="214"/>
      <c r="R67" s="9"/>
      <c r="S67" s="9"/>
      <c r="T67" s="3"/>
      <c r="U67" s="3"/>
    </row>
    <row r="68" spans="1:29" ht="25.5" customHeight="1">
      <c r="B68" s="210" t="s">
        <v>63</v>
      </c>
      <c r="C68" s="210"/>
      <c r="D68" s="210"/>
      <c r="E68" s="210"/>
      <c r="F68" s="210" t="s">
        <v>64</v>
      </c>
      <c r="G68" s="210"/>
      <c r="H68" s="210"/>
      <c r="I68" s="210"/>
      <c r="J68" s="210"/>
      <c r="K68" s="210"/>
      <c r="L68" s="210"/>
      <c r="M68" s="211">
        <v>125</v>
      </c>
      <c r="N68" s="211"/>
      <c r="O68" s="211"/>
      <c r="P68" s="211" t="s">
        <v>65</v>
      </c>
      <c r="Q68" s="211"/>
      <c r="R68" s="9"/>
      <c r="S68" s="9"/>
      <c r="T68" s="3"/>
      <c r="U68" s="3"/>
    </row>
    <row r="69" spans="1:29" ht="23.25" customHeight="1">
      <c r="J69" s="3"/>
    </row>
    <row r="70" spans="1:29" ht="29.25" customHeight="1">
      <c r="A70" s="14">
        <v>3</v>
      </c>
      <c r="B70" s="118" t="s">
        <v>66</v>
      </c>
      <c r="C70" s="155"/>
      <c r="D70" s="155"/>
      <c r="E70" s="156"/>
      <c r="F70" s="156"/>
      <c r="G70" s="32"/>
      <c r="H70" s="32"/>
      <c r="I70" s="32"/>
      <c r="J70" s="32"/>
      <c r="K70" s="32"/>
      <c r="L70" s="33"/>
      <c r="M70" s="33"/>
      <c r="N70" s="33"/>
      <c r="O70" s="33"/>
      <c r="P70" s="33"/>
      <c r="Q70" s="33"/>
      <c r="R70" s="34"/>
      <c r="S70" s="35"/>
      <c r="T70" s="34"/>
      <c r="U70" s="35"/>
      <c r="V70" s="35"/>
      <c r="W70" s="18"/>
      <c r="X70" s="18"/>
      <c r="Y70" s="10"/>
      <c r="Z70" s="10"/>
      <c r="AA70" s="10"/>
      <c r="AB70" s="10"/>
      <c r="AC70" s="10"/>
    </row>
    <row r="71" spans="1:29" ht="11.25" customHeight="1">
      <c r="A71" s="11"/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3"/>
      <c r="R71" s="9"/>
      <c r="S71" s="8"/>
      <c r="T71" s="9"/>
      <c r="U71" s="9"/>
      <c r="V71" s="9"/>
      <c r="W71" s="9"/>
      <c r="Y71" s="10"/>
      <c r="Z71" s="10"/>
      <c r="AA71" s="10"/>
      <c r="AB71" s="10"/>
      <c r="AC71" s="10"/>
    </row>
    <row r="72" spans="1:29" ht="47" customHeight="1">
      <c r="A72" s="11"/>
      <c r="B72" s="166" t="s">
        <v>67</v>
      </c>
      <c r="C72" s="167"/>
      <c r="D72" s="167"/>
      <c r="E72" s="167"/>
      <c r="F72" s="212" t="s">
        <v>68</v>
      </c>
      <c r="G72" s="212"/>
      <c r="H72" s="212"/>
      <c r="I72" s="212"/>
      <c r="J72" s="212"/>
      <c r="K72" s="212"/>
      <c r="L72" s="212"/>
      <c r="M72" s="212"/>
      <c r="N72" s="212"/>
      <c r="O72" s="212"/>
      <c r="P72" s="112">
        <f>'[1]35天久'!$P$72</f>
        <v>45717</v>
      </c>
      <c r="Q72" s="112"/>
      <c r="R72" s="6" t="s">
        <v>3</v>
      </c>
      <c r="S72" s="54"/>
      <c r="T72" s="54"/>
      <c r="U72" s="54"/>
    </row>
    <row r="73" spans="1:29" ht="28.5" customHeight="1">
      <c r="A73" s="11"/>
      <c r="B73" s="205" t="s">
        <v>69</v>
      </c>
      <c r="C73" s="206"/>
      <c r="D73" s="206"/>
      <c r="E73" s="206"/>
      <c r="F73" s="206"/>
      <c r="G73" s="206"/>
      <c r="H73" s="206"/>
      <c r="I73" s="207"/>
      <c r="J73" s="116" t="s">
        <v>70</v>
      </c>
      <c r="K73" s="116"/>
      <c r="L73" s="116"/>
      <c r="M73" s="116"/>
      <c r="N73" s="116"/>
      <c r="O73" s="116"/>
      <c r="P73" s="208" t="s">
        <v>71</v>
      </c>
      <c r="Q73" s="209"/>
      <c r="R73" s="8"/>
    </row>
    <row r="74" spans="1:29" ht="28.5" customHeight="1">
      <c r="A74" s="11"/>
      <c r="B74" s="201" t="s">
        <v>72</v>
      </c>
      <c r="C74" s="202"/>
      <c r="D74" s="202"/>
      <c r="E74" s="202"/>
      <c r="F74" s="202"/>
      <c r="G74" s="202"/>
      <c r="H74" s="202"/>
      <c r="I74" s="203"/>
      <c r="J74" s="98" t="s">
        <v>73</v>
      </c>
      <c r="K74" s="98"/>
      <c r="L74" s="98"/>
      <c r="M74" s="98"/>
      <c r="N74" s="98"/>
      <c r="O74" s="98"/>
      <c r="P74" s="358">
        <v>186</v>
      </c>
      <c r="Q74" s="359"/>
    </row>
    <row r="75" spans="1:29" ht="34.5" customHeight="1">
      <c r="A75" s="11"/>
      <c r="B75" s="201" t="s">
        <v>74</v>
      </c>
      <c r="C75" s="202"/>
      <c r="D75" s="202"/>
      <c r="E75" s="202"/>
      <c r="F75" s="202"/>
      <c r="G75" s="202"/>
      <c r="H75" s="202"/>
      <c r="I75" s="203"/>
      <c r="J75" s="99" t="s">
        <v>75</v>
      </c>
      <c r="K75" s="98"/>
      <c r="L75" s="98"/>
      <c r="M75" s="98"/>
      <c r="N75" s="98"/>
      <c r="O75" s="98"/>
      <c r="P75" s="358">
        <v>366</v>
      </c>
      <c r="Q75" s="359"/>
      <c r="X75" s="10"/>
      <c r="Y75" s="10"/>
      <c r="Z75" s="10"/>
    </row>
    <row r="76" spans="1:29" ht="34.5" customHeight="1">
      <c r="A76" s="11"/>
      <c r="B76" s="201" t="s">
        <v>76</v>
      </c>
      <c r="C76" s="202"/>
      <c r="D76" s="202"/>
      <c r="E76" s="202"/>
      <c r="F76" s="202"/>
      <c r="G76" s="202"/>
      <c r="H76" s="202"/>
      <c r="I76" s="203"/>
      <c r="J76" s="108" t="s">
        <v>77</v>
      </c>
      <c r="K76" s="109"/>
      <c r="L76" s="109"/>
      <c r="M76" s="109"/>
      <c r="N76" s="109"/>
      <c r="O76" s="109"/>
      <c r="P76" s="358">
        <v>189</v>
      </c>
      <c r="Q76" s="359"/>
      <c r="Y76" s="10"/>
      <c r="Z76" s="10"/>
    </row>
    <row r="77" spans="1:29" ht="34.5" customHeight="1">
      <c r="A77" s="11"/>
      <c r="B77" s="201" t="s">
        <v>78</v>
      </c>
      <c r="C77" s="202"/>
      <c r="D77" s="202"/>
      <c r="E77" s="202"/>
      <c r="F77" s="202"/>
      <c r="G77" s="202"/>
      <c r="H77" s="202"/>
      <c r="I77" s="203"/>
      <c r="J77" s="98" t="s">
        <v>79</v>
      </c>
      <c r="K77" s="98"/>
      <c r="L77" s="98"/>
      <c r="M77" s="98"/>
      <c r="N77" s="98"/>
      <c r="O77" s="98"/>
      <c r="P77" s="358">
        <v>34</v>
      </c>
      <c r="Q77" s="359"/>
    </row>
    <row r="78" spans="1:29" ht="34.5" customHeight="1">
      <c r="A78" s="11"/>
      <c r="B78" s="204" t="s">
        <v>80</v>
      </c>
      <c r="C78" s="204"/>
      <c r="D78" s="204"/>
      <c r="E78" s="204"/>
      <c r="F78" s="204"/>
      <c r="G78" s="204"/>
      <c r="H78" s="204"/>
      <c r="I78" s="204"/>
      <c r="J78" s="98" t="s">
        <v>81</v>
      </c>
      <c r="K78" s="98"/>
      <c r="L78" s="98"/>
      <c r="M78" s="98"/>
      <c r="N78" s="98"/>
      <c r="O78" s="98"/>
      <c r="P78" s="358">
        <v>221</v>
      </c>
      <c r="Q78" s="359"/>
    </row>
    <row r="79" spans="1:29" ht="34.5" customHeight="1">
      <c r="A79" s="11"/>
      <c r="B79" s="194"/>
      <c r="C79" s="194"/>
      <c r="D79" s="194"/>
      <c r="E79" s="194"/>
      <c r="F79" s="194"/>
      <c r="G79" s="194"/>
      <c r="H79" s="194"/>
      <c r="I79" s="194"/>
      <c r="J79" s="195" t="s">
        <v>82</v>
      </c>
      <c r="K79" s="195"/>
      <c r="L79" s="195"/>
      <c r="M79" s="195"/>
      <c r="N79" s="195"/>
      <c r="O79" s="195"/>
      <c r="P79" s="196">
        <f>SUM(P74:Q78)</f>
        <v>996</v>
      </c>
      <c r="Q79" s="197"/>
    </row>
    <row r="80" spans="1:29" ht="34.5" customHeight="1">
      <c r="A80" s="11"/>
      <c r="B80" s="198"/>
      <c r="C80" s="198"/>
      <c r="D80" s="198"/>
      <c r="E80" s="198"/>
      <c r="F80" s="198"/>
      <c r="G80" s="198"/>
      <c r="H80" s="198"/>
      <c r="I80" s="198"/>
      <c r="J80" s="195" t="s">
        <v>83</v>
      </c>
      <c r="K80" s="195"/>
      <c r="L80" s="195"/>
      <c r="M80" s="195"/>
      <c r="N80" s="195"/>
      <c r="O80" s="195"/>
      <c r="P80" s="199">
        <f>SUM(P79)/L36</f>
        <v>0.18329039381670961</v>
      </c>
      <c r="Q80" s="200"/>
    </row>
    <row r="81" spans="1:24" ht="34.5" customHeight="1">
      <c r="A81" s="11"/>
      <c r="B81" s="55"/>
      <c r="C81" s="55"/>
      <c r="D81" s="55"/>
      <c r="E81" s="55"/>
      <c r="F81" s="55"/>
      <c r="G81" s="55"/>
      <c r="H81" s="55"/>
      <c r="I81" s="55"/>
      <c r="J81" s="56"/>
      <c r="K81" s="56"/>
      <c r="L81" s="56"/>
      <c r="M81" s="56"/>
      <c r="N81" s="56"/>
      <c r="O81" s="56"/>
      <c r="P81" s="57"/>
      <c r="Q81" s="57"/>
    </row>
    <row r="82" spans="1:24" ht="34.5" customHeight="1">
      <c r="A82" s="11"/>
      <c r="B82" s="148" t="s">
        <v>84</v>
      </c>
      <c r="C82" s="149"/>
      <c r="D82" s="149"/>
      <c r="E82" s="149"/>
      <c r="F82" s="149"/>
      <c r="G82" s="149"/>
      <c r="H82" s="112">
        <v>45383</v>
      </c>
      <c r="I82" s="112"/>
      <c r="J82" s="6" t="s">
        <v>3</v>
      </c>
      <c r="K82" s="56"/>
      <c r="L82" s="56"/>
      <c r="M82" s="56"/>
      <c r="N82" s="56"/>
      <c r="O82" s="56"/>
      <c r="P82" s="57"/>
      <c r="Q82" s="57"/>
    </row>
    <row r="83" spans="1:24" ht="34.5" customHeight="1">
      <c r="A83" s="11"/>
      <c r="B83" s="116" t="s">
        <v>85</v>
      </c>
      <c r="C83" s="116"/>
      <c r="D83" s="116"/>
      <c r="E83" s="116"/>
      <c r="F83" s="116"/>
      <c r="G83" s="116"/>
      <c r="H83" s="116"/>
      <c r="I83" s="116"/>
      <c r="J83" s="150" t="s">
        <v>86</v>
      </c>
      <c r="K83" s="150"/>
      <c r="L83" s="150"/>
      <c r="M83" s="150"/>
      <c r="N83" s="150"/>
      <c r="O83" s="176" t="s">
        <v>87</v>
      </c>
      <c r="P83" s="176"/>
      <c r="Q83" s="176"/>
      <c r="R83" s="176"/>
      <c r="S83" s="176"/>
      <c r="T83" s="150" t="s">
        <v>88</v>
      </c>
      <c r="U83" s="150"/>
      <c r="V83" s="150"/>
    </row>
    <row r="84" spans="1:24" ht="34.5" customHeight="1">
      <c r="A84" s="11"/>
      <c r="B84" s="100" t="s">
        <v>65</v>
      </c>
      <c r="C84" s="100"/>
      <c r="D84" s="100"/>
      <c r="E84" s="100"/>
      <c r="F84" s="100"/>
      <c r="G84" s="100"/>
      <c r="H84" s="100"/>
      <c r="I84" s="100"/>
      <c r="J84" s="187" t="s">
        <v>65</v>
      </c>
      <c r="K84" s="161"/>
      <c r="L84" s="161"/>
      <c r="M84" s="161"/>
      <c r="N84" s="188"/>
      <c r="O84" s="189" t="s">
        <v>65</v>
      </c>
      <c r="P84" s="182"/>
      <c r="Q84" s="182"/>
      <c r="R84" s="182"/>
      <c r="S84" s="182"/>
      <c r="T84" s="100" t="s">
        <v>65</v>
      </c>
      <c r="U84" s="100"/>
      <c r="V84" s="100"/>
    </row>
    <row r="85" spans="1:24" ht="34.5" customHeight="1">
      <c r="A85" s="11"/>
      <c r="B85" s="58"/>
      <c r="C85" s="58"/>
      <c r="D85" s="58"/>
      <c r="E85" s="58"/>
      <c r="F85" s="58"/>
      <c r="G85" s="58"/>
      <c r="H85" s="58"/>
      <c r="I85" s="58"/>
      <c r="J85" s="59"/>
      <c r="K85" s="59"/>
      <c r="L85" s="59"/>
      <c r="M85" s="59"/>
      <c r="N85" s="59"/>
      <c r="O85" s="60"/>
      <c r="P85" s="60"/>
      <c r="Q85" s="60"/>
      <c r="R85" s="60"/>
      <c r="S85" s="60"/>
      <c r="T85" s="58"/>
      <c r="U85" s="58"/>
      <c r="V85" s="58"/>
    </row>
    <row r="86" spans="1:24" ht="34.5" customHeight="1">
      <c r="A86" s="11"/>
      <c r="B86" s="148" t="s">
        <v>89</v>
      </c>
      <c r="C86" s="149"/>
      <c r="D86" s="149"/>
      <c r="E86" s="149"/>
      <c r="F86" s="149"/>
      <c r="G86" s="149"/>
      <c r="H86" s="149"/>
      <c r="I86" s="149"/>
      <c r="J86" s="190">
        <f>'[1]35天久'!$J$83</f>
        <v>45658</v>
      </c>
      <c r="K86" s="190"/>
      <c r="L86" s="6" t="s">
        <v>3</v>
      </c>
      <c r="M86" s="59"/>
      <c r="N86" s="59"/>
      <c r="O86" s="191" t="s">
        <v>90</v>
      </c>
      <c r="P86" s="192"/>
      <c r="Q86" s="192"/>
      <c r="R86" s="192"/>
      <c r="S86" s="193">
        <f>'[1]35天久'!$S$110</f>
        <v>45677</v>
      </c>
      <c r="T86" s="193"/>
      <c r="U86" s="61" t="s">
        <v>91</v>
      </c>
    </row>
    <row r="87" spans="1:24" ht="34.5" customHeight="1">
      <c r="A87" s="11"/>
      <c r="B87" s="116" t="s">
        <v>85</v>
      </c>
      <c r="C87" s="116"/>
      <c r="D87" s="116"/>
      <c r="E87" s="116"/>
      <c r="F87" s="116"/>
      <c r="G87" s="116"/>
      <c r="H87" s="116"/>
      <c r="I87" s="116"/>
      <c r="J87" s="59"/>
      <c r="K87" s="59"/>
      <c r="L87" s="59"/>
      <c r="M87" s="59"/>
      <c r="N87" s="59"/>
      <c r="O87" s="116" t="s">
        <v>85</v>
      </c>
      <c r="P87" s="150"/>
      <c r="Q87" s="150"/>
      <c r="R87" s="150"/>
      <c r="S87" s="150"/>
      <c r="T87" s="150"/>
      <c r="U87" s="150"/>
    </row>
    <row r="88" spans="1:24" ht="34.5" customHeight="1">
      <c r="A88" s="11"/>
      <c r="B88" s="183" t="s">
        <v>92</v>
      </c>
      <c r="C88" s="184"/>
      <c r="D88" s="184"/>
      <c r="E88" s="184"/>
      <c r="F88" s="184"/>
      <c r="G88" s="184"/>
      <c r="H88" s="184"/>
      <c r="I88" s="185"/>
      <c r="J88" s="59"/>
      <c r="K88" s="59"/>
      <c r="L88" s="59"/>
      <c r="M88" s="59"/>
      <c r="N88" s="59"/>
      <c r="O88" s="186" t="s">
        <v>65</v>
      </c>
      <c r="P88" s="186"/>
      <c r="Q88" s="186"/>
      <c r="R88" s="186"/>
      <c r="S88" s="186"/>
      <c r="T88" s="186"/>
      <c r="U88" s="186"/>
    </row>
    <row r="89" spans="1:24" ht="34.5" customHeight="1">
      <c r="A89" s="11"/>
      <c r="B89" s="58"/>
      <c r="C89" s="58"/>
      <c r="D89" s="58"/>
      <c r="E89" s="58"/>
      <c r="F89" s="58"/>
      <c r="G89" s="58"/>
      <c r="H89" s="58"/>
      <c r="I89" s="58"/>
      <c r="J89" s="59"/>
      <c r="K89" s="59"/>
      <c r="L89" s="59"/>
      <c r="M89" s="59"/>
      <c r="N89" s="59"/>
    </row>
    <row r="90" spans="1:24" ht="38.5" customHeight="1">
      <c r="A90" s="11"/>
      <c r="B90" s="166" t="s">
        <v>93</v>
      </c>
      <c r="C90" s="167"/>
      <c r="D90" s="167"/>
      <c r="E90" s="167"/>
      <c r="F90" s="167"/>
      <c r="G90" s="112">
        <f>'[1]35天久'!$G$88</f>
        <v>45657</v>
      </c>
      <c r="H90" s="112"/>
      <c r="I90" s="6" t="s">
        <v>3</v>
      </c>
      <c r="J90" s="59"/>
      <c r="K90" s="59"/>
      <c r="L90" s="59"/>
      <c r="M90" s="59"/>
      <c r="N90" s="59"/>
      <c r="O90" s="172" t="s">
        <v>94</v>
      </c>
      <c r="P90" s="173"/>
      <c r="Q90" s="173"/>
      <c r="R90" s="173"/>
      <c r="S90" s="173"/>
      <c r="T90" s="173"/>
      <c r="U90" s="173"/>
      <c r="V90" s="112">
        <f>'[1]35天久'!$V$88</f>
        <v>45657</v>
      </c>
      <c r="W90" s="112"/>
      <c r="X90" s="6" t="s">
        <v>3</v>
      </c>
    </row>
    <row r="91" spans="1:24" ht="34.5" customHeight="1">
      <c r="A91" s="11"/>
      <c r="B91" s="116" t="s">
        <v>85</v>
      </c>
      <c r="C91" s="116"/>
      <c r="D91" s="116"/>
      <c r="E91" s="116"/>
      <c r="F91" s="116"/>
      <c r="G91" s="116"/>
      <c r="H91" s="116" t="s">
        <v>95</v>
      </c>
      <c r="I91" s="116"/>
      <c r="J91" s="116"/>
      <c r="K91" s="116"/>
      <c r="L91" s="116"/>
      <c r="M91" s="116"/>
      <c r="N91" s="59"/>
      <c r="O91" s="168" t="s">
        <v>85</v>
      </c>
      <c r="P91" s="169"/>
      <c r="Q91" s="169"/>
      <c r="R91" s="169"/>
      <c r="S91" s="169"/>
      <c r="T91" s="176" t="s">
        <v>96</v>
      </c>
      <c r="U91" s="176"/>
      <c r="V91" s="176"/>
      <c r="W91" s="176"/>
      <c r="X91" s="176"/>
    </row>
    <row r="92" spans="1:24" ht="34.5" customHeight="1">
      <c r="A92" s="11"/>
      <c r="B92" s="98" t="s">
        <v>97</v>
      </c>
      <c r="C92" s="98"/>
      <c r="D92" s="98"/>
      <c r="E92" s="98"/>
      <c r="F92" s="98"/>
      <c r="G92" s="98"/>
      <c r="H92" s="178" t="s">
        <v>98</v>
      </c>
      <c r="I92" s="179"/>
      <c r="J92" s="179"/>
      <c r="K92" s="179"/>
      <c r="L92" s="179"/>
      <c r="M92" s="179"/>
      <c r="N92" s="59"/>
      <c r="O92" s="180" t="s">
        <v>65</v>
      </c>
      <c r="P92" s="181"/>
      <c r="Q92" s="181"/>
      <c r="R92" s="181"/>
      <c r="S92" s="181"/>
      <c r="T92" s="182" t="s">
        <v>65</v>
      </c>
      <c r="U92" s="182"/>
      <c r="V92" s="182"/>
      <c r="W92" s="182"/>
      <c r="X92" s="182"/>
    </row>
    <row r="93" spans="1:24" ht="34.5" customHeight="1">
      <c r="A93" s="11"/>
      <c r="B93" s="177" t="s">
        <v>99</v>
      </c>
      <c r="C93" s="144"/>
      <c r="D93" s="144"/>
      <c r="E93" s="144"/>
      <c r="F93" s="144"/>
      <c r="G93" s="144"/>
      <c r="H93" s="152" t="s">
        <v>100</v>
      </c>
      <c r="I93" s="144"/>
      <c r="J93" s="144"/>
      <c r="K93" s="144"/>
      <c r="L93" s="144"/>
      <c r="M93" s="144"/>
      <c r="N93" s="59"/>
    </row>
    <row r="94" spans="1:24" ht="34.5" customHeight="1">
      <c r="A94" s="11"/>
      <c r="B94" s="98" t="s">
        <v>101</v>
      </c>
      <c r="C94" s="98"/>
      <c r="D94" s="98"/>
      <c r="E94" s="98"/>
      <c r="F94" s="98"/>
      <c r="G94" s="98"/>
      <c r="H94" s="108" t="s">
        <v>102</v>
      </c>
      <c r="I94" s="109"/>
      <c r="J94" s="109"/>
      <c r="K94" s="109"/>
      <c r="L94" s="109"/>
      <c r="M94" s="109"/>
      <c r="N94" s="59"/>
    </row>
    <row r="95" spans="1:24" ht="34.5" customHeight="1">
      <c r="A95" s="11"/>
      <c r="B95" s="98" t="s">
        <v>103</v>
      </c>
      <c r="C95" s="98"/>
      <c r="D95" s="98"/>
      <c r="E95" s="98"/>
      <c r="F95" s="98"/>
      <c r="G95" s="98"/>
      <c r="H95" s="98" t="s">
        <v>104</v>
      </c>
      <c r="I95" s="98"/>
      <c r="J95" s="98"/>
      <c r="K95" s="98"/>
      <c r="L95" s="98"/>
      <c r="M95" s="98"/>
      <c r="N95" s="59"/>
      <c r="O95" s="172" t="s">
        <v>105</v>
      </c>
      <c r="P95" s="173"/>
      <c r="Q95" s="173"/>
      <c r="R95" s="173"/>
      <c r="S95" s="173"/>
      <c r="T95" s="173"/>
      <c r="U95" s="173"/>
      <c r="V95" s="112">
        <f>'[1]35天久'!$V$93</f>
        <v>45657</v>
      </c>
      <c r="W95" s="112"/>
      <c r="X95" s="6" t="s">
        <v>3</v>
      </c>
    </row>
    <row r="96" spans="1:24" ht="34.5" customHeight="1">
      <c r="A96" s="11"/>
      <c r="B96" s="98" t="s">
        <v>106</v>
      </c>
      <c r="C96" s="98"/>
      <c r="D96" s="98"/>
      <c r="E96" s="98"/>
      <c r="F96" s="98"/>
      <c r="G96" s="98"/>
      <c r="H96" s="98" t="s">
        <v>107</v>
      </c>
      <c r="I96" s="98"/>
      <c r="J96" s="98"/>
      <c r="K96" s="98"/>
      <c r="L96" s="98"/>
      <c r="M96" s="98"/>
      <c r="N96" s="59"/>
      <c r="O96" s="176" t="s">
        <v>85</v>
      </c>
      <c r="P96" s="176"/>
      <c r="Q96" s="176"/>
      <c r="R96" s="176"/>
      <c r="S96" s="176"/>
      <c r="T96" s="176" t="s">
        <v>95</v>
      </c>
      <c r="U96" s="176"/>
      <c r="V96" s="176"/>
      <c r="W96" s="176"/>
      <c r="X96" s="176"/>
    </row>
    <row r="97" spans="1:24" ht="34.5" customHeight="1">
      <c r="A97" s="11"/>
      <c r="B97" s="98" t="s">
        <v>108</v>
      </c>
      <c r="C97" s="98"/>
      <c r="D97" s="98"/>
      <c r="E97" s="98"/>
      <c r="F97" s="98"/>
      <c r="G97" s="98"/>
      <c r="H97" s="98" t="s">
        <v>107</v>
      </c>
      <c r="I97" s="98"/>
      <c r="J97" s="98"/>
      <c r="K97" s="98"/>
      <c r="L97" s="98"/>
      <c r="M97" s="98"/>
      <c r="N97" s="59"/>
      <c r="O97" s="174" t="s">
        <v>109</v>
      </c>
      <c r="P97" s="175"/>
      <c r="Q97" s="175"/>
      <c r="R97" s="175"/>
      <c r="S97" s="175"/>
      <c r="T97" s="175" t="s">
        <v>110</v>
      </c>
      <c r="U97" s="175"/>
      <c r="V97" s="175"/>
      <c r="W97" s="175"/>
      <c r="X97" s="175"/>
    </row>
    <row r="98" spans="1:24" ht="34.5" customHeight="1">
      <c r="A98" s="11"/>
      <c r="B98" s="108" t="s">
        <v>111</v>
      </c>
      <c r="C98" s="109"/>
      <c r="D98" s="109"/>
      <c r="E98" s="109"/>
      <c r="F98" s="109"/>
      <c r="G98" s="109"/>
      <c r="H98" s="98" t="s">
        <v>107</v>
      </c>
      <c r="I98" s="98"/>
      <c r="J98" s="98"/>
      <c r="K98" s="98"/>
      <c r="L98" s="98"/>
      <c r="M98" s="98"/>
      <c r="N98" s="59"/>
      <c r="O98" s="175" t="s">
        <v>112</v>
      </c>
      <c r="P98" s="175"/>
      <c r="Q98" s="175"/>
      <c r="R98" s="175"/>
      <c r="S98" s="175"/>
      <c r="T98" s="175" t="s">
        <v>113</v>
      </c>
      <c r="U98" s="175"/>
      <c r="V98" s="175"/>
      <c r="W98" s="175"/>
      <c r="X98" s="175"/>
    </row>
    <row r="99" spans="1:24" ht="34.5" customHeight="1">
      <c r="A99" s="11"/>
      <c r="B99" s="98" t="s">
        <v>114</v>
      </c>
      <c r="C99" s="98"/>
      <c r="D99" s="98"/>
      <c r="E99" s="98"/>
      <c r="F99" s="98"/>
      <c r="G99" s="98"/>
      <c r="H99" s="108" t="s">
        <v>115</v>
      </c>
      <c r="I99" s="109"/>
      <c r="J99" s="109"/>
      <c r="K99" s="109"/>
      <c r="L99" s="109"/>
      <c r="M99" s="109"/>
      <c r="N99" s="59"/>
      <c r="O99" s="174" t="s">
        <v>116</v>
      </c>
      <c r="P99" s="175"/>
      <c r="Q99" s="175"/>
      <c r="R99" s="175"/>
      <c r="S99" s="175"/>
      <c r="T99" s="175" t="s">
        <v>117</v>
      </c>
      <c r="U99" s="175"/>
      <c r="V99" s="175"/>
      <c r="W99" s="175"/>
      <c r="X99" s="175"/>
    </row>
    <row r="100" spans="1:24" ht="34.5" customHeight="1">
      <c r="A100" s="11"/>
      <c r="B100" s="98" t="s">
        <v>118</v>
      </c>
      <c r="C100" s="98"/>
      <c r="D100" s="98"/>
      <c r="E100" s="98"/>
      <c r="F100" s="98"/>
      <c r="G100" s="98"/>
      <c r="H100" s="109" t="s">
        <v>115</v>
      </c>
      <c r="I100" s="109"/>
      <c r="J100" s="109"/>
      <c r="K100" s="109"/>
      <c r="L100" s="109"/>
      <c r="M100" s="109"/>
      <c r="N100" s="59"/>
    </row>
    <row r="101" spans="1:24" ht="34.5" customHeight="1">
      <c r="A101" s="11"/>
      <c r="B101" s="98" t="s">
        <v>119</v>
      </c>
      <c r="C101" s="98"/>
      <c r="D101" s="98"/>
      <c r="E101" s="98"/>
      <c r="F101" s="98"/>
      <c r="G101" s="98"/>
      <c r="H101" s="98" t="s">
        <v>120</v>
      </c>
      <c r="I101" s="98"/>
      <c r="J101" s="98"/>
      <c r="K101" s="98"/>
      <c r="L101" s="98"/>
      <c r="M101" s="98"/>
      <c r="N101" s="59"/>
    </row>
    <row r="102" spans="1:24" ht="34.5" customHeight="1">
      <c r="A102" s="11"/>
      <c r="B102" s="98" t="s">
        <v>121</v>
      </c>
      <c r="C102" s="98"/>
      <c r="D102" s="98"/>
      <c r="E102" s="98"/>
      <c r="F102" s="98"/>
      <c r="G102" s="98"/>
      <c r="H102" s="98" t="s">
        <v>107</v>
      </c>
      <c r="I102" s="98"/>
      <c r="J102" s="98"/>
      <c r="K102" s="98"/>
      <c r="L102" s="98"/>
      <c r="M102" s="98"/>
      <c r="N102" s="59"/>
      <c r="O102" s="172" t="s">
        <v>122</v>
      </c>
      <c r="P102" s="173"/>
      <c r="Q102" s="173"/>
      <c r="R102" s="173"/>
      <c r="S102" s="173"/>
      <c r="T102" s="173"/>
      <c r="U102" s="173"/>
      <c r="V102" s="112">
        <f>'[1]35天久'!$V$103</f>
        <v>45657</v>
      </c>
      <c r="W102" s="112"/>
      <c r="X102" s="6" t="s">
        <v>3</v>
      </c>
    </row>
    <row r="103" spans="1:24" ht="34.5" customHeight="1">
      <c r="A103" s="11"/>
      <c r="B103" s="98" t="s">
        <v>123</v>
      </c>
      <c r="C103" s="98"/>
      <c r="D103" s="98"/>
      <c r="E103" s="98"/>
      <c r="F103" s="98"/>
      <c r="G103" s="98"/>
      <c r="H103" s="98" t="s">
        <v>104</v>
      </c>
      <c r="I103" s="98"/>
      <c r="J103" s="98"/>
      <c r="K103" s="98"/>
      <c r="L103" s="98"/>
      <c r="M103" s="98"/>
      <c r="N103" s="59"/>
      <c r="O103" s="168" t="s">
        <v>85</v>
      </c>
      <c r="P103" s="169"/>
      <c r="Q103" s="169"/>
      <c r="R103" s="169"/>
      <c r="S103" s="170"/>
      <c r="T103" s="168" t="s">
        <v>95</v>
      </c>
      <c r="U103" s="169"/>
      <c r="V103" s="169"/>
      <c r="W103" s="169"/>
      <c r="X103" s="170"/>
    </row>
    <row r="104" spans="1:24" ht="34.5" customHeight="1">
      <c r="A104" s="11"/>
      <c r="B104" s="98" t="s">
        <v>124</v>
      </c>
      <c r="C104" s="98"/>
      <c r="D104" s="98"/>
      <c r="E104" s="98"/>
      <c r="F104" s="98"/>
      <c r="G104" s="98"/>
      <c r="H104" s="98" t="s">
        <v>104</v>
      </c>
      <c r="I104" s="98"/>
      <c r="J104" s="98"/>
      <c r="K104" s="98"/>
      <c r="L104" s="98"/>
      <c r="M104" s="98"/>
      <c r="N104" s="59"/>
      <c r="O104" s="171" t="s">
        <v>125</v>
      </c>
      <c r="P104" s="171"/>
      <c r="Q104" s="171"/>
      <c r="R104" s="171"/>
      <c r="S104" s="171"/>
      <c r="T104" s="171" t="s">
        <v>126</v>
      </c>
      <c r="U104" s="171"/>
      <c r="V104" s="171"/>
      <c r="W104" s="171"/>
      <c r="X104" s="171"/>
    </row>
    <row r="105" spans="1:24" ht="34.5" customHeight="1">
      <c r="A105" s="11"/>
      <c r="B105" s="98" t="s">
        <v>127</v>
      </c>
      <c r="C105" s="98"/>
      <c r="D105" s="98"/>
      <c r="E105" s="98"/>
      <c r="F105" s="98"/>
      <c r="G105" s="98"/>
      <c r="H105" s="98" t="s">
        <v>107</v>
      </c>
      <c r="I105" s="98"/>
      <c r="J105" s="98"/>
      <c r="K105" s="98"/>
      <c r="L105" s="98"/>
      <c r="M105" s="98"/>
      <c r="N105" s="59"/>
    </row>
    <row r="106" spans="1:24" ht="34.5" customHeight="1">
      <c r="A106" s="11"/>
      <c r="B106" s="101" t="s">
        <v>128</v>
      </c>
      <c r="C106" s="109"/>
      <c r="D106" s="109"/>
      <c r="E106" s="109"/>
      <c r="F106" s="109"/>
      <c r="G106" s="109"/>
      <c r="H106" s="98" t="s">
        <v>104</v>
      </c>
      <c r="I106" s="98"/>
      <c r="J106" s="98"/>
      <c r="K106" s="98"/>
      <c r="L106" s="98"/>
      <c r="M106" s="98"/>
      <c r="N106" s="59"/>
    </row>
    <row r="107" spans="1:24" ht="8" customHeight="1">
      <c r="A107" s="11"/>
      <c r="B107" s="62"/>
      <c r="C107" s="63"/>
      <c r="D107" s="63"/>
      <c r="E107" s="63"/>
      <c r="F107" s="63"/>
      <c r="G107" s="63"/>
      <c r="H107" s="58"/>
      <c r="I107" s="58"/>
      <c r="J107" s="58"/>
      <c r="K107" s="58"/>
      <c r="L107" s="58"/>
      <c r="M107" s="58"/>
      <c r="N107" s="59"/>
    </row>
    <row r="108" spans="1:24" ht="28.5" customHeight="1">
      <c r="A108" s="14">
        <v>4</v>
      </c>
      <c r="B108" s="118" t="s">
        <v>129</v>
      </c>
      <c r="C108" s="155"/>
      <c r="D108" s="155"/>
      <c r="E108" s="156"/>
      <c r="F108" s="156"/>
      <c r="G108" s="157"/>
      <c r="H108" s="157"/>
      <c r="I108" s="157"/>
      <c r="J108" s="157"/>
      <c r="K108" s="158"/>
      <c r="L108" s="158"/>
      <c r="M108" s="33"/>
      <c r="N108" s="33"/>
      <c r="O108" s="33"/>
      <c r="P108" s="33"/>
      <c r="Q108" s="33"/>
      <c r="R108" s="34"/>
      <c r="S108" s="35"/>
      <c r="T108" s="34"/>
      <c r="U108" s="35"/>
      <c r="V108" s="35"/>
      <c r="W108" s="18"/>
      <c r="X108" s="18"/>
    </row>
    <row r="109" spans="1:24" ht="6" customHeight="1">
      <c r="A109" s="64"/>
      <c r="B109" s="65"/>
      <c r="C109" s="66"/>
      <c r="D109" s="66"/>
      <c r="E109" s="67"/>
      <c r="F109" s="67"/>
      <c r="G109" s="68"/>
      <c r="H109" s="68"/>
      <c r="I109" s="68"/>
      <c r="J109" s="68"/>
      <c r="K109" s="69"/>
      <c r="L109" s="69"/>
      <c r="M109" s="40"/>
      <c r="N109" s="40"/>
      <c r="O109" s="40"/>
      <c r="P109" s="40"/>
      <c r="Q109" s="40"/>
      <c r="R109" s="41"/>
      <c r="S109" s="42"/>
      <c r="T109" s="41"/>
      <c r="U109" s="42"/>
      <c r="V109" s="42"/>
    </row>
    <row r="110" spans="1:24" ht="41.5" customHeight="1">
      <c r="B110" s="166" t="s">
        <v>130</v>
      </c>
      <c r="C110" s="167"/>
      <c r="D110" s="167"/>
      <c r="E110" s="167"/>
      <c r="F110" s="112">
        <v>45383</v>
      </c>
      <c r="G110" s="112"/>
      <c r="H110" s="6" t="s">
        <v>3</v>
      </c>
      <c r="I110" s="70"/>
      <c r="J110" s="70"/>
      <c r="K110" s="70"/>
      <c r="L110" s="70"/>
      <c r="M110" s="71"/>
      <c r="N110" s="71"/>
    </row>
    <row r="111" spans="1:24" ht="21.75" customHeight="1">
      <c r="B111" s="116" t="s">
        <v>131</v>
      </c>
      <c r="C111" s="116" t="s">
        <v>132</v>
      </c>
      <c r="D111" s="116"/>
      <c r="E111" s="116"/>
      <c r="F111" s="116"/>
      <c r="G111" s="116" t="s">
        <v>133</v>
      </c>
      <c r="H111" s="116"/>
      <c r="I111" s="116"/>
      <c r="J111" s="116"/>
      <c r="K111" s="116" t="s">
        <v>134</v>
      </c>
      <c r="L111" s="116"/>
      <c r="M111" s="116"/>
      <c r="N111" s="116"/>
      <c r="O111" s="116"/>
      <c r="P111" s="116"/>
      <c r="Q111" s="116"/>
      <c r="R111" s="116"/>
      <c r="S111" s="165" t="s">
        <v>135</v>
      </c>
      <c r="T111" s="165"/>
      <c r="U111" s="165"/>
      <c r="V111" s="165"/>
    </row>
    <row r="112" spans="1:24" ht="36" customHeight="1">
      <c r="B112" s="150"/>
      <c r="C112" s="116"/>
      <c r="D112" s="116"/>
      <c r="E112" s="116"/>
      <c r="F112" s="116"/>
      <c r="G112" s="116"/>
      <c r="H112" s="116"/>
      <c r="I112" s="116"/>
      <c r="J112" s="116"/>
      <c r="K112" s="116" t="s">
        <v>136</v>
      </c>
      <c r="L112" s="116"/>
      <c r="M112" s="116"/>
      <c r="N112" s="116"/>
      <c r="O112" s="116" t="s">
        <v>137</v>
      </c>
      <c r="P112" s="116" t="s">
        <v>138</v>
      </c>
      <c r="Q112" s="116" t="s">
        <v>139</v>
      </c>
      <c r="R112" s="116" t="s">
        <v>140</v>
      </c>
      <c r="S112" s="165"/>
      <c r="T112" s="165"/>
      <c r="U112" s="165"/>
      <c r="V112" s="165"/>
      <c r="X112" s="10"/>
    </row>
    <row r="113" spans="1:25" ht="35.5" customHeight="1">
      <c r="B113" s="150"/>
      <c r="C113" s="116"/>
      <c r="D113" s="116"/>
      <c r="E113" s="116"/>
      <c r="F113" s="116"/>
      <c r="G113" s="116"/>
      <c r="H113" s="116"/>
      <c r="I113" s="116"/>
      <c r="J113" s="116"/>
      <c r="K113" s="164" t="s">
        <v>141</v>
      </c>
      <c r="L113" s="116"/>
      <c r="M113" s="116" t="s">
        <v>142</v>
      </c>
      <c r="N113" s="116"/>
      <c r="O113" s="116"/>
      <c r="P113" s="116"/>
      <c r="Q113" s="116"/>
      <c r="R113" s="116"/>
      <c r="S113" s="165"/>
      <c r="T113" s="165"/>
      <c r="U113" s="165"/>
      <c r="V113" s="165"/>
    </row>
    <row r="114" spans="1:25" ht="33" customHeight="1">
      <c r="B114" s="72" t="s">
        <v>143</v>
      </c>
      <c r="C114" s="153" t="s">
        <v>144</v>
      </c>
      <c r="D114" s="153"/>
      <c r="E114" s="153"/>
      <c r="F114" s="153"/>
      <c r="G114" s="153" t="s">
        <v>64</v>
      </c>
      <c r="H114" s="153"/>
      <c r="I114" s="153"/>
      <c r="J114" s="153"/>
      <c r="K114" s="161" t="s">
        <v>145</v>
      </c>
      <c r="L114" s="161"/>
      <c r="M114" s="161" t="s">
        <v>65</v>
      </c>
      <c r="N114" s="161"/>
      <c r="O114" s="73" t="s">
        <v>145</v>
      </c>
      <c r="P114" s="73" t="s">
        <v>145</v>
      </c>
      <c r="Q114" s="73" t="s">
        <v>145</v>
      </c>
      <c r="R114" s="73" t="s">
        <v>145</v>
      </c>
      <c r="S114" s="162" t="s">
        <v>146</v>
      </c>
      <c r="T114" s="163"/>
      <c r="U114" s="163"/>
      <c r="V114" s="163"/>
    </row>
    <row r="115" spans="1:25" ht="33" customHeight="1">
      <c r="B115" s="72" t="s">
        <v>143</v>
      </c>
      <c r="C115" s="153" t="s">
        <v>41</v>
      </c>
      <c r="D115" s="153"/>
      <c r="E115" s="153"/>
      <c r="F115" s="153"/>
      <c r="G115" s="153" t="s">
        <v>64</v>
      </c>
      <c r="H115" s="153"/>
      <c r="I115" s="153"/>
      <c r="J115" s="153"/>
      <c r="K115" s="161" t="s">
        <v>147</v>
      </c>
      <c r="L115" s="161"/>
      <c r="M115" s="161" t="s">
        <v>148</v>
      </c>
      <c r="N115" s="161"/>
      <c r="O115" s="73" t="s">
        <v>145</v>
      </c>
      <c r="P115" s="73" t="s">
        <v>145</v>
      </c>
      <c r="Q115" s="73" t="s">
        <v>145</v>
      </c>
      <c r="R115" s="73" t="s">
        <v>145</v>
      </c>
      <c r="S115" s="162" t="s">
        <v>149</v>
      </c>
      <c r="T115" s="163"/>
      <c r="U115" s="163"/>
      <c r="V115" s="163"/>
    </row>
    <row r="116" spans="1:25" ht="33" customHeight="1">
      <c r="B116" s="72" t="s">
        <v>143</v>
      </c>
      <c r="C116" s="153" t="s">
        <v>150</v>
      </c>
      <c r="D116" s="153"/>
      <c r="E116" s="153"/>
      <c r="F116" s="153"/>
      <c r="G116" s="153" t="s">
        <v>151</v>
      </c>
      <c r="H116" s="153"/>
      <c r="I116" s="153"/>
      <c r="J116" s="153"/>
      <c r="K116" s="161" t="s">
        <v>145</v>
      </c>
      <c r="L116" s="161"/>
      <c r="M116" s="161" t="s">
        <v>65</v>
      </c>
      <c r="N116" s="161"/>
      <c r="O116" s="73" t="s">
        <v>145</v>
      </c>
      <c r="P116" s="73" t="s">
        <v>145</v>
      </c>
      <c r="Q116" s="73" t="s">
        <v>145</v>
      </c>
      <c r="R116" s="73" t="s">
        <v>145</v>
      </c>
      <c r="S116" s="162" t="s">
        <v>152</v>
      </c>
      <c r="T116" s="163"/>
      <c r="U116" s="163"/>
      <c r="V116" s="163"/>
    </row>
    <row r="117" spans="1:25" ht="23.25" customHeight="1">
      <c r="B117" s="58"/>
      <c r="C117" s="58"/>
      <c r="D117" s="58"/>
      <c r="E117" s="58"/>
      <c r="F117" s="58"/>
      <c r="G117" s="58"/>
      <c r="H117" s="58"/>
      <c r="I117" s="42"/>
      <c r="J117" s="42"/>
      <c r="K117" s="42"/>
      <c r="L117" s="42"/>
      <c r="M117" s="74"/>
      <c r="N117" s="58"/>
      <c r="O117" s="58"/>
      <c r="P117" s="58"/>
      <c r="Q117" s="58"/>
      <c r="R117" s="58"/>
      <c r="S117" s="58"/>
      <c r="T117" s="58"/>
      <c r="U117" s="42"/>
      <c r="V117" s="42"/>
      <c r="W117" s="42"/>
      <c r="X117" s="42"/>
    </row>
    <row r="118" spans="1:25" ht="43" customHeight="1">
      <c r="B118" s="148" t="s">
        <v>153</v>
      </c>
      <c r="C118" s="149"/>
      <c r="D118" s="149"/>
      <c r="E118" s="149"/>
      <c r="F118" s="149"/>
      <c r="G118" s="112">
        <v>45383</v>
      </c>
      <c r="H118" s="112"/>
      <c r="I118" s="6" t="s">
        <v>3</v>
      </c>
      <c r="J118" s="42"/>
      <c r="K118" s="75"/>
      <c r="L118" s="75"/>
      <c r="M118" s="75"/>
      <c r="N118" s="75"/>
      <c r="O118" s="76"/>
      <c r="P118" s="76"/>
      <c r="Q118" s="76"/>
      <c r="R118" s="76"/>
      <c r="S118" s="76"/>
      <c r="T118" s="76"/>
      <c r="U118" s="76"/>
      <c r="V118" s="76"/>
      <c r="X118" s="42"/>
    </row>
    <row r="119" spans="1:25" ht="23.25" customHeight="1">
      <c r="B119" s="116" t="s">
        <v>85</v>
      </c>
      <c r="C119" s="116"/>
      <c r="D119" s="116"/>
      <c r="E119" s="116"/>
      <c r="F119" s="116"/>
      <c r="G119" s="116"/>
      <c r="H119" s="116"/>
      <c r="I119" s="116"/>
      <c r="J119" s="42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X119" s="42"/>
    </row>
    <row r="120" spans="1:25" ht="23.25" customHeight="1">
      <c r="B120" s="98" t="s">
        <v>154</v>
      </c>
      <c r="C120" s="98"/>
      <c r="D120" s="98"/>
      <c r="E120" s="98"/>
      <c r="F120" s="98"/>
      <c r="G120" s="98"/>
      <c r="H120" s="98"/>
      <c r="I120" s="98"/>
      <c r="J120" s="42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</row>
    <row r="121" spans="1:25" ht="23.25" customHeight="1">
      <c r="B121" s="98" t="s">
        <v>155</v>
      </c>
      <c r="C121" s="98"/>
      <c r="D121" s="98"/>
      <c r="E121" s="98"/>
      <c r="F121" s="98"/>
      <c r="G121" s="98"/>
      <c r="H121" s="98"/>
      <c r="I121" s="98"/>
      <c r="J121" s="42"/>
      <c r="X121" s="42"/>
    </row>
    <row r="122" spans="1:25" ht="26.25" customHeight="1">
      <c r="Y122" s="10"/>
    </row>
    <row r="123" spans="1:25" ht="28.5" customHeight="1">
      <c r="A123" s="14">
        <v>5</v>
      </c>
      <c r="B123" s="118" t="s">
        <v>156</v>
      </c>
      <c r="C123" s="155"/>
      <c r="D123" s="155"/>
      <c r="E123" s="156"/>
      <c r="F123" s="156"/>
      <c r="G123" s="157"/>
      <c r="H123" s="157"/>
      <c r="I123" s="157"/>
      <c r="J123" s="157"/>
      <c r="K123" s="158"/>
      <c r="L123" s="158"/>
      <c r="M123" s="33"/>
      <c r="N123" s="33"/>
      <c r="O123" s="33"/>
      <c r="P123" s="33"/>
      <c r="Q123" s="33"/>
      <c r="R123" s="34"/>
      <c r="S123" s="35"/>
      <c r="T123" s="34"/>
      <c r="U123" s="35"/>
      <c r="V123" s="35"/>
      <c r="W123" s="18"/>
      <c r="X123" s="18"/>
    </row>
    <row r="124" spans="1:25" ht="6" customHeight="1">
      <c r="A124" s="64"/>
      <c r="B124" s="65"/>
      <c r="C124" s="66"/>
      <c r="D124" s="66"/>
      <c r="E124" s="67"/>
      <c r="F124" s="67"/>
      <c r="G124" s="68"/>
      <c r="H124" s="68"/>
      <c r="I124" s="68"/>
      <c r="J124" s="68"/>
      <c r="K124" s="69"/>
      <c r="L124" s="69"/>
      <c r="M124" s="40"/>
    </row>
    <row r="125" spans="1:25" ht="34.5" customHeight="1">
      <c r="B125" s="159" t="s">
        <v>157</v>
      </c>
      <c r="C125" s="160"/>
      <c r="D125" s="160"/>
      <c r="E125" s="160"/>
      <c r="F125" s="112">
        <f>'[1]35天久'!$F$131</f>
        <v>45677</v>
      </c>
      <c r="G125" s="112"/>
      <c r="H125" s="6" t="s">
        <v>3</v>
      </c>
      <c r="I125" s="78"/>
      <c r="J125" s="5"/>
      <c r="K125" s="75"/>
      <c r="L125" s="76"/>
    </row>
    <row r="126" spans="1:25" ht="27" customHeight="1">
      <c r="B126" s="116" t="s">
        <v>158</v>
      </c>
      <c r="C126" s="150"/>
      <c r="D126" s="150"/>
      <c r="E126" s="150"/>
      <c r="F126" s="150" t="s">
        <v>60</v>
      </c>
      <c r="G126" s="150"/>
      <c r="H126" s="150"/>
      <c r="I126" s="150"/>
      <c r="J126" s="150"/>
      <c r="K126" s="150"/>
      <c r="L126" s="79"/>
    </row>
    <row r="127" spans="1:25" ht="27" customHeight="1">
      <c r="B127" s="153" t="s">
        <v>159</v>
      </c>
      <c r="C127" s="153"/>
      <c r="D127" s="153"/>
      <c r="E127" s="153"/>
      <c r="F127" s="153" t="s">
        <v>160</v>
      </c>
      <c r="G127" s="153"/>
      <c r="H127" s="153"/>
      <c r="I127" s="153"/>
      <c r="J127" s="153"/>
      <c r="K127" s="153"/>
      <c r="L127" s="80"/>
    </row>
    <row r="128" spans="1:25" ht="27" customHeight="1">
      <c r="B128" s="154" t="s">
        <v>161</v>
      </c>
      <c r="C128" s="154"/>
      <c r="D128" s="154"/>
      <c r="E128" s="154"/>
      <c r="F128" s="154" t="s">
        <v>162</v>
      </c>
      <c r="G128" s="154"/>
      <c r="H128" s="154"/>
      <c r="I128" s="154"/>
      <c r="J128" s="154"/>
      <c r="K128" s="154"/>
      <c r="L128" s="80"/>
    </row>
    <row r="129" spans="2:28" ht="27" customHeight="1">
      <c r="B129" s="102" t="s">
        <v>163</v>
      </c>
      <c r="C129" s="102"/>
      <c r="D129" s="102"/>
      <c r="E129" s="102"/>
      <c r="F129" s="151" t="s">
        <v>164</v>
      </c>
      <c r="G129" s="151"/>
      <c r="H129" s="151"/>
      <c r="I129" s="151"/>
      <c r="J129" s="151"/>
      <c r="K129" s="151"/>
      <c r="L129" s="80"/>
    </row>
    <row r="130" spans="2:28" ht="27" customHeight="1">
      <c r="B130" s="102" t="s">
        <v>165</v>
      </c>
      <c r="C130" s="102"/>
      <c r="D130" s="102"/>
      <c r="E130" s="102"/>
      <c r="F130" s="151" t="s">
        <v>166</v>
      </c>
      <c r="G130" s="151"/>
      <c r="H130" s="151"/>
      <c r="I130" s="151"/>
      <c r="J130" s="151"/>
      <c r="K130" s="151"/>
      <c r="L130" s="80"/>
    </row>
    <row r="131" spans="2:28" ht="40" customHeight="1">
      <c r="B131" s="152" t="s">
        <v>167</v>
      </c>
      <c r="C131" s="152"/>
      <c r="D131" s="152"/>
      <c r="E131" s="152"/>
      <c r="F131" s="152" t="s">
        <v>168</v>
      </c>
      <c r="G131" s="152"/>
      <c r="H131" s="152"/>
      <c r="I131" s="152"/>
      <c r="J131" s="152"/>
      <c r="K131" s="152"/>
      <c r="L131" s="80"/>
    </row>
    <row r="132" spans="2:28" ht="27" customHeight="1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Y132" s="10"/>
      <c r="Z132" s="10"/>
      <c r="AA132" s="10"/>
      <c r="AB132" s="10"/>
    </row>
    <row r="133" spans="2:28" ht="45" customHeight="1">
      <c r="B133" s="148" t="s">
        <v>169</v>
      </c>
      <c r="C133" s="149"/>
      <c r="D133" s="149"/>
      <c r="E133" s="149"/>
      <c r="F133" s="149"/>
      <c r="G133" s="112">
        <f>'[1]35天久'!$G$139</f>
        <v>45658</v>
      </c>
      <c r="H133" s="112"/>
      <c r="I133" s="6" t="s">
        <v>3</v>
      </c>
      <c r="J133" s="81"/>
      <c r="K133" s="81"/>
      <c r="L133" s="81"/>
      <c r="Y133" s="10"/>
    </row>
    <row r="134" spans="2:28" ht="27" customHeight="1">
      <c r="B134" s="116" t="s">
        <v>170</v>
      </c>
      <c r="C134" s="116"/>
      <c r="D134" s="116"/>
      <c r="E134" s="116"/>
      <c r="F134" s="116" t="s">
        <v>171</v>
      </c>
      <c r="G134" s="116"/>
      <c r="H134" s="116"/>
      <c r="I134" s="116" t="s">
        <v>172</v>
      </c>
      <c r="J134" s="116"/>
      <c r="K134" s="116"/>
      <c r="L134" s="116"/>
      <c r="M134" s="150" t="s">
        <v>173</v>
      </c>
      <c r="N134" s="150"/>
      <c r="O134" s="150"/>
      <c r="P134" s="150"/>
      <c r="R134" s="10"/>
    </row>
    <row r="135" spans="2:28" ht="27" customHeight="1">
      <c r="B135" s="131" t="s">
        <v>174</v>
      </c>
      <c r="C135" s="131"/>
      <c r="D135" s="131"/>
      <c r="E135" s="131"/>
      <c r="F135" s="129" t="s">
        <v>175</v>
      </c>
      <c r="G135" s="129"/>
      <c r="H135" s="129"/>
      <c r="I135" s="129" t="s">
        <v>176</v>
      </c>
      <c r="J135" s="129"/>
      <c r="K135" s="129"/>
      <c r="L135" s="129"/>
      <c r="M135" s="145" t="s">
        <v>177</v>
      </c>
      <c r="N135" s="146"/>
      <c r="O135" s="146"/>
      <c r="P135" s="147"/>
    </row>
    <row r="136" spans="2:28" ht="27" customHeight="1">
      <c r="B136" s="131" t="s">
        <v>178</v>
      </c>
      <c r="C136" s="131"/>
      <c r="D136" s="131"/>
      <c r="E136" s="131"/>
      <c r="F136" s="129" t="s">
        <v>179</v>
      </c>
      <c r="G136" s="129"/>
      <c r="H136" s="129"/>
      <c r="I136" s="129" t="s">
        <v>180</v>
      </c>
      <c r="J136" s="129"/>
      <c r="K136" s="129"/>
      <c r="L136" s="129"/>
      <c r="M136" s="144" t="s">
        <v>177</v>
      </c>
      <c r="N136" s="144"/>
      <c r="O136" s="144"/>
      <c r="P136" s="144"/>
    </row>
    <row r="137" spans="2:28" ht="27" customHeight="1">
      <c r="B137" s="128" t="s">
        <v>181</v>
      </c>
      <c r="C137" s="128"/>
      <c r="D137" s="128"/>
      <c r="E137" s="128"/>
      <c r="F137" s="129" t="s">
        <v>182</v>
      </c>
      <c r="G137" s="129"/>
      <c r="H137" s="129"/>
      <c r="I137" s="129" t="s">
        <v>183</v>
      </c>
      <c r="J137" s="129"/>
      <c r="K137" s="129"/>
      <c r="L137" s="129"/>
      <c r="M137" s="144" t="s">
        <v>184</v>
      </c>
      <c r="N137" s="144"/>
      <c r="O137" s="144"/>
      <c r="P137" s="144"/>
    </row>
    <row r="138" spans="2:28" ht="27" customHeight="1">
      <c r="B138" s="119" t="s">
        <v>185</v>
      </c>
      <c r="C138" s="120"/>
      <c r="D138" s="120"/>
      <c r="E138" s="121"/>
      <c r="F138" s="122" t="s">
        <v>175</v>
      </c>
      <c r="G138" s="123"/>
      <c r="H138" s="124"/>
      <c r="I138" s="122" t="s">
        <v>180</v>
      </c>
      <c r="J138" s="123"/>
      <c r="K138" s="123"/>
      <c r="L138" s="124"/>
      <c r="M138" s="117" t="s">
        <v>186</v>
      </c>
      <c r="N138" s="117"/>
      <c r="O138" s="117"/>
      <c r="P138" s="117"/>
    </row>
    <row r="139" spans="2:28" ht="27" customHeight="1">
      <c r="B139" s="131" t="s">
        <v>187</v>
      </c>
      <c r="C139" s="131"/>
      <c r="D139" s="131"/>
      <c r="E139" s="131"/>
      <c r="F139" s="129" t="s">
        <v>188</v>
      </c>
      <c r="G139" s="129"/>
      <c r="H139" s="129"/>
      <c r="I139" s="132" t="s">
        <v>189</v>
      </c>
      <c r="J139" s="133"/>
      <c r="K139" s="133"/>
      <c r="L139" s="134"/>
      <c r="M139" s="135" t="s">
        <v>161</v>
      </c>
      <c r="N139" s="136"/>
      <c r="O139" s="136"/>
      <c r="P139" s="137"/>
    </row>
    <row r="140" spans="2:28" ht="27" customHeight="1">
      <c r="B140" s="119" t="s">
        <v>190</v>
      </c>
      <c r="C140" s="120"/>
      <c r="D140" s="120"/>
      <c r="E140" s="121"/>
      <c r="F140" s="122" t="s">
        <v>179</v>
      </c>
      <c r="G140" s="123"/>
      <c r="H140" s="124"/>
      <c r="I140" s="122" t="s">
        <v>191</v>
      </c>
      <c r="J140" s="123"/>
      <c r="K140" s="123"/>
      <c r="L140" s="124"/>
      <c r="M140" s="138"/>
      <c r="N140" s="139"/>
      <c r="O140" s="139"/>
      <c r="P140" s="140"/>
    </row>
    <row r="141" spans="2:28" ht="40.5" customHeight="1">
      <c r="B141" s="131" t="s">
        <v>192</v>
      </c>
      <c r="C141" s="131"/>
      <c r="D141" s="131"/>
      <c r="E141" s="131"/>
      <c r="F141" s="129" t="s">
        <v>193</v>
      </c>
      <c r="G141" s="129"/>
      <c r="H141" s="129"/>
      <c r="I141" s="130" t="s">
        <v>194</v>
      </c>
      <c r="J141" s="129"/>
      <c r="K141" s="129"/>
      <c r="L141" s="129"/>
      <c r="M141" s="138"/>
      <c r="N141" s="139"/>
      <c r="O141" s="139"/>
      <c r="P141" s="140"/>
    </row>
    <row r="142" spans="2:28" ht="27" customHeight="1">
      <c r="B142" s="119" t="s">
        <v>195</v>
      </c>
      <c r="C142" s="120"/>
      <c r="D142" s="120"/>
      <c r="E142" s="121"/>
      <c r="F142" s="122" t="s">
        <v>196</v>
      </c>
      <c r="G142" s="123"/>
      <c r="H142" s="124"/>
      <c r="I142" s="125" t="s">
        <v>180</v>
      </c>
      <c r="J142" s="126"/>
      <c r="K142" s="126"/>
      <c r="L142" s="127"/>
      <c r="M142" s="141"/>
      <c r="N142" s="142"/>
      <c r="O142" s="142"/>
      <c r="P142" s="143"/>
    </row>
    <row r="143" spans="2:28" ht="27" customHeight="1">
      <c r="B143" s="128" t="s">
        <v>197</v>
      </c>
      <c r="C143" s="128"/>
      <c r="D143" s="128"/>
      <c r="E143" s="128"/>
      <c r="F143" s="129" t="s">
        <v>179</v>
      </c>
      <c r="G143" s="129"/>
      <c r="H143" s="129"/>
      <c r="I143" s="130" t="s">
        <v>180</v>
      </c>
      <c r="J143" s="130"/>
      <c r="K143" s="130"/>
      <c r="L143" s="130"/>
      <c r="M143" s="117" t="s">
        <v>198</v>
      </c>
      <c r="N143" s="117"/>
      <c r="O143" s="117"/>
      <c r="P143" s="117"/>
    </row>
    <row r="144" spans="2:28" ht="7.5" customHeight="1">
      <c r="C144" s="10"/>
    </row>
    <row r="145" spans="1:35" ht="27" customHeight="1">
      <c r="A145" s="14">
        <v>6</v>
      </c>
      <c r="B145" s="118" t="s">
        <v>199</v>
      </c>
      <c r="C145" s="118"/>
      <c r="D145" s="118"/>
      <c r="E145" s="118"/>
      <c r="F145" s="118"/>
      <c r="G145" s="118"/>
      <c r="H145" s="118"/>
      <c r="I145" s="118"/>
      <c r="J145" s="118"/>
      <c r="K145" s="118"/>
      <c r="L145" s="118"/>
      <c r="M145" s="33"/>
      <c r="N145" s="33"/>
      <c r="O145" s="33"/>
      <c r="P145" s="33"/>
      <c r="Q145" s="33"/>
      <c r="R145" s="34"/>
      <c r="S145" s="35"/>
      <c r="T145" s="34"/>
      <c r="U145" s="35"/>
      <c r="V145" s="35"/>
      <c r="W145" s="18"/>
      <c r="X145" s="18"/>
      <c r="Y145" s="10"/>
    </row>
    <row r="146" spans="1:35" s="86" customFormat="1" ht="7" customHeight="1">
      <c r="A146" s="36"/>
      <c r="B146" s="82"/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3"/>
      <c r="N146" s="83"/>
      <c r="O146" s="83"/>
      <c r="P146" s="83"/>
      <c r="Q146" s="83"/>
      <c r="R146" s="84"/>
      <c r="S146" s="85"/>
      <c r="T146" s="84"/>
      <c r="U146" s="85"/>
      <c r="V146" s="85"/>
      <c r="Y146" s="10"/>
    </row>
    <row r="147" spans="1:35" s="86" customFormat="1" ht="30.75" customHeight="1">
      <c r="A147" s="36"/>
      <c r="B147" s="113" t="s">
        <v>200</v>
      </c>
      <c r="C147" s="113"/>
      <c r="D147" s="113"/>
      <c r="E147" s="113"/>
      <c r="F147" s="113"/>
      <c r="G147" s="113"/>
      <c r="H147" s="112">
        <f>'[1]35天久'!$H$146</f>
        <v>45685</v>
      </c>
      <c r="I147" s="112"/>
      <c r="J147" s="6" t="s">
        <v>3</v>
      </c>
      <c r="K147" s="82"/>
      <c r="L147" s="82"/>
      <c r="M147" s="83"/>
      <c r="N147" s="83"/>
      <c r="O147" s="83"/>
      <c r="P147" s="83"/>
      <c r="Q147" s="83"/>
      <c r="R147" s="84"/>
      <c r="S147" s="85"/>
      <c r="T147" s="84"/>
      <c r="U147" s="85"/>
      <c r="V147" s="85"/>
      <c r="Y147" s="10"/>
      <c r="Z147" s="10"/>
      <c r="AA147" s="10"/>
      <c r="AB147" s="10"/>
      <c r="AC147" s="10"/>
      <c r="AD147"/>
      <c r="AE147" s="87"/>
      <c r="AF147" s="87"/>
      <c r="AG147" s="87"/>
      <c r="AH147" s="87"/>
      <c r="AI147" s="87"/>
    </row>
    <row r="148" spans="1:35" s="86" customFormat="1" ht="30.75" customHeight="1">
      <c r="A148" s="36"/>
      <c r="B148" s="114" t="s">
        <v>201</v>
      </c>
      <c r="C148" s="114"/>
      <c r="D148" s="114"/>
      <c r="E148" s="114"/>
      <c r="F148" s="114"/>
      <c r="G148" s="114"/>
      <c r="H148" s="114" t="s">
        <v>202</v>
      </c>
      <c r="I148" s="114"/>
      <c r="J148" s="114"/>
      <c r="K148" s="114"/>
      <c r="L148" s="114"/>
      <c r="M148" s="114"/>
      <c r="N148" s="114"/>
      <c r="O148" s="115" t="s">
        <v>60</v>
      </c>
      <c r="P148" s="115"/>
      <c r="Q148" s="115"/>
      <c r="R148" s="115"/>
      <c r="S148" s="115"/>
      <c r="T148" s="115"/>
      <c r="U148" s="116" t="s">
        <v>203</v>
      </c>
      <c r="V148" s="116"/>
      <c r="W148" s="116"/>
      <c r="X148" s="116"/>
      <c r="Y148" s="10"/>
      <c r="Z148" s="10"/>
      <c r="AA148" s="10"/>
      <c r="AB148" s="10"/>
      <c r="AC148" s="10"/>
      <c r="AD148"/>
      <c r="AE148" s="87"/>
      <c r="AF148" s="87"/>
      <c r="AG148" s="87"/>
      <c r="AH148" s="87"/>
      <c r="AI148" s="87"/>
    </row>
    <row r="149" spans="1:35" s="86" customFormat="1" ht="30.75" customHeight="1">
      <c r="A149" s="36"/>
      <c r="B149" s="363" t="s">
        <v>204</v>
      </c>
      <c r="C149" s="364"/>
      <c r="D149" s="364"/>
      <c r="E149" s="364"/>
      <c r="F149" s="364"/>
      <c r="G149" s="365"/>
      <c r="H149" s="366" t="s">
        <v>205</v>
      </c>
      <c r="I149" s="366"/>
      <c r="J149" s="366"/>
      <c r="K149" s="366"/>
      <c r="L149" s="366"/>
      <c r="M149" s="366"/>
      <c r="N149" s="366"/>
      <c r="O149" s="367" t="s">
        <v>206</v>
      </c>
      <c r="P149" s="367"/>
      <c r="Q149" s="367"/>
      <c r="R149" s="367"/>
      <c r="S149" s="367"/>
      <c r="T149" s="367"/>
      <c r="U149" s="368" t="s">
        <v>207</v>
      </c>
      <c r="V149" s="368"/>
      <c r="W149" s="368"/>
      <c r="X149" s="368"/>
      <c r="Y149" s="10"/>
      <c r="Z149" s="10"/>
      <c r="AA149" s="10"/>
      <c r="AB149" s="10"/>
      <c r="AC149" s="10"/>
      <c r="AD149"/>
      <c r="AE149" s="87"/>
      <c r="AF149" s="87"/>
      <c r="AG149" s="87"/>
      <c r="AH149" s="87"/>
      <c r="AI149" s="87"/>
    </row>
    <row r="150" spans="1:35" s="86" customFormat="1" ht="30.75" customHeight="1">
      <c r="A150" s="36"/>
      <c r="B150" s="369" t="s">
        <v>208</v>
      </c>
      <c r="C150" s="370"/>
      <c r="D150" s="370"/>
      <c r="E150" s="370"/>
      <c r="F150" s="370"/>
      <c r="G150" s="371"/>
      <c r="H150" s="366"/>
      <c r="I150" s="366"/>
      <c r="J150" s="366"/>
      <c r="K150" s="366"/>
      <c r="L150" s="366"/>
      <c r="M150" s="366"/>
      <c r="N150" s="366"/>
      <c r="O150" s="367"/>
      <c r="P150" s="367"/>
      <c r="Q150" s="367"/>
      <c r="R150" s="367"/>
      <c r="S150" s="367"/>
      <c r="T150" s="367"/>
      <c r="U150" s="368"/>
      <c r="V150" s="368"/>
      <c r="W150" s="368"/>
      <c r="X150" s="368"/>
      <c r="Y150" s="10"/>
      <c r="Z150" s="10"/>
      <c r="AA150" s="10"/>
      <c r="AB150" s="10"/>
      <c r="AC150" s="10"/>
      <c r="AD150"/>
      <c r="AE150" s="87"/>
      <c r="AF150" s="87"/>
      <c r="AG150" s="87"/>
      <c r="AH150" s="87"/>
      <c r="AI150" s="87"/>
    </row>
    <row r="151" spans="1:35" s="86" customFormat="1" ht="28.5" customHeight="1">
      <c r="A151" s="36"/>
      <c r="B151" s="82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3"/>
      <c r="N151" s="83"/>
      <c r="O151" s="83"/>
      <c r="P151" s="83"/>
      <c r="Q151" s="83"/>
      <c r="R151" s="84"/>
      <c r="S151" s="85"/>
      <c r="T151" s="84"/>
      <c r="U151" s="85"/>
      <c r="V151" s="85"/>
      <c r="Y151" s="10"/>
      <c r="Z151" s="10"/>
      <c r="AA151" s="10"/>
      <c r="AB151" s="10"/>
      <c r="AC151" s="10"/>
      <c r="AE151" s="88"/>
      <c r="AF151" s="88"/>
    </row>
    <row r="152" spans="1:35" s="90" customFormat="1" ht="30.75" customHeight="1">
      <c r="A152" s="36"/>
      <c r="B152" s="113" t="s">
        <v>209</v>
      </c>
      <c r="C152" s="113"/>
      <c r="D152" s="113"/>
      <c r="E152" s="113"/>
      <c r="F152" s="113"/>
      <c r="G152" s="113"/>
      <c r="H152" s="112">
        <f>'[1]35天久'!$H$151</f>
        <v>45685</v>
      </c>
      <c r="I152" s="112"/>
      <c r="J152" s="6" t="s">
        <v>3</v>
      </c>
      <c r="K152" s="82"/>
      <c r="L152" s="82"/>
      <c r="M152" s="83"/>
      <c r="N152" s="83"/>
      <c r="O152" s="83"/>
      <c r="P152" s="83"/>
      <c r="Q152" s="83"/>
      <c r="R152" s="84"/>
      <c r="S152" s="89"/>
      <c r="T152" s="84"/>
      <c r="U152" s="89"/>
      <c r="V152" s="89"/>
      <c r="Y152" s="10"/>
      <c r="Z152" s="10"/>
      <c r="AA152" s="10"/>
      <c r="AB152" s="10"/>
      <c r="AC152" s="10"/>
      <c r="AD152"/>
      <c r="AE152" s="91"/>
      <c r="AF152" s="91"/>
      <c r="AG152" s="91"/>
      <c r="AH152" s="91"/>
      <c r="AI152" s="91"/>
    </row>
    <row r="153" spans="1:35" s="90" customFormat="1" ht="30.75" customHeight="1">
      <c r="A153" s="36"/>
      <c r="B153" s="114" t="s">
        <v>210</v>
      </c>
      <c r="C153" s="114"/>
      <c r="D153" s="114"/>
      <c r="E153" s="114"/>
      <c r="F153" s="114"/>
      <c r="G153" s="114"/>
      <c r="H153" s="114" t="s">
        <v>211</v>
      </c>
      <c r="I153" s="114"/>
      <c r="J153" s="114"/>
      <c r="K153" s="114"/>
      <c r="L153" s="114" t="s">
        <v>212</v>
      </c>
      <c r="M153" s="114"/>
      <c r="N153" s="114"/>
      <c r="O153" s="114"/>
      <c r="P153" s="115" t="s">
        <v>213</v>
      </c>
      <c r="Q153" s="115"/>
      <c r="R153" s="115"/>
      <c r="S153" s="115"/>
      <c r="T153" s="115"/>
      <c r="U153" s="115"/>
      <c r="V153" s="115"/>
      <c r="W153" s="115"/>
      <c r="X153" s="115"/>
      <c r="Y153" s="10"/>
      <c r="Z153" s="10"/>
      <c r="AA153" s="10"/>
      <c r="AB153" s="10"/>
      <c r="AC153" s="10"/>
      <c r="AD153"/>
      <c r="AE153" s="91"/>
      <c r="AF153" s="91"/>
      <c r="AG153" s="91"/>
      <c r="AH153" s="91"/>
      <c r="AI153" s="91"/>
    </row>
    <row r="154" spans="1:35" s="90" customFormat="1" ht="30.75" customHeight="1">
      <c r="A154" s="36"/>
      <c r="B154" s="360" t="s">
        <v>214</v>
      </c>
      <c r="C154" s="360"/>
      <c r="D154" s="360"/>
      <c r="E154" s="360"/>
      <c r="F154" s="360"/>
      <c r="G154" s="360"/>
      <c r="H154" s="361" t="s">
        <v>215</v>
      </c>
      <c r="I154" s="361"/>
      <c r="J154" s="361"/>
      <c r="K154" s="361"/>
      <c r="L154" s="361" t="s">
        <v>216</v>
      </c>
      <c r="M154" s="361"/>
      <c r="N154" s="361"/>
      <c r="O154" s="361"/>
      <c r="P154" s="362" t="s">
        <v>217</v>
      </c>
      <c r="Q154" s="362"/>
      <c r="R154" s="362"/>
      <c r="S154" s="362"/>
      <c r="T154" s="362"/>
      <c r="U154" s="362"/>
      <c r="V154" s="362"/>
      <c r="W154" s="362"/>
      <c r="X154" s="362"/>
      <c r="Y154" s="10"/>
      <c r="Z154" s="10"/>
      <c r="AA154" s="10"/>
      <c r="AB154" s="10"/>
      <c r="AC154" s="10"/>
      <c r="AD154"/>
      <c r="AE154" s="91"/>
      <c r="AF154" s="91"/>
      <c r="AG154" s="91"/>
      <c r="AH154" s="91"/>
      <c r="AI154" s="91"/>
    </row>
    <row r="155" spans="1:35" s="90" customFormat="1" ht="30.75" customHeight="1">
      <c r="A155" s="36"/>
      <c r="B155" s="362" t="s">
        <v>218</v>
      </c>
      <c r="C155" s="362"/>
      <c r="D155" s="362"/>
      <c r="E155" s="362"/>
      <c r="F155" s="362"/>
      <c r="G155" s="362"/>
      <c r="H155" s="361" t="s">
        <v>219</v>
      </c>
      <c r="I155" s="361"/>
      <c r="J155" s="361"/>
      <c r="K155" s="361"/>
      <c r="L155" s="361" t="s">
        <v>216</v>
      </c>
      <c r="M155" s="361"/>
      <c r="N155" s="361"/>
      <c r="O155" s="361"/>
      <c r="P155" s="362" t="s">
        <v>220</v>
      </c>
      <c r="Q155" s="362"/>
      <c r="R155" s="362"/>
      <c r="S155" s="362"/>
      <c r="T155" s="362"/>
      <c r="U155" s="362"/>
      <c r="V155" s="362"/>
      <c r="W155" s="362"/>
      <c r="X155" s="362"/>
      <c r="Y155" s="10"/>
      <c r="Z155" s="10"/>
      <c r="AA155" s="10"/>
      <c r="AB155" s="10"/>
      <c r="AC155" s="10"/>
      <c r="AD155"/>
      <c r="AE155" s="91"/>
      <c r="AF155" s="91"/>
      <c r="AG155" s="91"/>
      <c r="AH155" s="91"/>
      <c r="AI155" s="91"/>
    </row>
    <row r="156" spans="1:35" s="90" customFormat="1" ht="30.75" customHeight="1">
      <c r="A156" s="36"/>
      <c r="B156" s="362" t="s">
        <v>221</v>
      </c>
      <c r="C156" s="362"/>
      <c r="D156" s="362"/>
      <c r="E156" s="362"/>
      <c r="F156" s="362"/>
      <c r="G156" s="362"/>
      <c r="H156" s="361" t="s">
        <v>222</v>
      </c>
      <c r="I156" s="361"/>
      <c r="J156" s="361"/>
      <c r="K156" s="361"/>
      <c r="L156" s="361" t="s">
        <v>216</v>
      </c>
      <c r="M156" s="361"/>
      <c r="N156" s="361"/>
      <c r="O156" s="361"/>
      <c r="P156" s="362" t="s">
        <v>223</v>
      </c>
      <c r="Q156" s="362"/>
      <c r="R156" s="362"/>
      <c r="S156" s="362"/>
      <c r="T156" s="362"/>
      <c r="U156" s="362"/>
      <c r="V156" s="362"/>
      <c r="W156" s="362"/>
      <c r="X156" s="362"/>
      <c r="Y156" s="10"/>
      <c r="Z156" s="10"/>
      <c r="AA156" s="10"/>
      <c r="AB156" s="10"/>
      <c r="AC156" s="10"/>
      <c r="AD156"/>
      <c r="AE156" s="91"/>
      <c r="AF156" s="91"/>
      <c r="AG156" s="91"/>
      <c r="AH156" s="91"/>
      <c r="AI156" s="91"/>
    </row>
    <row r="157" spans="1:35" ht="29.25" customHeight="1">
      <c r="B157" s="92"/>
      <c r="C157" s="92"/>
      <c r="D157" s="92"/>
      <c r="E157" s="93"/>
      <c r="F157" s="93"/>
      <c r="G157" s="93"/>
      <c r="H157" s="93"/>
      <c r="I157" s="93"/>
      <c r="J157" s="93"/>
      <c r="K157" s="93"/>
      <c r="L157" s="93"/>
      <c r="P157" s="93"/>
      <c r="Q157" s="94"/>
      <c r="R157" s="94"/>
      <c r="S157" s="94"/>
      <c r="T157" s="93"/>
      <c r="U157" s="93"/>
      <c r="V157" s="93"/>
      <c r="Y157" s="10"/>
      <c r="Z157" s="10"/>
      <c r="AA157" s="10"/>
      <c r="AB157" s="10"/>
      <c r="AC157" s="10"/>
    </row>
    <row r="158" spans="1:35" ht="30" customHeight="1">
      <c r="B158" s="110" t="s">
        <v>224</v>
      </c>
      <c r="C158" s="111"/>
      <c r="D158" s="111"/>
      <c r="E158" s="111"/>
      <c r="F158" s="95" t="s">
        <v>225</v>
      </c>
      <c r="G158" s="95"/>
      <c r="H158" s="95"/>
      <c r="I158" s="95"/>
      <c r="J158" s="95"/>
      <c r="K158" s="95"/>
      <c r="M158" s="112">
        <f>'[1]35天久'!$M$155</f>
        <v>45717</v>
      </c>
      <c r="N158" s="112"/>
      <c r="O158" s="6" t="s">
        <v>3</v>
      </c>
      <c r="P158" s="96"/>
      <c r="Q158" s="97"/>
      <c r="R158" s="97"/>
      <c r="S158" s="97"/>
      <c r="T158" s="97"/>
      <c r="U158" s="97"/>
      <c r="V158" s="97"/>
      <c r="Y158" s="10"/>
      <c r="Z158" s="10"/>
      <c r="AA158" s="10"/>
      <c r="AB158" s="10"/>
      <c r="AC158" s="10"/>
    </row>
    <row r="159" spans="1:35" ht="25" customHeight="1">
      <c r="B159" s="103" t="s">
        <v>132</v>
      </c>
      <c r="C159" s="103"/>
      <c r="D159" s="103"/>
      <c r="E159" s="103"/>
      <c r="F159" s="103"/>
      <c r="G159" s="103"/>
      <c r="H159" s="104" t="s">
        <v>226</v>
      </c>
      <c r="I159" s="105"/>
      <c r="J159" s="105"/>
      <c r="K159" s="105"/>
      <c r="L159" s="105"/>
      <c r="M159" s="105"/>
      <c r="N159" s="105"/>
      <c r="O159" s="106" t="s">
        <v>60</v>
      </c>
      <c r="P159" s="106"/>
      <c r="Q159" s="106"/>
      <c r="R159" s="106"/>
      <c r="S159" s="106"/>
      <c r="T159" s="106"/>
      <c r="U159" s="105" t="s">
        <v>203</v>
      </c>
      <c r="V159" s="105"/>
      <c r="W159" s="105"/>
      <c r="X159" s="107"/>
      <c r="Y159" s="10"/>
      <c r="Z159" s="10"/>
      <c r="AA159" s="10"/>
      <c r="AB159" s="10"/>
      <c r="AC159" s="10"/>
    </row>
    <row r="160" spans="1:35" ht="25" customHeight="1">
      <c r="B160" s="98" t="s">
        <v>227</v>
      </c>
      <c r="C160" s="98"/>
      <c r="D160" s="98"/>
      <c r="E160" s="98"/>
      <c r="F160" s="98"/>
      <c r="G160" s="98"/>
      <c r="H160" s="99" t="s">
        <v>228</v>
      </c>
      <c r="I160" s="99"/>
      <c r="J160" s="99"/>
      <c r="K160" s="99"/>
      <c r="L160" s="99"/>
      <c r="M160" s="99"/>
      <c r="N160" s="99"/>
      <c r="O160" s="108" t="s">
        <v>229</v>
      </c>
      <c r="P160" s="109"/>
      <c r="Q160" s="109"/>
      <c r="R160" s="109"/>
      <c r="S160" s="109"/>
      <c r="T160" s="109"/>
      <c r="U160" s="100" t="s">
        <v>230</v>
      </c>
      <c r="V160" s="100"/>
      <c r="W160" s="100"/>
      <c r="X160" s="100"/>
      <c r="Y160" s="10"/>
      <c r="Z160" s="10"/>
      <c r="AA160" s="10"/>
      <c r="AB160" s="10"/>
      <c r="AC160" s="10"/>
    </row>
    <row r="161" spans="2:29" ht="25" customHeight="1">
      <c r="B161" s="98" t="s">
        <v>231</v>
      </c>
      <c r="C161" s="98"/>
      <c r="D161" s="98"/>
      <c r="E161" s="98"/>
      <c r="F161" s="98"/>
      <c r="G161" s="98"/>
      <c r="H161" s="99" t="s">
        <v>232</v>
      </c>
      <c r="I161" s="99"/>
      <c r="J161" s="99"/>
      <c r="K161" s="99"/>
      <c r="L161" s="99"/>
      <c r="M161" s="99"/>
      <c r="N161" s="99"/>
      <c r="O161" s="98" t="s">
        <v>233</v>
      </c>
      <c r="P161" s="98"/>
      <c r="Q161" s="98"/>
      <c r="R161" s="98"/>
      <c r="S161" s="98"/>
      <c r="T161" s="98"/>
      <c r="U161" s="100" t="s">
        <v>234</v>
      </c>
      <c r="V161" s="100"/>
      <c r="W161" s="100"/>
      <c r="X161" s="100"/>
      <c r="Y161" s="10"/>
      <c r="Z161" s="10"/>
      <c r="AA161" s="10"/>
      <c r="AB161" s="10"/>
      <c r="AC161" s="10"/>
    </row>
    <row r="162" spans="2:29" ht="32.25" customHeight="1">
      <c r="B162" s="98" t="s">
        <v>235</v>
      </c>
      <c r="C162" s="98"/>
      <c r="D162" s="98"/>
      <c r="E162" s="98"/>
      <c r="F162" s="98"/>
      <c r="G162" s="98"/>
      <c r="H162" s="101" t="s">
        <v>236</v>
      </c>
      <c r="I162" s="102"/>
      <c r="J162" s="102"/>
      <c r="K162" s="102"/>
      <c r="L162" s="102"/>
      <c r="M162" s="102"/>
      <c r="N162" s="102"/>
      <c r="O162" s="98" t="s">
        <v>237</v>
      </c>
      <c r="P162" s="98"/>
      <c r="Q162" s="98"/>
      <c r="R162" s="98"/>
      <c r="S162" s="98"/>
      <c r="T162" s="98"/>
      <c r="U162" s="100" t="s">
        <v>238</v>
      </c>
      <c r="V162" s="100"/>
      <c r="W162" s="100"/>
      <c r="X162" s="100"/>
      <c r="Y162" s="10"/>
      <c r="Z162" s="10"/>
      <c r="AA162" s="10"/>
      <c r="AB162" s="10"/>
      <c r="AC162" s="10"/>
    </row>
    <row r="163" spans="2:29" ht="25" customHeight="1">
      <c r="B163" s="98" t="s">
        <v>239</v>
      </c>
      <c r="C163" s="98"/>
      <c r="D163" s="98"/>
      <c r="E163" s="98"/>
      <c r="F163" s="98"/>
      <c r="G163" s="98"/>
      <c r="H163" s="101" t="s">
        <v>240</v>
      </c>
      <c r="I163" s="102"/>
      <c r="J163" s="102"/>
      <c r="K163" s="102"/>
      <c r="L163" s="102"/>
      <c r="M163" s="102"/>
      <c r="N163" s="102"/>
      <c r="O163" s="98" t="s">
        <v>241</v>
      </c>
      <c r="P163" s="98"/>
      <c r="Q163" s="98"/>
      <c r="R163" s="98"/>
      <c r="S163" s="98"/>
      <c r="T163" s="98"/>
      <c r="U163" s="100" t="s">
        <v>242</v>
      </c>
      <c r="V163" s="100"/>
      <c r="W163" s="100"/>
      <c r="X163" s="100"/>
      <c r="Y163" s="10"/>
      <c r="Z163" s="10"/>
      <c r="AA163" s="10"/>
      <c r="AB163" s="10"/>
      <c r="AC163" s="10"/>
    </row>
    <row r="164" spans="2:29" ht="25" customHeight="1">
      <c r="B164" s="98" t="s">
        <v>243</v>
      </c>
      <c r="C164" s="98"/>
      <c r="D164" s="98"/>
      <c r="E164" s="98"/>
      <c r="F164" s="98"/>
      <c r="G164" s="98"/>
      <c r="H164" s="99" t="s">
        <v>244</v>
      </c>
      <c r="I164" s="99"/>
      <c r="J164" s="99"/>
      <c r="K164" s="99"/>
      <c r="L164" s="99"/>
      <c r="M164" s="99"/>
      <c r="N164" s="99"/>
      <c r="O164" s="98" t="s">
        <v>245</v>
      </c>
      <c r="P164" s="98"/>
      <c r="Q164" s="98"/>
      <c r="R164" s="98"/>
      <c r="S164" s="98"/>
      <c r="T164" s="98"/>
      <c r="U164" s="100" t="s">
        <v>246</v>
      </c>
      <c r="V164" s="100"/>
      <c r="W164" s="100"/>
      <c r="X164" s="100"/>
      <c r="Y164" s="10"/>
      <c r="Z164" s="10"/>
      <c r="AA164" s="10"/>
      <c r="AB164" s="10"/>
      <c r="AC164" s="10"/>
    </row>
    <row r="165" spans="2:29" ht="33" customHeight="1">
      <c r="B165" s="98" t="s">
        <v>247</v>
      </c>
      <c r="C165" s="98"/>
      <c r="D165" s="98"/>
      <c r="E165" s="98"/>
      <c r="F165" s="98"/>
      <c r="G165" s="98"/>
      <c r="H165" s="99" t="s">
        <v>248</v>
      </c>
      <c r="I165" s="99"/>
      <c r="J165" s="99"/>
      <c r="K165" s="99"/>
      <c r="L165" s="99"/>
      <c r="M165" s="99"/>
      <c r="N165" s="99"/>
      <c r="O165" s="99" t="s">
        <v>249</v>
      </c>
      <c r="P165" s="99"/>
      <c r="Q165" s="99"/>
      <c r="R165" s="99"/>
      <c r="S165" s="99"/>
      <c r="T165" s="99"/>
      <c r="U165" s="100" t="s">
        <v>250</v>
      </c>
      <c r="V165" s="100"/>
      <c r="W165" s="100"/>
      <c r="X165" s="100"/>
      <c r="Y165" s="10"/>
      <c r="Z165" s="10"/>
      <c r="AA165" s="10"/>
      <c r="AB165" s="10"/>
      <c r="AC165" s="10"/>
    </row>
    <row r="166" spans="2:29" ht="25" customHeight="1">
      <c r="B166" s="98" t="s">
        <v>251</v>
      </c>
      <c r="C166" s="98"/>
      <c r="D166" s="98"/>
      <c r="E166" s="98"/>
      <c r="F166" s="98"/>
      <c r="G166" s="98"/>
      <c r="H166" s="99" t="s">
        <v>252</v>
      </c>
      <c r="I166" s="99"/>
      <c r="J166" s="99"/>
      <c r="K166" s="99"/>
      <c r="L166" s="99"/>
      <c r="M166" s="99"/>
      <c r="N166" s="99"/>
      <c r="O166" s="98" t="s">
        <v>253</v>
      </c>
      <c r="P166" s="98"/>
      <c r="Q166" s="98"/>
      <c r="R166" s="98"/>
      <c r="S166" s="98"/>
      <c r="T166" s="98"/>
      <c r="U166" s="100" t="s">
        <v>254</v>
      </c>
      <c r="V166" s="100"/>
      <c r="W166" s="100"/>
      <c r="X166" s="100"/>
      <c r="Y166" s="10"/>
      <c r="Z166" s="10"/>
      <c r="AA166" s="10"/>
      <c r="AB166" s="10"/>
      <c r="AC166" s="10"/>
    </row>
    <row r="167" spans="2:29" ht="9" customHeight="1"/>
    <row r="171" spans="2:29" ht="23.25" customHeight="1"/>
    <row r="172" spans="2:29" ht="23.25" customHeight="1"/>
    <row r="173" spans="2:29" ht="23.25" customHeight="1"/>
    <row r="174" spans="2:29" ht="23.25" customHeight="1"/>
    <row r="175" spans="2:29" ht="23.25" customHeight="1"/>
    <row r="176" spans="2:29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</sheetData>
  <mergeCells count="457"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K8:P8"/>
    <mergeCell ref="Q8:R8"/>
    <mergeCell ref="S8:X8"/>
    <mergeCell ref="I9:J9"/>
    <mergeCell ref="K9:P9"/>
    <mergeCell ref="Q9:R9"/>
    <mergeCell ref="S9:X9"/>
    <mergeCell ref="B6:C9"/>
    <mergeCell ref="D6:H9"/>
    <mergeCell ref="I6:J7"/>
    <mergeCell ref="K6:P6"/>
    <mergeCell ref="Q6:R6"/>
    <mergeCell ref="S6:X6"/>
    <mergeCell ref="K7:P7"/>
    <mergeCell ref="Q7:R7"/>
    <mergeCell ref="S7:X7"/>
    <mergeCell ref="I8:J8"/>
    <mergeCell ref="J32:K32"/>
    <mergeCell ref="L32:M32"/>
    <mergeCell ref="B33:C33"/>
    <mergeCell ref="D33:E33"/>
    <mergeCell ref="F33:G33"/>
    <mergeCell ref="H33:I33"/>
    <mergeCell ref="J33:K33"/>
    <mergeCell ref="L33:M33"/>
    <mergeCell ref="B29:F29"/>
    <mergeCell ref="B31:G31"/>
    <mergeCell ref="H31:I31"/>
    <mergeCell ref="B32:C32"/>
    <mergeCell ref="D32:E32"/>
    <mergeCell ref="F32:G32"/>
    <mergeCell ref="H32:I32"/>
    <mergeCell ref="J36:K36"/>
    <mergeCell ref="L36:M36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J39:K39"/>
    <mergeCell ref="L39:M39"/>
    <mergeCell ref="N39:O39"/>
    <mergeCell ref="P39:Q39"/>
    <mergeCell ref="R39:S39"/>
    <mergeCell ref="T39:U39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T43:U43"/>
    <mergeCell ref="V43:W43"/>
    <mergeCell ref="B44:O44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B51:G51"/>
    <mergeCell ref="B53:D53"/>
    <mergeCell ref="B54:C54"/>
    <mergeCell ref="D54:I54"/>
    <mergeCell ref="J54:K54"/>
    <mergeCell ref="L54:Q54"/>
    <mergeCell ref="N43:O43"/>
    <mergeCell ref="P43:Q43"/>
    <mergeCell ref="R43:S43"/>
    <mergeCell ref="R54:S54"/>
    <mergeCell ref="T54:X54"/>
    <mergeCell ref="B56:E56"/>
    <mergeCell ref="F56:G56"/>
    <mergeCell ref="C57:D57"/>
    <mergeCell ref="E57:F57"/>
    <mergeCell ref="G57:H57"/>
    <mergeCell ref="I57:J57"/>
    <mergeCell ref="K57:L57"/>
    <mergeCell ref="M57:N57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O61:P61"/>
    <mergeCell ref="Q61:R61"/>
    <mergeCell ref="C62:D62"/>
    <mergeCell ref="E62:F62"/>
    <mergeCell ref="G62:H62"/>
    <mergeCell ref="I62:J62"/>
    <mergeCell ref="K62:L62"/>
    <mergeCell ref="M62:N62"/>
    <mergeCell ref="O62:P62"/>
    <mergeCell ref="Q62:R62"/>
    <mergeCell ref="C61:D61"/>
    <mergeCell ref="E61:F61"/>
    <mergeCell ref="G61:H61"/>
    <mergeCell ref="I61:J61"/>
    <mergeCell ref="K61:L61"/>
    <mergeCell ref="M61:N61"/>
    <mergeCell ref="B66:G66"/>
    <mergeCell ref="H66:I66"/>
    <mergeCell ref="B67:E67"/>
    <mergeCell ref="F67:L67"/>
    <mergeCell ref="M67:O67"/>
    <mergeCell ref="P67:Q67"/>
    <mergeCell ref="O63:P63"/>
    <mergeCell ref="Q63:R63"/>
    <mergeCell ref="C64:D64"/>
    <mergeCell ref="E64:F64"/>
    <mergeCell ref="G64:H64"/>
    <mergeCell ref="I64:J64"/>
    <mergeCell ref="K64:L64"/>
    <mergeCell ref="M64:N64"/>
    <mergeCell ref="O64:P64"/>
    <mergeCell ref="Q64:R64"/>
    <mergeCell ref="C63:D63"/>
    <mergeCell ref="E63:F63"/>
    <mergeCell ref="G63:H63"/>
    <mergeCell ref="I63:J63"/>
    <mergeCell ref="K63:L63"/>
    <mergeCell ref="M63:N63"/>
    <mergeCell ref="B73:I73"/>
    <mergeCell ref="J73:O73"/>
    <mergeCell ref="P73:Q73"/>
    <mergeCell ref="B74:I74"/>
    <mergeCell ref="J74:O74"/>
    <mergeCell ref="P74:Q74"/>
    <mergeCell ref="B68:E68"/>
    <mergeCell ref="F68:L68"/>
    <mergeCell ref="M68:O68"/>
    <mergeCell ref="P68:Q68"/>
    <mergeCell ref="B70:F70"/>
    <mergeCell ref="B72:E72"/>
    <mergeCell ref="F72:O72"/>
    <mergeCell ref="P72:Q72"/>
    <mergeCell ref="B77:I77"/>
    <mergeCell ref="J77:O77"/>
    <mergeCell ref="P77:Q77"/>
    <mergeCell ref="B78:I78"/>
    <mergeCell ref="J78:O78"/>
    <mergeCell ref="P78:Q78"/>
    <mergeCell ref="B75:I75"/>
    <mergeCell ref="J75:O75"/>
    <mergeCell ref="P75:Q75"/>
    <mergeCell ref="B76:I76"/>
    <mergeCell ref="J76:O76"/>
    <mergeCell ref="P76:Q76"/>
    <mergeCell ref="B82:G82"/>
    <mergeCell ref="H82:I82"/>
    <mergeCell ref="B83:I83"/>
    <mergeCell ref="J83:N83"/>
    <mergeCell ref="O83:S83"/>
    <mergeCell ref="T83:V83"/>
    <mergeCell ref="B79:I79"/>
    <mergeCell ref="J79:O79"/>
    <mergeCell ref="P79:Q79"/>
    <mergeCell ref="B80:I80"/>
    <mergeCell ref="J80:O80"/>
    <mergeCell ref="P80:Q80"/>
    <mergeCell ref="B87:I87"/>
    <mergeCell ref="O87:U87"/>
    <mergeCell ref="B88:I88"/>
    <mergeCell ref="O88:U88"/>
    <mergeCell ref="B90:F90"/>
    <mergeCell ref="G90:H90"/>
    <mergeCell ref="O90:U90"/>
    <mergeCell ref="B84:I84"/>
    <mergeCell ref="J84:N84"/>
    <mergeCell ref="O84:S84"/>
    <mergeCell ref="T84:V84"/>
    <mergeCell ref="B86:I86"/>
    <mergeCell ref="J86:K86"/>
    <mergeCell ref="O86:R86"/>
    <mergeCell ref="S86:T86"/>
    <mergeCell ref="V90:W90"/>
    <mergeCell ref="B91:G91"/>
    <mergeCell ref="H91:M91"/>
    <mergeCell ref="O91:S91"/>
    <mergeCell ref="T91:X91"/>
    <mergeCell ref="B92:G92"/>
    <mergeCell ref="H92:M92"/>
    <mergeCell ref="O92:S92"/>
    <mergeCell ref="T92:X92"/>
    <mergeCell ref="O95:U95"/>
    <mergeCell ref="V95:W95"/>
    <mergeCell ref="B96:G96"/>
    <mergeCell ref="H96:M96"/>
    <mergeCell ref="O96:S96"/>
    <mergeCell ref="T96:X96"/>
    <mergeCell ref="B93:G93"/>
    <mergeCell ref="H93:M93"/>
    <mergeCell ref="B94:G94"/>
    <mergeCell ref="H94:M94"/>
    <mergeCell ref="B95:G95"/>
    <mergeCell ref="H95:M95"/>
    <mergeCell ref="B99:G99"/>
    <mergeCell ref="H99:M99"/>
    <mergeCell ref="O99:S99"/>
    <mergeCell ref="T99:X99"/>
    <mergeCell ref="B100:G100"/>
    <mergeCell ref="H100:M100"/>
    <mergeCell ref="B97:G97"/>
    <mergeCell ref="H97:M97"/>
    <mergeCell ref="O97:S97"/>
    <mergeCell ref="T97:X97"/>
    <mergeCell ref="B98:G98"/>
    <mergeCell ref="H98:M98"/>
    <mergeCell ref="O98:S98"/>
    <mergeCell ref="T98:X98"/>
    <mergeCell ref="B103:G103"/>
    <mergeCell ref="H103:M103"/>
    <mergeCell ref="O103:S103"/>
    <mergeCell ref="T103:X103"/>
    <mergeCell ref="B104:G104"/>
    <mergeCell ref="H104:M104"/>
    <mergeCell ref="O104:S104"/>
    <mergeCell ref="T104:X104"/>
    <mergeCell ref="B101:G101"/>
    <mergeCell ref="H101:M101"/>
    <mergeCell ref="B102:G102"/>
    <mergeCell ref="H102:M102"/>
    <mergeCell ref="O102:U102"/>
    <mergeCell ref="V102:W102"/>
    <mergeCell ref="S111:V113"/>
    <mergeCell ref="K112:N112"/>
    <mergeCell ref="O112:O113"/>
    <mergeCell ref="P112:P113"/>
    <mergeCell ref="Q112:Q113"/>
    <mergeCell ref="R112:R113"/>
    <mergeCell ref="B105:G105"/>
    <mergeCell ref="H105:M105"/>
    <mergeCell ref="B106:G106"/>
    <mergeCell ref="H106:M106"/>
    <mergeCell ref="B108:L108"/>
    <mergeCell ref="B110:E110"/>
    <mergeCell ref="F110:G110"/>
    <mergeCell ref="K113:L113"/>
    <mergeCell ref="M113:N113"/>
    <mergeCell ref="C114:F114"/>
    <mergeCell ref="G114:J114"/>
    <mergeCell ref="K114:L114"/>
    <mergeCell ref="M114:N114"/>
    <mergeCell ref="B111:B113"/>
    <mergeCell ref="C111:F113"/>
    <mergeCell ref="G111:J113"/>
    <mergeCell ref="K111:R111"/>
    <mergeCell ref="C116:F116"/>
    <mergeCell ref="G116:J116"/>
    <mergeCell ref="K116:L116"/>
    <mergeCell ref="M116:N116"/>
    <mergeCell ref="S116:V116"/>
    <mergeCell ref="B118:F118"/>
    <mergeCell ref="G118:H118"/>
    <mergeCell ref="S114:V114"/>
    <mergeCell ref="C115:F115"/>
    <mergeCell ref="G115:J115"/>
    <mergeCell ref="K115:L115"/>
    <mergeCell ref="M115:N115"/>
    <mergeCell ref="S115:V115"/>
    <mergeCell ref="B126:E126"/>
    <mergeCell ref="F126:K126"/>
    <mergeCell ref="B127:E127"/>
    <mergeCell ref="F127:K127"/>
    <mergeCell ref="B128:E128"/>
    <mergeCell ref="F128:K128"/>
    <mergeCell ref="B119:I119"/>
    <mergeCell ref="B120:I120"/>
    <mergeCell ref="B121:I121"/>
    <mergeCell ref="B123:L123"/>
    <mergeCell ref="B125:E125"/>
    <mergeCell ref="F125:G125"/>
    <mergeCell ref="B133:F133"/>
    <mergeCell ref="G133:H133"/>
    <mergeCell ref="B134:E134"/>
    <mergeCell ref="F134:H134"/>
    <mergeCell ref="I134:L134"/>
    <mergeCell ref="M134:P134"/>
    <mergeCell ref="B129:E129"/>
    <mergeCell ref="F129:K129"/>
    <mergeCell ref="B130:E130"/>
    <mergeCell ref="F130:K130"/>
    <mergeCell ref="B131:E131"/>
    <mergeCell ref="F131:K131"/>
    <mergeCell ref="B137:E137"/>
    <mergeCell ref="F137:H137"/>
    <mergeCell ref="I137:L137"/>
    <mergeCell ref="M137:P137"/>
    <mergeCell ref="B138:E138"/>
    <mergeCell ref="F138:H138"/>
    <mergeCell ref="I138:L138"/>
    <mergeCell ref="M138:P138"/>
    <mergeCell ref="B135:E135"/>
    <mergeCell ref="F135:H135"/>
    <mergeCell ref="I135:L135"/>
    <mergeCell ref="M135:P135"/>
    <mergeCell ref="B136:E136"/>
    <mergeCell ref="F136:H136"/>
    <mergeCell ref="I136:L136"/>
    <mergeCell ref="M136:P136"/>
    <mergeCell ref="B139:E139"/>
    <mergeCell ref="F139:H139"/>
    <mergeCell ref="I139:L139"/>
    <mergeCell ref="M139:P142"/>
    <mergeCell ref="B140:E140"/>
    <mergeCell ref="F140:H140"/>
    <mergeCell ref="I140:L140"/>
    <mergeCell ref="B141:E141"/>
    <mergeCell ref="F141:H141"/>
    <mergeCell ref="I141:L141"/>
    <mergeCell ref="M143:P143"/>
    <mergeCell ref="B145:L145"/>
    <mergeCell ref="B147:G147"/>
    <mergeCell ref="H147:I147"/>
    <mergeCell ref="B148:G148"/>
    <mergeCell ref="H148:N148"/>
    <mergeCell ref="O148:T148"/>
    <mergeCell ref="B142:E142"/>
    <mergeCell ref="F142:H142"/>
    <mergeCell ref="I142:L142"/>
    <mergeCell ref="B143:E143"/>
    <mergeCell ref="F143:H143"/>
    <mergeCell ref="I143:L143"/>
    <mergeCell ref="B152:G152"/>
    <mergeCell ref="H152:I152"/>
    <mergeCell ref="B153:G153"/>
    <mergeCell ref="H153:K153"/>
    <mergeCell ref="L153:O153"/>
    <mergeCell ref="P153:X153"/>
    <mergeCell ref="U148:X148"/>
    <mergeCell ref="B149:G149"/>
    <mergeCell ref="H149:N150"/>
    <mergeCell ref="O149:T150"/>
    <mergeCell ref="U149:X150"/>
    <mergeCell ref="B150:G150"/>
    <mergeCell ref="B156:G156"/>
    <mergeCell ref="H156:K156"/>
    <mergeCell ref="L156:O156"/>
    <mergeCell ref="P156:X156"/>
    <mergeCell ref="B158:E158"/>
    <mergeCell ref="M158:N158"/>
    <mergeCell ref="B154:G154"/>
    <mergeCell ref="H154:K154"/>
    <mergeCell ref="L154:O154"/>
    <mergeCell ref="P154:X154"/>
    <mergeCell ref="B155:G155"/>
    <mergeCell ref="H155:K155"/>
    <mergeCell ref="L155:O155"/>
    <mergeCell ref="P155:X155"/>
    <mergeCell ref="B161:G161"/>
    <mergeCell ref="H161:N161"/>
    <mergeCell ref="O161:T161"/>
    <mergeCell ref="U161:X161"/>
    <mergeCell ref="B162:G162"/>
    <mergeCell ref="H162:N162"/>
    <mergeCell ref="O162:T162"/>
    <mergeCell ref="U162:X162"/>
    <mergeCell ref="B159:G159"/>
    <mergeCell ref="H159:N159"/>
    <mergeCell ref="O159:T159"/>
    <mergeCell ref="U159:X159"/>
    <mergeCell ref="B160:G160"/>
    <mergeCell ref="H160:N160"/>
    <mergeCell ref="O160:T160"/>
    <mergeCell ref="U160:X160"/>
    <mergeCell ref="B165:G165"/>
    <mergeCell ref="H165:N165"/>
    <mergeCell ref="O165:T165"/>
    <mergeCell ref="U165:X165"/>
    <mergeCell ref="B166:G166"/>
    <mergeCell ref="H166:N166"/>
    <mergeCell ref="O166:T166"/>
    <mergeCell ref="U166:X166"/>
    <mergeCell ref="B163:G163"/>
    <mergeCell ref="H163:N163"/>
    <mergeCell ref="O163:T163"/>
    <mergeCell ref="U163:X163"/>
    <mergeCell ref="B164:G164"/>
    <mergeCell ref="H164:N164"/>
    <mergeCell ref="O164:T164"/>
    <mergeCell ref="U164:X164"/>
  </mergeCells>
  <phoneticPr fontId="3"/>
  <hyperlinks>
    <hyperlink ref="Y112:AC122" location="目次!A1" display="目次に戻る"/>
    <hyperlink ref="Y132:AC132" location="目次!A1" display="目次に戻る"/>
    <hyperlink ref="Y145" location="目次!A1" display="目次に戻る"/>
    <hyperlink ref="Y152:AC156" location="目次!A1" display="目次に戻る"/>
    <hyperlink ref="Z152:AD156" location="目次!A1" display="目次に戻る"/>
    <hyperlink ref="Y147:AC150" location="目次!A1" display="目次に戻る"/>
    <hyperlink ref="Z147:AD150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rowBreaks count="5" manualBreakCount="5">
    <brk id="28" max="23" man="1"/>
    <brk id="50" max="23" man="1"/>
    <brk id="80" max="23" man="1"/>
    <brk id="106" max="23" man="1"/>
    <brk id="132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21高良</vt:lpstr>
      <vt:lpstr>'21高良'!Print_Area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2025-07-03T02:31:31Z</cp:lastPrinted>
  <dcterms:created xsi:type="dcterms:W3CDTF">2025-06-30T05:42:19Z</dcterms:created>
  <dcterms:modified xsi:type="dcterms:W3CDTF">2025-07-03T02:31:45Z</dcterms:modified>
</cp:coreProperties>
</file>