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1小禄南" sheetId="1"/>
  </sheets>
  <externalReferences>
    <externalReference r:id="rId2"/>
    <externalReference r:id="rId3"/>
    <externalReference r:id="rId4"/>
  </externalReferences>
  <definedNames>
    <definedName localSheetId="0" name="_xlnm.Print_Area">'31小禄南'!$A$1:$X$150</definedName>
    <definedName hidden="1" localSheetId="0" name="Z_818BF9DD_E155_4641_96DB_F10DCC046B31_.wvu.PrintArea">'31小禄南'!$A$1:$X$151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5" i="1" l="1"/>
  <c r="H138" i="1"/>
  <c r="H131" i="1"/>
  <c r="G125" i="1"/>
  <c r="F117" i="1"/>
  <c r="S99" i="1"/>
  <c r="V94" i="1"/>
  <c r="V90" i="1"/>
  <c r="G86" i="1"/>
  <c r="V85" i="1"/>
  <c r="J81" i="1"/>
  <c r="N74" i="1"/>
  <c r="N75" i="1" s="1"/>
  <c r="N68" i="1"/>
  <c r="H62" i="1"/>
  <c r="Q60" i="1"/>
  <c r="Q59" i="1"/>
  <c r="Q58" i="1"/>
  <c r="Q57" i="1"/>
  <c r="Q56" i="1"/>
  <c r="Q55" i="1"/>
  <c r="Q54" i="1"/>
  <c r="F52" i="1"/>
  <c r="T39" i="1"/>
  <c r="V38" i="1"/>
  <c r="V37" i="1"/>
  <c r="V36" i="1"/>
  <c r="H34" i="1"/>
  <c r="L31" i="1"/>
  <c r="H27" i="1"/>
  <c r="F4" i="1"/>
</calcChain>
</file>

<file path=xl/sharedStrings.xml><?xml version="1.0" encoding="utf-8"?>
<sst xmlns="http://schemas.openxmlformats.org/spreadsheetml/2006/main" count="293" uniqueCount="216">
  <si>
    <t>№</t>
    <phoneticPr fontId="3"/>
  </si>
  <si>
    <t>小禄南小学校区</t>
    <rPh sb="0" eb="2">
      <t>オロク</t>
    </rPh>
    <rPh sb="2" eb="3">
      <t>ミナミ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</si>
  <si>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</si>
  <si>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</si>
  <si>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</si>
  <si>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</si>
  <si>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</si>
  <si>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小禄</t>
    <rPh sb="0" eb="2">
      <t>オロク</t>
    </rPh>
    <phoneticPr fontId="3"/>
  </si>
  <si>
    <t>1丁目3～8、10～15、
19～29番</t>
    <rPh sb="1" eb="3">
      <t>チョウメ</t>
    </rPh>
    <rPh sb="19" eb="20">
      <t>バン</t>
    </rPh>
    <phoneticPr fontId="3"/>
  </si>
  <si>
    <t>字小禄</t>
    <rPh sb="0" eb="1">
      <t>アザ</t>
    </rPh>
    <rPh sb="1" eb="3">
      <t>オロク</t>
    </rPh>
    <phoneticPr fontId="3"/>
  </si>
  <si>
    <t>537～553、556～557、559～585、587、595～602、611、619、631～633、635～644、646～662、664、666～679、705～706、710～711、728～729、732、750～793、901～933、935～937、941～942、950、959～985、990、992～993、1000、1012、1017～1024、1027、1346～1349、1370、1412番地</t>
    <rPh sb="208" eb="210">
      <t>バンチ</t>
    </rPh>
    <phoneticPr fontId="3"/>
  </si>
  <si>
    <t>字宇栄原</t>
    <rPh sb="0" eb="1">
      <t>アザ</t>
    </rPh>
    <rPh sb="1" eb="4">
      <t>ウエバル</t>
    </rPh>
    <phoneticPr fontId="3"/>
  </si>
  <si>
    <t>938番地2～3、953～955番地、959～967番地、968番地2～3、968番地9、979～986番地、1000～1005、1012番地</t>
    <rPh sb="3" eb="5">
      <t>バンチ</t>
    </rPh>
    <rPh sb="16" eb="18">
      <t>バンチ</t>
    </rPh>
    <rPh sb="26" eb="28">
      <t>バンチ</t>
    </rPh>
    <rPh sb="32" eb="34">
      <t>バンチ</t>
    </rPh>
    <rPh sb="41" eb="43">
      <t>バンチ</t>
    </rPh>
    <rPh sb="52" eb="54">
      <t>バンチ</t>
    </rPh>
    <rPh sb="69" eb="71">
      <t>バンチ</t>
    </rPh>
    <phoneticPr fontId="3"/>
  </si>
  <si>
    <t>2丁目1～2番</t>
    <rPh sb="1" eb="3">
      <t>チョウメ</t>
    </rPh>
    <rPh sb="6" eb="7">
      <t>バン</t>
    </rPh>
    <phoneticPr fontId="3"/>
  </si>
  <si>
    <t>4丁目1～2番地、
4番地1～8、4番地12～16、
5～22番地</t>
    <rPh sb="1" eb="3">
      <t>チョウメ</t>
    </rPh>
    <rPh sb="6" eb="8">
      <t>バンチ</t>
    </rPh>
    <rPh sb="11" eb="13">
      <t>バンチ</t>
    </rPh>
    <rPh sb="18" eb="20">
      <t>バンチ</t>
    </rPh>
    <rPh sb="31" eb="33">
      <t>バンチ</t>
    </rPh>
    <phoneticPr fontId="3"/>
  </si>
  <si>
    <t>5丁目2～18番地</t>
    <rPh sb="1" eb="3">
      <t>チョウメ</t>
    </rPh>
    <rPh sb="7" eb="9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</si>
  <si>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</si>
  <si>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</si>
  <si>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</si>
  <si>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</si>
  <si>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</si>
  <si>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</si>
  <si>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</si>
  <si>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</si>
  <si>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</si>
  <si>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</si>
  <si>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</si>
  <si>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</si>
  <si>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</si>
  <si>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</si>
  <si>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</si>
  <si>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</si>
  <si>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</si>
  <si>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</si>
  <si>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</si>
  <si>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小禄南小学校</t>
    <rPh sb="0" eb="6">
      <t>オロクミナミショウガッコウ</t>
    </rPh>
    <phoneticPr fontId="3"/>
  </si>
  <si>
    <t>所在地</t>
  </si>
  <si>
    <t>小禄４－１４－１</t>
    <rPh sb="0" eb="2">
      <t>オロク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</si>
  <si>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</si>
  <si>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</si>
  <si>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</si>
  <si>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</si>
  <si>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</si>
  <si>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</si>
  <si>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</si>
  <si>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</si>
  <si>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</si>
  <si>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</si>
  <si>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</si>
  <si>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</si>
  <si>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</si>
  <si>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</si>
  <si>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</si>
  <si>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</si>
  <si>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</si>
  <si>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小禄南小学校</t>
    <rPh sb="0" eb="3">
      <t>オロクミナミ</t>
    </rPh>
    <rPh sb="3" eb="6">
      <t>ショウガッコウ</t>
    </rPh>
    <phoneticPr fontId="3"/>
  </si>
  <si>
    <t>字小禄955</t>
    <rPh sb="0" eb="1">
      <t>アザ</t>
    </rPh>
    <rPh sb="1" eb="3">
      <t>オロク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</si>
  <si>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</si>
  <si>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</si>
  <si>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</si>
  <si>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</si>
  <si>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</si>
  <si>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</si>
  <si>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</si>
  <si>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</si>
  <si>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7">
      <t>カガミハラチョウ</t>
    </rPh>
    <rPh sb="18" eb="20">
      <t>イチブ</t>
    </rPh>
    <phoneticPr fontId="3"/>
  </si>
  <si>
    <t>字小禄自治会</t>
    <rPh sb="0" eb="1">
      <t>アザ</t>
    </rPh>
    <rPh sb="1" eb="3">
      <t>オロク</t>
    </rPh>
    <rPh sb="3" eb="6">
      <t>ジチカイ</t>
    </rPh>
    <phoneticPr fontId="3"/>
  </si>
  <si>
    <t>字小禄24～1204、小禄1丁目～5丁目</t>
    <rPh sb="0" eb="1">
      <t>アザ</t>
    </rPh>
    <rPh sb="1" eb="3">
      <t>オロク</t>
    </rPh>
    <rPh sb="11" eb="13">
      <t>オロク</t>
    </rPh>
    <rPh sb="14" eb="16">
      <t>チョウメ</t>
    </rPh>
    <rPh sb="18" eb="20">
      <t>チョウメ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</si>
  <si>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</si>
  <si>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</si>
  <si>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當間自治会</t>
    <rPh sb="0" eb="2">
      <t>トウマ</t>
    </rPh>
    <rPh sb="2" eb="5">
      <t>ジチカイ</t>
    </rPh>
    <phoneticPr fontId="3"/>
  </si>
  <si>
    <t>字小禄811-12～字小禄837-1</t>
    <rPh sb="0" eb="1">
      <t>アザ</t>
    </rPh>
    <rPh sb="1" eb="3">
      <t>オロク</t>
    </rPh>
    <rPh sb="10" eb="11">
      <t>アザ</t>
    </rPh>
    <rPh sb="11" eb="13">
      <t>オロク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</si>
  <si>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</si>
  <si>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</si>
  <si>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</si>
  <si>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</si>
  <si>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</si>
  <si>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</si>
  <si>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</si>
  <si>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那覇市小禄南小学校区まちづくり協議会</t>
    <rPh sb="0" eb="3">
      <t>ナハシ</t>
    </rPh>
    <rPh sb="3" eb="5">
      <t>オロク</t>
    </rPh>
    <rPh sb="5" eb="6">
      <t>ミナミ</t>
    </rPh>
    <rPh sb="6" eb="10">
      <t>ショウガッコウク</t>
    </rPh>
    <rPh sb="17" eb="18">
      <t>カイ</t>
    </rPh>
    <phoneticPr fontId="3"/>
  </si>
  <si>
    <t>毎月第４火曜日19：00～</t>
    <phoneticPr fontId="3"/>
  </si>
  <si>
    <t>鏡原中学校　地域連携室</t>
    <rPh sb="0" eb="2">
      <t>カガミハラ</t>
    </rPh>
    <rPh sb="2" eb="3">
      <t>チュウ</t>
    </rPh>
    <rPh sb="3" eb="5">
      <t>ガッコウ</t>
    </rPh>
    <rPh sb="6" eb="11">
      <t>チイキレンケイシツ</t>
    </rPh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</si>
  <si>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</si>
  <si>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鏡原中学校区青少年健全育成協議会</t>
    <rPh sb="0" eb="2">
      <t>キョウハラ</t>
    </rPh>
    <rPh sb="2" eb="16">
      <t>チュウガッコウクセイショウネンケンゼンイクセイキョウギカイ</t>
    </rPh>
    <phoneticPr fontId="3"/>
  </si>
  <si>
    <t>小禄中学校区青少年健全育成協議会</t>
    <rPh sb="0" eb="2">
      <t>オロク</t>
    </rPh>
    <rPh sb="2" eb="16">
      <t>チュウガッコウクセイショウネンケンゼンイクセイキョウギカイ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</si>
  <si>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</si>
  <si>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</si>
  <si>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</si>
  <si>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</si>
  <si>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株式会社　祖慶電設工業</t>
    <rPh sb="0" eb="4">
      <t>カブシキガイシャ</t>
    </rPh>
    <rPh sb="5" eb="7">
      <t>ソケイ</t>
    </rPh>
    <rPh sb="7" eb="9">
      <t>デンセツ</t>
    </rPh>
    <rPh sb="9" eb="11">
      <t>コウギョウ</t>
    </rPh>
    <phoneticPr fontId="3"/>
  </si>
  <si>
    <t>小禄南3号の一部、
小禄南26号の一部</t>
    <rPh sb="0" eb="3">
      <t>オロクミナミ</t>
    </rPh>
    <rPh sb="4" eb="5">
      <t>ゴウ</t>
    </rPh>
    <rPh sb="6" eb="8">
      <t>イチブ</t>
    </rPh>
    <rPh sb="10" eb="13">
      <t>オロクミナミ</t>
    </rPh>
    <rPh sb="15" eb="16">
      <t>ゴウ</t>
    </rPh>
    <rPh sb="17" eb="19">
      <t>イチブ</t>
    </rPh>
    <phoneticPr fontId="3"/>
  </si>
  <si>
    <t>沖縄銀行</t>
    <phoneticPr fontId="3"/>
  </si>
  <si>
    <t>市内一円(各本店、支店、出張所)</t>
    <phoneticPr fontId="3"/>
  </si>
  <si>
    <t>有限会社新長堂土木</t>
    <rPh sb="0" eb="4">
      <t>ユウゲンカイシャ</t>
    </rPh>
    <rPh sb="4" eb="5">
      <t>シン</t>
    </rPh>
    <rPh sb="5" eb="7">
      <t>ナガドウ</t>
    </rPh>
    <rPh sb="7" eb="9">
      <t>ドボク</t>
    </rPh>
    <phoneticPr fontId="3"/>
  </si>
  <si>
    <t>小禄南2号/起点から（40Ｍ）</t>
    <rPh sb="0" eb="3">
      <t>オロクミナミ</t>
    </rPh>
    <rPh sb="4" eb="5">
      <t>ゴウ</t>
    </rPh>
    <rPh sb="6" eb="8">
      <t>キテン</t>
    </rPh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</si>
  <si>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</si>
  <si>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</si>
  <si>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</si>
  <si>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</si>
  <si>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2"/>
  </si>
  <si>
    <t>沖縄県宅地建物取引業協会</t>
    <phoneticPr fontId="3"/>
  </si>
  <si>
    <t>那覇市観光ホテル旅館事業協同組合</t>
    <phoneticPr fontId="3"/>
  </si>
  <si>
    <t>のびっと</t>
  </si>
  <si>
    <t>小禄若草公園、小禄星空公園</t>
    <rPh sb="0" eb="2">
      <t>オロク</t>
    </rPh>
    <rPh sb="2" eb="4">
      <t>ワカクサ</t>
    </rPh>
    <rPh sb="4" eb="6">
      <t>コウエン</t>
    </rPh>
    <rPh sb="7" eb="9">
      <t>オロク</t>
    </rPh>
    <rPh sb="9" eb="11">
      <t>ホシゾラ</t>
    </rPh>
    <rPh sb="11" eb="13">
      <t>コウエン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</si>
  <si>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</si>
  <si>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</si>
  <si>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</si>
  <si>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</si>
  <si>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</si>
  <si>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</si>
  <si>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</si>
  <si>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光電気工事株式会社</t>
    <phoneticPr fontId="3"/>
  </si>
  <si>
    <t>ひばり公園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</si>
  <si>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</si>
  <si>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</si>
  <si>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</si>
  <si>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</si>
  <si>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一般社団法人沖縄県中小建設業協会
那覇支部</t>
    <phoneticPr fontId="3"/>
  </si>
  <si>
    <t>組織名</t>
    <rPh sb="0" eb="3">
      <t>ソシキメイ</t>
    </rPh>
    <phoneticPr fontId="13"/>
  </si>
  <si>
    <t>田原自治会</t>
    <rPh sb="0" eb="5">
      <t>タバルジチカイ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</si>
  <si>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</si>
  <si>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</si>
  <si>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</si>
  <si>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</si>
  <si>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</si>
  <si>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</si>
  <si>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</si>
  <si>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</si>
  <si>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</si>
  <si>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</si>
  <si>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</si>
  <si>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</si>
  <si>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</si>
  <si>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</si>
  <si>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</si>
  <si>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小禄南こども園</t>
    <rPh sb="0" eb="3">
      <t>オロクミナミ</t>
    </rPh>
    <rPh sb="6" eb="7">
      <t>エン</t>
    </rPh>
    <phoneticPr fontId="3"/>
  </si>
  <si>
    <t>小禄4-14-1</t>
    <rPh sb="0" eb="2">
      <t>オロク</t>
    </rPh>
    <phoneticPr fontId="3"/>
  </si>
  <si>
    <t>○</t>
    <phoneticPr fontId="3"/>
  </si>
  <si>
    <t>電話：858-8189
FAX：同上</t>
    <phoneticPr fontId="3"/>
  </si>
  <si>
    <t>電話：917-3333
FAX：917-3373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</si>
  <si>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</si>
  <si>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鏡水自治会自主防災会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</si>
  <si>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</si>
  <si>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</si>
  <si>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</si>
  <si>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群星児童クラブ　</t>
    <rPh sb="0" eb="1">
      <t>グン</t>
    </rPh>
    <rPh sb="1" eb="2">
      <t>ホシ</t>
    </rPh>
    <rPh sb="2" eb="4">
      <t>ジドウ</t>
    </rPh>
    <phoneticPr fontId="3"/>
  </si>
  <si>
    <t>小禄5-4-2　小禄児童館２階</t>
    <phoneticPr fontId="3"/>
  </si>
  <si>
    <t>小禄南児童クラブ</t>
    <rPh sb="0" eb="1">
      <t>オ</t>
    </rPh>
    <rPh sb="1" eb="2">
      <t>ロク</t>
    </rPh>
    <rPh sb="2" eb="3">
      <t>ミナミ</t>
    </rPh>
    <rPh sb="3" eb="5">
      <t>ジドウ</t>
    </rPh>
    <phoneticPr fontId="3"/>
  </si>
  <si>
    <t>字小禄583　
ファミリーマンションA-4</t>
    <phoneticPr fontId="3"/>
  </si>
  <si>
    <t>緑児童クラブ　</t>
    <rPh sb="0" eb="1">
      <t>ミドリ</t>
    </rPh>
    <rPh sb="1" eb="3">
      <t>ジドウ</t>
    </rPh>
    <phoneticPr fontId="3"/>
  </si>
  <si>
    <t>字小禄580　メゾンＵ2階</t>
    <phoneticPr fontId="3"/>
  </si>
  <si>
    <t>あやめ学童</t>
    <rPh sb="3" eb="5">
      <t>ガクドウ</t>
    </rPh>
    <phoneticPr fontId="3"/>
  </si>
  <si>
    <t>小禄4丁目11－14</t>
    <rPh sb="0" eb="2">
      <t>オロク</t>
    </rPh>
    <rPh sb="3" eb="5">
      <t>チョウメ</t>
    </rPh>
    <phoneticPr fontId="3"/>
  </si>
  <si>
    <t>パームス児童クラブ</t>
    <rPh sb="4" eb="6">
      <t>ジドウ</t>
    </rPh>
    <phoneticPr fontId="3"/>
  </si>
  <si>
    <t>小禄980番地39　1階</t>
    <rPh sb="0" eb="2">
      <t>オロク</t>
    </rPh>
    <rPh sb="5" eb="7">
      <t>バンチ</t>
    </rPh>
    <rPh sb="11" eb="12">
      <t>カイ</t>
    </rPh>
    <phoneticPr fontId="3"/>
  </si>
  <si>
    <r>
      <rPr>
        <b/>
        <sz val="13"/>
        <color theme="1"/>
        <rFont val="游ゴシック"/>
        <family val="3"/>
        <scheme val="minor"/>
      </rPr>
      <t>放課後子ども教室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</si>
  <si>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</si>
  <si>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</si>
  <si>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</si>
  <si>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</si>
  <si>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チュンジー</t>
    <phoneticPr fontId="3"/>
  </si>
  <si>
    <t>毎月2回</t>
    <rPh sb="0" eb="2">
      <t>マイツキ</t>
    </rPh>
    <rPh sb="3" eb="4">
      <t>カイ</t>
    </rPh>
    <phoneticPr fontId="3"/>
  </si>
  <si>
    <t>15：30～17：00</t>
    <phoneticPr fontId="3"/>
  </si>
  <si>
    <t>小禄南児童クラブ</t>
    <rPh sb="0" eb="3">
      <t>オロクミナミ</t>
    </rPh>
    <rPh sb="3" eb="5">
      <t>ジドウ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</si>
  <si>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</si>
  <si>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</si>
  <si>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</si>
  <si>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</si>
  <si>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</si>
  <si>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</si>
  <si>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字小禄、小禄1丁目・4丁目・5丁目</t>
    <phoneticPr fontId="3"/>
  </si>
  <si>
    <t>小禄551-1</t>
    <phoneticPr fontId="3"/>
  </si>
  <si>
    <t>８５８－００９６</t>
    <phoneticPr fontId="3"/>
  </si>
  <si>
    <t>小禄</t>
    <phoneticPr fontId="3"/>
  </si>
  <si>
    <r>
      <t>小禄2丁目</t>
    </r>
    <r>
      <rPr>
        <b/>
        <sz val="10"/>
        <rFont val="ＭＳ Ｐゴシック"/>
        <family val="3"/>
        <charset val="128"/>
      </rPr>
      <t>、字宇栄原</t>
    </r>
    <phoneticPr fontId="3"/>
  </si>
  <si>
    <t>宮城1-18-1（３階）</t>
    <phoneticPr fontId="3"/>
  </si>
  <si>
    <t>８５９－６６３３</t>
    <phoneticPr fontId="3"/>
  </si>
  <si>
    <t>高良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</si>
  <si>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</si>
  <si>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</si>
  <si>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</si>
  <si>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</si>
  <si>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</si>
  <si>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小禄地域ふれあいデイサービス会</t>
    <rPh sb="0" eb="2">
      <t>オロク</t>
    </rPh>
    <rPh sb="2" eb="4">
      <t>チイキ</t>
    </rPh>
    <rPh sb="14" eb="15">
      <t>カイ</t>
    </rPh>
    <phoneticPr fontId="13"/>
  </si>
  <si>
    <t>第2･4火曜日　</t>
    <rPh sb="0" eb="1">
      <t>ダイ</t>
    </rPh>
    <rPh sb="4" eb="7">
      <t>カヨウビ</t>
    </rPh>
    <phoneticPr fontId="13"/>
  </si>
  <si>
    <t>14:00～16:00</t>
    <phoneticPr fontId="13"/>
  </si>
  <si>
    <t>小禄自治会館（小禄5-4-6）</t>
    <rPh sb="0" eb="2">
      <t>オロク</t>
    </rPh>
    <rPh sb="2" eb="4">
      <t>ジチ</t>
    </rPh>
    <rPh sb="4" eb="6">
      <t>カイカン</t>
    </rPh>
    <rPh sb="7" eb="9">
      <t>オロク</t>
    </rPh>
    <phoneticPr fontId="13"/>
  </si>
  <si>
    <t>字鏡水しみず会</t>
    <rPh sb="0" eb="1">
      <t>アザ</t>
    </rPh>
    <rPh sb="1" eb="3">
      <t>カガミズ</t>
    </rPh>
    <rPh sb="6" eb="7">
      <t>カイ</t>
    </rPh>
    <phoneticPr fontId="13"/>
  </si>
  <si>
    <t>第2･3・4火曜日　</t>
    <rPh sb="0" eb="1">
      <t>ダイ</t>
    </rPh>
    <rPh sb="6" eb="9">
      <t>カヨウビ</t>
    </rPh>
    <phoneticPr fontId="13"/>
  </si>
  <si>
    <t>鏡水ふれあい会館(小禄909-4）</t>
    <rPh sb="0" eb="1">
      <t>カガミ</t>
    </rPh>
    <rPh sb="1" eb="2">
      <t>ミズ</t>
    </rPh>
    <rPh sb="6" eb="8">
      <t>カイカン</t>
    </rPh>
    <rPh sb="9" eb="11">
      <t>オロク</t>
    </rPh>
    <phoneticPr fontId="13"/>
  </si>
  <si>
    <t>ステイヤングおろく</t>
    <phoneticPr fontId="13"/>
  </si>
  <si>
    <t>第1･2・3・4月曜日　</t>
    <rPh sb="0" eb="1">
      <t>ダイ</t>
    </rPh>
    <rPh sb="8" eb="11">
      <t>ゲツヨウビ</t>
    </rPh>
    <phoneticPr fontId="13"/>
  </si>
  <si>
    <t>こもれびの部屋(地域包括センター小禄）
小禄5－12－1</t>
    <rPh sb="5" eb="7">
      <t>ヘヤ</t>
    </rPh>
    <rPh sb="8" eb="10">
      <t>チイキ</t>
    </rPh>
    <rPh sb="10" eb="12">
      <t>ホウカツ</t>
    </rPh>
    <rPh sb="16" eb="18">
      <t>オロク</t>
    </rPh>
    <rPh sb="20" eb="22">
      <t>オロク</t>
    </rPh>
    <phoneticPr fontId="13"/>
  </si>
  <si>
    <t>かりゆしうるく会</t>
    <phoneticPr fontId="3"/>
  </si>
  <si>
    <t>第1･2・3月曜日　</t>
    <rPh sb="0" eb="1">
      <t>ダイ</t>
    </rPh>
    <rPh sb="6" eb="7">
      <t>ツキ</t>
    </rPh>
    <rPh sb="7" eb="9">
      <t>ヨウビ</t>
    </rPh>
    <phoneticPr fontId="13"/>
  </si>
  <si>
    <t>10:00～12:00</t>
    <phoneticPr fontId="13"/>
  </si>
  <si>
    <t>小禄老人センター（小禄5-4-2）</t>
    <rPh sb="0" eb="2">
      <t>オロク</t>
    </rPh>
    <rPh sb="2" eb="4">
      <t>ロウジン</t>
    </rPh>
    <rPh sb="9" eb="11">
      <t>オロク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</si>
  <si>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</si>
  <si>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</si>
  <si>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</si>
  <si>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小禄病院</t>
  </si>
  <si>
    <t>内科、呼吸器内科、循環器内科、消化器内科（胃腸内科）、腎臓内科、眼科、整形外科、リハビリテーション科、放射線科</t>
    <phoneticPr fontId="3"/>
  </si>
  <si>
    <t>字小禄547-1</t>
  </si>
  <si>
    <t>098-857-1789</t>
  </si>
  <si>
    <t>和ウィメンズクリニック</t>
  </si>
  <si>
    <t>産科, 婦人科</t>
  </si>
  <si>
    <t>小禄5-17-2</t>
  </si>
  <si>
    <t>098-852-0307</t>
  </si>
  <si>
    <t>一銀内科胃腸科クリニック(旧てるきな内科胃腸科医院)</t>
    <phoneticPr fontId="3"/>
  </si>
  <si>
    <t>内科, 消化器内科（胃腸内科）</t>
  </si>
  <si>
    <t>小禄5-14-5</t>
  </si>
  <si>
    <t>098-858-5005</t>
  </si>
  <si>
    <t>ファミリークリニック小禄</t>
    <phoneticPr fontId="3"/>
  </si>
  <si>
    <t>内科, 小児科</t>
  </si>
  <si>
    <t>小禄　4-1-9　2階</t>
  </si>
  <si>
    <t>098-858-1202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</si>
</sst>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9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vertical="top"/>
    </xf>
    <xf numFmtId="0" fontId="32" fillId="0" borderId="39" xfId="0" applyFont="1" applyBorder="1" applyAlignment="1">
      <alignment vertical="top"/>
    </xf>
    <xf numFmtId="3" fontId="3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wrapText="1"/>
    </xf>
    <xf numFmtId="0" fontId="14" fillId="0" borderId="0" xfId="0" applyFont="1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3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177" fontId="10" fillId="0" borderId="0" xfId="2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27" fillId="0" borderId="0" xfId="2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1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6" fillId="0" borderId="0" xfId="0" applyFont="1" applyFill="1" applyAlignment="1">
      <alignment vertical="center"/>
    </xf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37" fillId="2" borderId="41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shrinkToFit="1"/>
    </xf>
    <xf numFmtId="0" fontId="37" fillId="2" borderId="9" xfId="0" applyFont="1" applyFill="1" applyBorder="1" applyAlignment="1">
      <alignment horizontal="center" vertical="center" shrinkToFit="1"/>
    </xf>
    <xf numFmtId="0" fontId="37" fillId="2" borderId="41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23" fillId="0" borderId="41" xfId="0" applyFont="1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23" fillId="0" borderId="41" xfId="0" applyFont="1" applyBorder="1" applyAlignment="1">
      <alignment horizontal="left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/>
    </xf>
    <xf numFmtId="0" fontId="57" fillId="0" borderId="41" xfId="0" applyFont="1" applyBorder="1" applyAlignment="1">
      <alignment horizontal="left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4" fillId="0" borderId="41" xfId="0" applyFont="1" applyFill="1" applyBorder="1" applyAlignment="1">
      <alignment horizontal="left" vertical="center" wrapText="1"/>
    </xf>
    <xf numFmtId="0" fontId="23" fillId="0" borderId="41" xfId="0" applyFont="1" applyFill="1" applyBorder="1" applyAlignment="1">
      <alignment horizontal="left" vertical="center"/>
    </xf>
    <xf numFmtId="0" fontId="27" fillId="0" borderId="41" xfId="0" applyFont="1" applyFill="1" applyBorder="1" applyAlignment="1">
      <alignment horizontal="left" vertical="center"/>
    </xf>
    <xf numFmtId="0" fontId="55" fillId="0" borderId="15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55" fillId="0" borderId="1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 wrapText="1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1" xfId="0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46" fillId="0" borderId="15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left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 wrapText="1"/>
    </xf>
    <xf numFmtId="0" fontId="48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8" fillId="2" borderId="41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 vertical="center" wrapText="1"/>
    </xf>
    <xf numFmtId="0" fontId="27" fillId="0" borderId="41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41" xfId="0" applyFont="1" applyBorder="1" applyAlignment="1">
      <alignment horizontal="left" vertical="center"/>
    </xf>
    <xf numFmtId="0" fontId="14" fillId="0" borderId="41" xfId="0" applyFont="1" applyBorder="1" applyAlignment="1">
      <alignment horizontal="center" vertical="center"/>
    </xf>
    <xf numFmtId="38" fontId="14" fillId="0" borderId="41" xfId="1" applyFont="1" applyFill="1" applyBorder="1" applyAlignment="1">
      <alignment horizontal="left" vertical="center" wrapText="1"/>
    </xf>
    <xf numFmtId="38" fontId="14" fillId="0" borderId="41" xfId="1" applyFont="1" applyFill="1" applyBorder="1" applyAlignment="1">
      <alignment horizontal="left" vertical="center"/>
    </xf>
    <xf numFmtId="0" fontId="47" fillId="2" borderId="4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6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39" fillId="0" borderId="41" xfId="0" applyFont="1" applyBorder="1" applyAlignment="1">
      <alignment horizontal="left" vertical="center" wrapText="1"/>
    </xf>
    <xf numFmtId="0" fontId="33" fillId="0" borderId="41" xfId="0" applyFont="1" applyBorder="1" applyAlignment="1">
      <alignment horizontal="left" vertical="center"/>
    </xf>
    <xf numFmtId="0" fontId="45" fillId="2" borderId="7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177" fontId="28" fillId="2" borderId="41" xfId="2" applyNumberFormat="1" applyFont="1" applyFill="1" applyBorder="1" applyAlignment="1">
      <alignment horizontal="center" vertical="center"/>
    </xf>
    <xf numFmtId="177" fontId="27" fillId="0" borderId="41" xfId="2" applyNumberFormat="1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177" fontId="28" fillId="2" borderId="8" xfId="2" applyNumberFormat="1" applyFont="1" applyFill="1" applyBorder="1" applyAlignment="1">
      <alignment horizontal="center" vertical="center"/>
    </xf>
    <xf numFmtId="177" fontId="44" fillId="0" borderId="41" xfId="2" applyNumberFormat="1" applyFont="1" applyBorder="1" applyAlignment="1">
      <alignment horizontal="center" vertical="center"/>
    </xf>
    <xf numFmtId="177" fontId="14" fillId="0" borderId="41" xfId="2" applyNumberFormat="1" applyFont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3" fillId="0" borderId="41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77" fontId="14" fillId="0" borderId="41" xfId="2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6" fillId="0" borderId="41" xfId="0" applyFont="1" applyBorder="1" applyAlignment="1">
      <alignment horizontal="right" vertical="center"/>
    </xf>
    <xf numFmtId="177" fontId="40" fillId="0" borderId="41" xfId="2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0" fontId="32" fillId="0" borderId="41" xfId="0" applyFont="1" applyBorder="1" applyAlignment="1">
      <alignment horizontal="center" vertical="center"/>
    </xf>
    <xf numFmtId="38" fontId="40" fillId="0" borderId="7" xfId="1" applyFont="1" applyBorder="1" applyAlignment="1">
      <alignment horizontal="center" vertical="center"/>
    </xf>
    <xf numFmtId="38" fontId="40" fillId="0" borderId="8" xfId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37" fillId="2" borderId="41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left" vertical="center" shrinkToFit="1"/>
    </xf>
    <xf numFmtId="0" fontId="23" fillId="0" borderId="4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2" fillId="2" borderId="41" xfId="0" applyFont="1" applyFill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34" fillId="0" borderId="28" xfId="0" applyNumberFormat="1" applyFont="1" applyFill="1" applyBorder="1" applyAlignment="1">
      <alignment horizontal="center" vertical="center"/>
    </xf>
    <xf numFmtId="177" fontId="34" fillId="0" borderId="38" xfId="0" applyNumberFormat="1" applyFont="1" applyFill="1" applyBorder="1" applyAlignment="1">
      <alignment horizontal="center" vertical="center"/>
    </xf>
    <xf numFmtId="38" fontId="32" fillId="0" borderId="37" xfId="1" applyFont="1" applyBorder="1" applyAlignment="1">
      <alignment horizontal="center" vertical="center"/>
    </xf>
    <xf numFmtId="38" fontId="32" fillId="0" borderId="29" xfId="1" applyFont="1" applyBorder="1" applyAlignment="1">
      <alignment horizontal="center" vertical="center"/>
    </xf>
    <xf numFmtId="177" fontId="29" fillId="0" borderId="28" xfId="0" applyNumberFormat="1" applyFont="1" applyFill="1" applyBorder="1" applyAlignment="1">
      <alignment horizontal="center" vertical="center"/>
    </xf>
    <xf numFmtId="177" fontId="29" fillId="0" borderId="38" xfId="0" applyNumberFormat="1" applyFont="1" applyFill="1" applyBorder="1" applyAlignment="1">
      <alignment horizontal="center" vertical="center"/>
    </xf>
    <xf numFmtId="38" fontId="32" fillId="0" borderId="24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2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8" fontId="18" fillId="0" borderId="37" xfId="1" applyFont="1" applyBorder="1" applyAlignment="1">
      <alignment horizontal="center" vertical="center"/>
    </xf>
    <xf numFmtId="38" fontId="18" fillId="0" borderId="29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25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38" fontId="18" fillId="0" borderId="24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5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177" fontId="29" fillId="0" borderId="21" xfId="0" applyNumberFormat="1" applyFont="1" applyBorder="1" applyAlignment="1">
      <alignment horizontal="center" vertical="center"/>
    </xf>
    <xf numFmtId="177" fontId="29" fillId="0" borderId="35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7" fontId="29" fillId="0" borderId="19" xfId="0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176" fontId="30" fillId="0" borderId="6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177" fontId="29" fillId="0" borderId="20" xfId="0" applyNumberFormat="1" applyFont="1" applyBorder="1" applyAlignment="1">
      <alignment horizontal="center" vertical="center"/>
    </xf>
    <xf numFmtId="177" fontId="29" fillId="0" borderId="2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4" fillId="0" borderId="28" xfId="0" applyNumberFormat="1" applyFont="1" applyBorder="1" applyAlignment="1">
      <alignment horizontal="center" vertical="center" wrapText="1"/>
    </xf>
    <xf numFmtId="3" fontId="24" fillId="0" borderId="29" xfId="0" applyNumberFormat="1" applyFont="1" applyBorder="1" applyAlignment="1">
      <alignment horizontal="center" vertical="center" wrapText="1"/>
    </xf>
    <xf numFmtId="3" fontId="25" fillId="0" borderId="27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/>
    </xf>
    <xf numFmtId="0" fontId="27" fillId="0" borderId="49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33" fillId="0" borderId="41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'31小禄南'!$B$36:$C$36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('31小禄南'!$D$36:$E$36,'31小禄南'!$H$36:$I$36,'31小禄南'!$L$36:$M$36,'31小禄南'!$P$36:$Q$36,'31小禄南'!$T$36:$U$36)</c:f>
              <c:numCache>
                <c:formatCode>#,##0_);[Red]\(#,##0\)</c:formatCode>
                <c:ptCount val="10"/>
                <c:pt idx="0">
                  <c:v>1759</c:v>
                </c:pt>
                <c:pt idx="2">
                  <c:v>1657</c:v>
                </c:pt>
                <c:pt idx="4">
                  <c:v>1614</c:v>
                </c:pt>
                <c:pt idx="6">
                  <c:v>1534</c:v>
                </c:pt>
                <c:pt idx="8">
                  <c:v>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8-4BA3-BE70-944D7ECA8D9F}"/>
            </c:ext>
          </c:extLst>
        </c:ser>
        <c:ser>
          <c:idx val="1"/>
          <c:order val="1"/>
          <c:tx>
            <c:strRef>
              <c:f>'31小禄南'!$B$37:$C$37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('31小禄南'!$D$37:$E$37,'31小禄南'!$H$37:$I$37,'31小禄南'!$L$37:$M$37,'31小禄南'!$P$37:$Q$37,'31小禄南'!$T$37:$U$37)</c:f>
              <c:numCache>
                <c:formatCode>#,##0_);[Red]\(#,##0\)</c:formatCode>
                <c:ptCount val="10"/>
                <c:pt idx="0">
                  <c:v>5296</c:v>
                </c:pt>
                <c:pt idx="2">
                  <c:v>5241</c:v>
                </c:pt>
                <c:pt idx="4">
                  <c:v>5157</c:v>
                </c:pt>
                <c:pt idx="6">
                  <c:v>5242</c:v>
                </c:pt>
                <c:pt idx="8">
                  <c:v>5110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8-4BA3-BE70-944D7ECA8D9F}"/>
            </c:ext>
          </c:extLst>
        </c:ser>
        <c:ser>
          <c:idx val="2"/>
          <c:order val="2"/>
          <c:tx>
            <c:strRef>
              <c:f>'31小禄南'!$B$38:$C$38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('31小禄南'!$D$38:$E$38,'31小禄南'!$H$38:$I$38,'31小禄南'!$L$38:$M$38,'31小禄南'!$P$38:$Q$38,'31小禄南'!$T$38:$U$38)</c:f>
              <c:numCache>
                <c:formatCode>#,##0_);[Red]\(#,##0\)</c:formatCode>
                <c:ptCount val="10"/>
                <c:pt idx="0">
                  <c:v>1194</c:v>
                </c:pt>
                <c:pt idx="2">
                  <c:v>1235</c:v>
                </c:pt>
                <c:pt idx="4">
                  <c:v>1285</c:v>
                </c:pt>
                <c:pt idx="6">
                  <c:v>1295</c:v>
                </c:pt>
                <c:pt idx="8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8-4BA3-BE70-944D7ECA8D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'31小禄南'!$B$29:$C$29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'31小禄南'!$D$29:$M$29</c:f>
              <c:numCache>
                <c:formatCode>#,##0_);[Red]\(#,##0\)</c:formatCode>
                <c:ptCount val="10"/>
                <c:pt idx="0">
                  <c:v>4010</c:v>
                </c:pt>
                <c:pt idx="2">
                  <c:v>3940</c:v>
                </c:pt>
                <c:pt idx="4">
                  <c:v>3929</c:v>
                </c:pt>
                <c:pt idx="6">
                  <c:v>3953</c:v>
                </c:pt>
                <c:pt idx="8">
                  <c:v>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A-4413-882E-57B141497DFE}"/>
            </c:ext>
          </c:extLst>
        </c:ser>
        <c:ser>
          <c:idx val="3"/>
          <c:order val="1"/>
          <c:tx>
            <c:strRef>
              <c:f>'31小禄南'!$B$30:$C$30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'31小禄南'!$D$30:$M$30</c:f>
              <c:numCache>
                <c:formatCode>#,##0_);[Red]\(#,##0\)</c:formatCode>
                <c:ptCount val="10"/>
                <c:pt idx="0">
                  <c:v>4239</c:v>
                </c:pt>
                <c:pt idx="2">
                  <c:v>4193</c:v>
                </c:pt>
                <c:pt idx="4">
                  <c:v>4127</c:v>
                </c:pt>
                <c:pt idx="6">
                  <c:v>4118</c:v>
                </c:pt>
                <c:pt idx="8">
                  <c:v>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A-4413-882E-57B141497D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167934447916429"/>
          <c:y val="0.18946181947983759"/>
          <c:w val="0.73258962254388227"/>
          <c:h val="0.646097061451467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'31小禄南'!$B$32:$C$32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'31小禄南'!$D$32:$M$32</c:f>
              <c:numCache>
                <c:formatCode>#,##0_);[Red]\(#,##0\)</c:formatCode>
                <c:ptCount val="10"/>
                <c:pt idx="0">
                  <c:v>3344</c:v>
                </c:pt>
                <c:pt idx="2">
                  <c:v>3350</c:v>
                </c:pt>
                <c:pt idx="4">
                  <c:v>3369</c:v>
                </c:pt>
                <c:pt idx="6">
                  <c:v>3431</c:v>
                </c:pt>
                <c:pt idx="8">
                  <c:v>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9-4A71-A38E-3EC6159389DE}"/>
            </c:ext>
          </c:extLst>
        </c:ser>
        <c:ser>
          <c:idx val="0"/>
          <c:order val="1"/>
          <c:tx>
            <c:strRef>
              <c:f>'31小禄南'!$B$31:$C$31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'31小禄南'!$D$31:$M$31</c:f>
              <c:numCache>
                <c:formatCode>#,##0</c:formatCode>
                <c:ptCount val="10"/>
                <c:pt idx="0">
                  <c:v>8249</c:v>
                </c:pt>
                <c:pt idx="2">
                  <c:v>8133</c:v>
                </c:pt>
                <c:pt idx="4">
                  <c:v>8056</c:v>
                </c:pt>
                <c:pt idx="6">
                  <c:v>8071</c:v>
                </c:pt>
                <c:pt idx="8">
                  <c:v>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9-4A71-A38E-3EC61593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'31小禄南'!$B$38:$C$38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('31小禄南'!$F$38:$G$38,'31小禄南'!$J$38:$K$38,'31小禄南'!$N$38:$O$38,'31小禄南'!$R$38:$S$38,'31小禄南'!$V$38:$W$38)</c:f>
              <c:numCache>
                <c:formatCode>0.0%</c:formatCode>
                <c:ptCount val="10"/>
                <c:pt idx="0">
                  <c:v>0.14474481755364288</c:v>
                </c:pt>
                <c:pt idx="2">
                  <c:v>0.15185048567564244</c:v>
                </c:pt>
                <c:pt idx="4">
                  <c:v>0.15950844091360478</c:v>
                </c:pt>
                <c:pt idx="6">
                  <c:v>0.16045099739809193</c:v>
                </c:pt>
                <c:pt idx="8">
                  <c:v>0.16755657259089754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9-4A71-A38E-3EC61593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0784"/>
        <c:axId val="15976666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66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0784"/>
        <c:crosses val="max"/>
        <c:crossBetween val="between"/>
      </c:valAx>
      <c:catAx>
        <c:axId val="159767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00520646929282"/>
          <c:y val="0.137678227510228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0542582770358794E-2"/>
          <c:y val="1.489511916646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84833086769151"/>
          <c:y val="0.14140793487073985"/>
          <c:w val="0.84496300996518126"/>
          <c:h val="0.775199530063264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'[3]31小禄南'!$C$53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'[3]31小禄南'!$C$54:$C$60</c:f>
              <c:numCache>
                <c:formatCode>General</c:formatCode>
                <c:ptCount val="7"/>
                <c:pt idx="0">
                  <c:v>143</c:v>
                </c:pt>
                <c:pt idx="1">
                  <c:v>126</c:v>
                </c:pt>
                <c:pt idx="2">
                  <c:v>119</c:v>
                </c:pt>
                <c:pt idx="3">
                  <c:v>115</c:v>
                </c:pt>
                <c:pt idx="4">
                  <c:v>120</c:v>
                </c:pt>
                <c:pt idx="5">
                  <c:v>104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C-4105-B066-F19B4F3DD930}"/>
            </c:ext>
          </c:extLst>
        </c:ser>
        <c:ser>
          <c:idx val="2"/>
          <c:order val="2"/>
          <c:tx>
            <c:strRef>
              <c:f>'[3]31小禄南'!$E$53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'[3]31小禄南'!$E$54:$E$60</c:f>
              <c:numCache>
                <c:formatCode>General</c:formatCode>
                <c:ptCount val="7"/>
                <c:pt idx="0">
                  <c:v>124</c:v>
                </c:pt>
                <c:pt idx="1">
                  <c:v>131</c:v>
                </c:pt>
                <c:pt idx="2">
                  <c:v>124</c:v>
                </c:pt>
                <c:pt idx="3">
                  <c:v>114</c:v>
                </c:pt>
                <c:pt idx="4">
                  <c:v>116</c:v>
                </c:pt>
                <c:pt idx="5">
                  <c:v>116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C-4105-B066-F19B4F3DD930}"/>
            </c:ext>
          </c:extLst>
        </c:ser>
        <c:ser>
          <c:idx val="4"/>
          <c:order val="4"/>
          <c:tx>
            <c:strRef>
              <c:f>'[3]31小禄南'!$G$53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'[3]31小禄南'!$G$54:$G$60</c:f>
              <c:numCache>
                <c:formatCode>General</c:formatCode>
                <c:ptCount val="7"/>
                <c:pt idx="0">
                  <c:v>135</c:v>
                </c:pt>
                <c:pt idx="1">
                  <c:v>122</c:v>
                </c:pt>
                <c:pt idx="2">
                  <c:v>126</c:v>
                </c:pt>
                <c:pt idx="3">
                  <c:v>120</c:v>
                </c:pt>
                <c:pt idx="4">
                  <c:v>111</c:v>
                </c:pt>
                <c:pt idx="5">
                  <c:v>109</c:v>
                </c:pt>
                <c:pt idx="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EC-4105-B066-F19B4F3DD930}"/>
            </c:ext>
          </c:extLst>
        </c:ser>
        <c:ser>
          <c:idx val="6"/>
          <c:order val="6"/>
          <c:tx>
            <c:strRef>
              <c:f>'[3]31小禄南'!$I$53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'[3]31小禄南'!$I$54:$I$60</c:f>
              <c:numCache>
                <c:formatCode>General</c:formatCode>
                <c:ptCount val="7"/>
                <c:pt idx="0">
                  <c:v>120</c:v>
                </c:pt>
                <c:pt idx="1">
                  <c:v>127</c:v>
                </c:pt>
                <c:pt idx="2">
                  <c:v>119</c:v>
                </c:pt>
                <c:pt idx="3">
                  <c:v>119</c:v>
                </c:pt>
                <c:pt idx="4">
                  <c:v>118</c:v>
                </c:pt>
                <c:pt idx="5">
                  <c:v>108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EC-4105-B066-F19B4F3DD930}"/>
            </c:ext>
          </c:extLst>
        </c:ser>
        <c:ser>
          <c:idx val="8"/>
          <c:order val="8"/>
          <c:tx>
            <c:strRef>
              <c:f>'[3]31小禄南'!$K$53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'[3]31小禄南'!$K$54:$K$60</c:f>
              <c:numCache>
                <c:formatCode>General</c:formatCode>
                <c:ptCount val="7"/>
                <c:pt idx="0">
                  <c:v>136</c:v>
                </c:pt>
                <c:pt idx="1">
                  <c:v>119</c:v>
                </c:pt>
                <c:pt idx="2">
                  <c:v>125</c:v>
                </c:pt>
                <c:pt idx="3">
                  <c:v>114</c:v>
                </c:pt>
                <c:pt idx="4">
                  <c:v>118</c:v>
                </c:pt>
                <c:pt idx="5">
                  <c:v>117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C-4105-B066-F19B4F3DD930}"/>
            </c:ext>
          </c:extLst>
        </c:ser>
        <c:ser>
          <c:idx val="10"/>
          <c:order val="10"/>
          <c:tx>
            <c:strRef>
              <c:f>'[3]31小禄南'!$M$53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'[3]31小禄南'!$B$54:$B$60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'[3]31小禄南'!$M$54:$M$60</c:f>
              <c:numCache>
                <c:formatCode>General</c:formatCode>
                <c:ptCount val="7"/>
                <c:pt idx="0">
                  <c:v>106</c:v>
                </c:pt>
                <c:pt idx="1">
                  <c:v>136</c:v>
                </c:pt>
                <c:pt idx="2">
                  <c:v>116</c:v>
                </c:pt>
                <c:pt idx="3">
                  <c:v>119</c:v>
                </c:pt>
                <c:pt idx="4">
                  <c:v>112</c:v>
                </c:pt>
                <c:pt idx="5">
                  <c:v>118</c:v>
                </c:pt>
                <c:pt idx="6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C-4105-B066-F19B4F3DD9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1968"/>
        <c:axId val="7372173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'[3]31小禄南'!$D$53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'[3]31小禄南'!$D$54:$D$60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8EC-4105-B066-F19B4F3DD93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8EC-4105-B066-F19B4F3DD93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8EC-4105-B066-F19B4F3DD93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8EC-4105-B066-F19B4F3DD93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8EC-4105-B066-F19B4F3DD93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'[3]31小禄南'!$N$54:$N$60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8EC-4105-B066-F19B4F3DD930}"/>
                  </c:ext>
                </c:extLst>
              </c15:ser>
            </c15:filteredBarSeries>
          </c:ext>
        </c:extLst>
      </c:barChart>
      <c:catAx>
        <c:axId val="7372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7376"/>
        <c:crosses val="autoZero"/>
        <c:auto val="1"/>
        <c:lblAlgn val="ctr"/>
        <c:lblOffset val="100"/>
        <c:noMultiLvlLbl val="0"/>
      </c:catAx>
      <c:valAx>
        <c:axId val="7372173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19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1057361403459"/>
          <c:y val="2.3484334355782691E-2"/>
          <c:w val="0.6427689786973303"/>
          <c:h val="0.1293440018392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229161</xdr:colOff>
      <xdr:row>9</xdr:row>
      <xdr:rowOff>161925</xdr:rowOff>
    </xdr:from>
    <xdr:to>
      <xdr:col>23</xdr:col>
      <xdr:colOff>268391</xdr:colOff>
      <xdr:row>24</xdr:row>
      <xdr:rowOff>5042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9" t="25739" r="28299" b="17269"/>
        <a:stretch/>
      </xdr:blipFill>
      <xdr:spPr>
        <a:xfrm>
          <a:off x="229161" y="4645025"/>
          <a:ext cx="7729080" cy="5780367"/>
        </a:xfrm>
        <a:prstGeom prst="rect">
          <a:avLst/>
        </a:prstGeom>
      </xdr:spPr>
    </xdr:pic>
    <xdr:clientData/>
  </xdr:twoCellAnchor>
  <xdr:twoCellAnchor>
    <xdr:from>
      <xdr:col>12</xdr:col>
      <xdr:colOff>212911</xdr:colOff>
      <xdr:row>40</xdr:row>
      <xdr:rowOff>11205</xdr:rowOff>
    </xdr:from>
    <xdr:to>
      <xdr:col>23</xdr:col>
      <xdr:colOff>100852</xdr:colOff>
      <xdr:row>45</xdr:row>
      <xdr:rowOff>112058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94450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56029</xdr:colOff>
      <xdr:row>25</xdr:row>
      <xdr:rowOff>78440</xdr:rowOff>
    </xdr:from>
    <xdr:to>
      <xdr:col>23</xdr:col>
      <xdr:colOff>302559</xdr:colOff>
      <xdr:row>33</xdr:row>
      <xdr:rowOff>291353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242607</xdr:colOff>
      <xdr:row>53</xdr:row>
      <xdr:rowOff>347382</xdr:rowOff>
    </xdr:from>
    <xdr:to>
      <xdr:col>12</xdr:col>
      <xdr:colOff>171450</xdr:colOff>
      <xdr:row>59</xdr:row>
      <xdr:rowOff>133350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2000-000016000000}"/>
            </a:ext>
          </a:extLst>
        </xdr:cNvPr>
        <xdr:cNvCxnSpPr/>
      </xdr:nvCxnSpPr>
      <xdr:spPr>
        <a:xfrm>
          <a:off x="1404657" y="22400932"/>
          <a:ext cx="2843493" cy="2529168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23</xdr:col>
      <xdr:colOff>180974</xdr:colOff>
      <xdr:row>60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2;&#24180;&#24230;/2.&#21508;&#35506;&#12363;&#12425;&#12398;&#22238;&#31572;/7.&#36947;&#36335;&#31649;&#29702;&#35506;(&#28168;&#65289;/&#65288;&#36947;&#36335;&#31649;&#29702;&#35506;_&#22238;&#31572;&#65289;R5_&#37027;&#35207;&#24066;&#23567;&#23398;&#26657;&#21306;&#12414;&#12385;&#12389;&#12367;&#12426;&#21332;&#35696;&#20250;&#12459;&#12523;&#1248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0">
          <cell r="V100">
            <v>45657</v>
          </cell>
          <cell r="W100"/>
        </row>
      </sheetData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7">
          <cell r="V87">
            <v>45657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87">
          <cell r="V87">
            <v>45657</v>
          </cell>
        </row>
      </sheetData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143</v>
          </cell>
          <cell r="E54">
            <v>124</v>
          </cell>
          <cell r="G54">
            <v>135</v>
          </cell>
          <cell r="I54">
            <v>120</v>
          </cell>
          <cell r="K54">
            <v>136</v>
          </cell>
          <cell r="M54">
            <v>106</v>
          </cell>
        </row>
        <row r="55">
          <cell r="B55" t="str">
            <v>H31
（R1）</v>
          </cell>
          <cell r="C55">
            <v>126</v>
          </cell>
          <cell r="E55">
            <v>131</v>
          </cell>
          <cell r="G55">
            <v>122</v>
          </cell>
          <cell r="I55">
            <v>127</v>
          </cell>
          <cell r="K55">
            <v>119</v>
          </cell>
          <cell r="M55">
            <v>136</v>
          </cell>
        </row>
        <row r="56">
          <cell r="B56" t="str">
            <v>R2</v>
          </cell>
          <cell r="C56">
            <v>119</v>
          </cell>
          <cell r="E56">
            <v>124</v>
          </cell>
          <cell r="G56">
            <v>126</v>
          </cell>
          <cell r="I56">
            <v>119</v>
          </cell>
          <cell r="K56">
            <v>125</v>
          </cell>
          <cell r="M56">
            <v>116</v>
          </cell>
        </row>
        <row r="57">
          <cell r="B57" t="str">
            <v>R3</v>
          </cell>
          <cell r="C57">
            <v>115</v>
          </cell>
          <cell r="E57">
            <v>114</v>
          </cell>
          <cell r="G57">
            <v>120</v>
          </cell>
          <cell r="I57">
            <v>119</v>
          </cell>
          <cell r="K57">
            <v>114</v>
          </cell>
          <cell r="M57">
            <v>119</v>
          </cell>
        </row>
        <row r="58">
          <cell r="B58" t="str">
            <v>R4</v>
          </cell>
          <cell r="C58">
            <v>120</v>
          </cell>
          <cell r="E58">
            <v>116</v>
          </cell>
          <cell r="G58">
            <v>111</v>
          </cell>
          <cell r="I58">
            <v>118</v>
          </cell>
          <cell r="K58">
            <v>118</v>
          </cell>
          <cell r="M58">
            <v>112</v>
          </cell>
        </row>
        <row r="59">
          <cell r="B59" t="str">
            <v>R5</v>
          </cell>
          <cell r="C59">
            <v>104</v>
          </cell>
          <cell r="E59">
            <v>116</v>
          </cell>
          <cell r="G59">
            <v>109</v>
          </cell>
          <cell r="I59">
            <v>108</v>
          </cell>
          <cell r="K59">
            <v>117</v>
          </cell>
          <cell r="M59">
            <v>118</v>
          </cell>
        </row>
        <row r="60">
          <cell r="B60" t="str">
            <v>R6</v>
          </cell>
          <cell r="C60">
            <v>84</v>
          </cell>
          <cell r="E60">
            <v>105</v>
          </cell>
          <cell r="G60">
            <v>113</v>
          </cell>
          <cell r="I60">
            <v>105</v>
          </cell>
          <cell r="K60">
            <v>107</v>
          </cell>
          <cell r="M60">
            <v>121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AI179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9140625" customWidth="1"/>
    <col min="23" max="28" width="4.25" customWidth="1"/>
    <col min="29" max="29" width="22.9140625" customWidth="1"/>
    <col min="30" max="38" width="4.25" customWidth="1"/>
  </cols>
  <sheetData>
    <row r="1" spans="1:29" ht="14.25" customHeight="1" thickBot="1">
      <c r="Y1" s="113"/>
      <c r="Z1" s="113"/>
      <c r="AA1" s="113"/>
      <c r="AB1" s="113"/>
      <c r="AC1" s="113"/>
    </row>
    <row r="2" spans="1:29" ht="42.75" customHeight="1" thickBot="1">
      <c r="A2" s="1" t="s">
        <v>0</v>
      </c>
      <c r="B2" s="2">
        <v>31</v>
      </c>
      <c r="C2" s="357" t="s">
        <v>1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9"/>
      <c r="Y2" s="113"/>
      <c r="Z2" s="113"/>
      <c r="AA2" s="113"/>
      <c r="AB2" s="113"/>
      <c r="AC2" s="113"/>
    </row>
    <row r="3" spans="1:29" ht="12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13"/>
      <c r="Z3" s="113"/>
      <c r="AA3" s="113"/>
      <c r="AB3" s="113"/>
      <c r="AC3" s="113"/>
    </row>
    <row r="4" spans="1:29" ht="30.75" customHeight="1">
      <c r="B4" s="175" t="s">
        <v>2</v>
      </c>
      <c r="C4" s="175"/>
      <c r="D4" s="175"/>
      <c r="E4" s="175"/>
      <c r="F4" s="123">
        <f>'[1]1安謝'!F4:G4</f>
        <v>45658</v>
      </c>
      <c r="G4" s="123"/>
      <c r="H4" s="9" t="s">
        <v>3</v>
      </c>
    </row>
    <row r="5" spans="1:29" ht="44.25" customHeight="1">
      <c r="B5" s="360" t="s">
        <v>4</v>
      </c>
      <c r="C5" s="361"/>
      <c r="D5" s="362" t="s">
        <v>5</v>
      </c>
      <c r="E5" s="363"/>
      <c r="F5" s="363"/>
      <c r="G5" s="363"/>
      <c r="H5" s="364"/>
      <c r="I5" s="360" t="s">
        <v>4</v>
      </c>
      <c r="J5" s="361"/>
      <c r="K5" s="362" t="s">
        <v>6</v>
      </c>
      <c r="L5" s="363"/>
      <c r="M5" s="363"/>
      <c r="N5" s="363"/>
      <c r="O5" s="363"/>
      <c r="P5" s="364"/>
      <c r="Q5" s="360" t="s">
        <v>4</v>
      </c>
      <c r="R5" s="361"/>
      <c r="S5" s="362" t="s">
        <v>6</v>
      </c>
      <c r="T5" s="363"/>
      <c r="U5" s="363"/>
      <c r="V5" s="363"/>
      <c r="W5" s="363"/>
      <c r="X5" s="364"/>
    </row>
    <row r="6" spans="1:29" ht="52.5" customHeight="1">
      <c r="B6" s="336" t="s">
        <v>7</v>
      </c>
      <c r="C6" s="337"/>
      <c r="D6" s="342" t="s">
        <v>8</v>
      </c>
      <c r="E6" s="343"/>
      <c r="F6" s="343"/>
      <c r="G6" s="343"/>
      <c r="H6" s="344"/>
      <c r="I6" s="336" t="s">
        <v>9</v>
      </c>
      <c r="J6" s="337"/>
      <c r="K6" s="345" t="s">
        <v>10</v>
      </c>
      <c r="L6" s="346"/>
      <c r="M6" s="346"/>
      <c r="N6" s="346"/>
      <c r="O6" s="346"/>
      <c r="P6" s="347"/>
      <c r="Q6" s="336" t="s">
        <v>11</v>
      </c>
      <c r="R6" s="337"/>
      <c r="S6" s="345" t="s">
        <v>12</v>
      </c>
      <c r="T6" s="346"/>
      <c r="U6" s="346"/>
      <c r="V6" s="346"/>
      <c r="W6" s="346"/>
      <c r="X6" s="347"/>
    </row>
    <row r="7" spans="1:29" ht="52.5" customHeight="1">
      <c r="B7" s="338"/>
      <c r="C7" s="339"/>
      <c r="D7" s="342" t="s">
        <v>13</v>
      </c>
      <c r="E7" s="343"/>
      <c r="F7" s="343"/>
      <c r="G7" s="343"/>
      <c r="H7" s="344"/>
      <c r="I7" s="338"/>
      <c r="J7" s="339"/>
      <c r="K7" s="348"/>
      <c r="L7" s="349"/>
      <c r="M7" s="349"/>
      <c r="N7" s="349"/>
      <c r="O7" s="349"/>
      <c r="P7" s="350"/>
      <c r="Q7" s="338"/>
      <c r="R7" s="339"/>
      <c r="S7" s="348"/>
      <c r="T7" s="349"/>
      <c r="U7" s="349"/>
      <c r="V7" s="349"/>
      <c r="W7" s="349"/>
      <c r="X7" s="350"/>
    </row>
    <row r="8" spans="1:29" ht="52.5" customHeight="1">
      <c r="B8" s="338"/>
      <c r="C8" s="339"/>
      <c r="D8" s="354" t="s">
        <v>14</v>
      </c>
      <c r="E8" s="355"/>
      <c r="F8" s="355"/>
      <c r="G8" s="355"/>
      <c r="H8" s="356"/>
      <c r="I8" s="338"/>
      <c r="J8" s="339"/>
      <c r="K8" s="348"/>
      <c r="L8" s="349"/>
      <c r="M8" s="349"/>
      <c r="N8" s="349"/>
      <c r="O8" s="349"/>
      <c r="P8" s="350"/>
      <c r="Q8" s="338"/>
      <c r="R8" s="339"/>
      <c r="S8" s="348"/>
      <c r="T8" s="349"/>
      <c r="U8" s="349"/>
      <c r="V8" s="349"/>
      <c r="W8" s="349"/>
      <c r="X8" s="350"/>
    </row>
    <row r="9" spans="1:29" ht="52.5" customHeight="1">
      <c r="B9" s="340"/>
      <c r="C9" s="341"/>
      <c r="D9" s="342" t="s">
        <v>15</v>
      </c>
      <c r="E9" s="343"/>
      <c r="F9" s="343"/>
      <c r="G9" s="343"/>
      <c r="H9" s="344"/>
      <c r="I9" s="340"/>
      <c r="J9" s="341"/>
      <c r="K9" s="351"/>
      <c r="L9" s="352"/>
      <c r="M9" s="352"/>
      <c r="N9" s="352"/>
      <c r="O9" s="352"/>
      <c r="P9" s="353"/>
      <c r="Q9" s="340"/>
      <c r="R9" s="341"/>
      <c r="S9" s="351"/>
      <c r="T9" s="352"/>
      <c r="U9" s="352"/>
      <c r="V9" s="352"/>
      <c r="W9" s="352"/>
      <c r="X9" s="353"/>
    </row>
    <row r="10" spans="1:29" ht="40.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30.7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30.7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30.7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30.7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30.7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30.7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30.7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30.7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30.7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30.7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30.7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9" ht="30.7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9" ht="30.75" customHeight="1">
      <c r="A23" s="4"/>
      <c r="B23" s="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2"/>
      <c r="S23" s="11"/>
      <c r="T23" s="12"/>
      <c r="U23" s="12"/>
      <c r="V23" s="12"/>
      <c r="W23" s="12"/>
    </row>
    <row r="24" spans="1:29" ht="30.7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9" ht="30.75" customHeight="1">
      <c r="A25" s="15">
        <v>1</v>
      </c>
      <c r="B25" s="151" t="s">
        <v>16</v>
      </c>
      <c r="C25" s="158"/>
      <c r="D25" s="158"/>
      <c r="E25" s="159"/>
      <c r="F25" s="159"/>
      <c r="G25" s="16"/>
      <c r="H25" s="16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9" ht="6.75" customHeight="1">
      <c r="A26" s="4"/>
      <c r="B26" s="4"/>
      <c r="C26" s="18"/>
      <c r="D26" s="18"/>
      <c r="E26" s="18"/>
      <c r="F26" s="18"/>
      <c r="G26" s="18"/>
      <c r="H26" s="18"/>
      <c r="I26" s="4"/>
      <c r="J26" s="4"/>
      <c r="K26" s="13"/>
      <c r="L26" s="13"/>
      <c r="M26" s="13"/>
      <c r="N26" s="13"/>
      <c r="O26" s="13"/>
      <c r="P26" s="13"/>
      <c r="Q26" s="19"/>
      <c r="R26" s="19"/>
      <c r="S26" s="19"/>
    </row>
    <row r="27" spans="1:29" ht="30.75" customHeight="1" thickBot="1">
      <c r="A27" s="4"/>
      <c r="B27" s="253" t="s">
        <v>17</v>
      </c>
      <c r="C27" s="335"/>
      <c r="D27" s="335"/>
      <c r="E27" s="335"/>
      <c r="F27" s="335"/>
      <c r="G27" s="335"/>
      <c r="H27" s="178">
        <f>'[1]1安謝'!H24:I24</f>
        <v>45413</v>
      </c>
      <c r="I27" s="178"/>
      <c r="J27" s="9" t="s">
        <v>3</v>
      </c>
    </row>
    <row r="28" spans="1:29" ht="34.5" customHeight="1">
      <c r="A28" s="4"/>
      <c r="B28" s="306" t="s">
        <v>18</v>
      </c>
      <c r="C28" s="307"/>
      <c r="D28" s="299" t="s">
        <v>19</v>
      </c>
      <c r="E28" s="300"/>
      <c r="F28" s="297" t="s">
        <v>20</v>
      </c>
      <c r="G28" s="298"/>
      <c r="H28" s="297" t="s">
        <v>21</v>
      </c>
      <c r="I28" s="298"/>
      <c r="J28" s="297" t="s">
        <v>22</v>
      </c>
      <c r="K28" s="298"/>
      <c r="L28" s="333" t="s">
        <v>23</v>
      </c>
      <c r="M28" s="334"/>
    </row>
    <row r="29" spans="1:29" ht="29.25" customHeight="1">
      <c r="A29" s="4"/>
      <c r="B29" s="325" t="s">
        <v>24</v>
      </c>
      <c r="C29" s="326"/>
      <c r="D29" s="329">
        <v>4010</v>
      </c>
      <c r="E29" s="330"/>
      <c r="F29" s="329">
        <v>3940</v>
      </c>
      <c r="G29" s="330"/>
      <c r="H29" s="329">
        <v>3929</v>
      </c>
      <c r="I29" s="330"/>
      <c r="J29" s="329">
        <v>3953</v>
      </c>
      <c r="K29" s="330"/>
      <c r="L29" s="331">
        <v>3844</v>
      </c>
      <c r="M29" s="332"/>
      <c r="Y29" s="20"/>
      <c r="Z29" s="20"/>
      <c r="AA29" s="20"/>
      <c r="AB29" s="20"/>
      <c r="AC29" s="20"/>
    </row>
    <row r="30" spans="1:29" ht="29.25" customHeight="1">
      <c r="A30" s="4"/>
      <c r="B30" s="325" t="s">
        <v>25</v>
      </c>
      <c r="C30" s="326"/>
      <c r="D30" s="327">
        <v>4239</v>
      </c>
      <c r="E30" s="328"/>
      <c r="F30" s="327">
        <v>4193</v>
      </c>
      <c r="G30" s="328"/>
      <c r="H30" s="327">
        <v>4127</v>
      </c>
      <c r="I30" s="328"/>
      <c r="J30" s="329">
        <v>4118</v>
      </c>
      <c r="K30" s="330"/>
      <c r="L30" s="331">
        <v>4022</v>
      </c>
      <c r="M30" s="332"/>
      <c r="Y30" s="20"/>
      <c r="Z30" s="20"/>
      <c r="AA30" s="20"/>
      <c r="AB30" s="20"/>
      <c r="AC30" s="20"/>
    </row>
    <row r="31" spans="1:29" ht="29.25" customHeight="1" thickBot="1">
      <c r="A31" s="4"/>
      <c r="B31" s="317" t="s">
        <v>26</v>
      </c>
      <c r="C31" s="318"/>
      <c r="D31" s="319">
        <v>8249</v>
      </c>
      <c r="E31" s="320"/>
      <c r="F31" s="319">
        <v>8133</v>
      </c>
      <c r="G31" s="320"/>
      <c r="H31" s="321">
        <v>8056</v>
      </c>
      <c r="I31" s="322"/>
      <c r="J31" s="321">
        <v>8071</v>
      </c>
      <c r="K31" s="322"/>
      <c r="L31" s="323">
        <f>SUM(L29:M30)</f>
        <v>7866</v>
      </c>
      <c r="M31" s="324"/>
      <c r="Y31" s="20"/>
      <c r="Z31" s="20"/>
      <c r="AA31" s="20"/>
      <c r="AB31" s="20"/>
      <c r="AC31" s="20"/>
    </row>
    <row r="32" spans="1:29" ht="29.25" customHeight="1" thickBot="1">
      <c r="A32" s="4"/>
      <c r="B32" s="311" t="s">
        <v>27</v>
      </c>
      <c r="C32" s="312"/>
      <c r="D32" s="313">
        <v>3344</v>
      </c>
      <c r="E32" s="314"/>
      <c r="F32" s="313">
        <v>3350</v>
      </c>
      <c r="G32" s="314"/>
      <c r="H32" s="313">
        <v>3369</v>
      </c>
      <c r="I32" s="314"/>
      <c r="J32" s="313">
        <v>3431</v>
      </c>
      <c r="K32" s="314"/>
      <c r="L32" s="315">
        <v>3365</v>
      </c>
      <c r="M32" s="316"/>
      <c r="Y32" s="20"/>
      <c r="Z32" s="20"/>
      <c r="AA32" s="20"/>
      <c r="AB32" s="20"/>
      <c r="AC32" s="20"/>
    </row>
    <row r="33" spans="1:29" ht="12" customHeight="1">
      <c r="A33" s="4"/>
      <c r="B33" s="4"/>
      <c r="C33" s="21"/>
      <c r="D33" s="22"/>
      <c r="E33" s="23"/>
      <c r="F33" s="22"/>
      <c r="G33" s="23"/>
      <c r="H33" s="24"/>
      <c r="I33" s="24"/>
      <c r="J33" s="24"/>
      <c r="K33" s="24"/>
      <c r="L33" s="25"/>
      <c r="M33" s="25"/>
      <c r="Y33" s="20"/>
      <c r="Z33" s="20"/>
      <c r="AA33" s="20"/>
      <c r="AB33" s="20"/>
      <c r="AC33" s="20"/>
    </row>
    <row r="34" spans="1:29" ht="30.75" customHeight="1" thickBot="1">
      <c r="B34" s="303" t="s">
        <v>28</v>
      </c>
      <c r="C34" s="303"/>
      <c r="D34" s="304"/>
      <c r="E34" s="304"/>
      <c r="F34" s="304"/>
      <c r="G34" s="304"/>
      <c r="H34" s="305">
        <f>'[1]1安謝'!H32:I32</f>
        <v>45413</v>
      </c>
      <c r="I34" s="305"/>
      <c r="J34" s="26" t="s">
        <v>3</v>
      </c>
      <c r="K34" s="24"/>
      <c r="L34" s="25"/>
      <c r="M34" s="25"/>
      <c r="P34" s="27"/>
      <c r="Q34" s="27"/>
      <c r="R34" s="19"/>
      <c r="S34" s="19"/>
      <c r="T34" s="19"/>
      <c r="Y34" s="20"/>
      <c r="Z34" s="20"/>
      <c r="AA34" s="20"/>
      <c r="AB34" s="20"/>
      <c r="AC34" s="20"/>
    </row>
    <row r="35" spans="1:29" ht="37.5" customHeight="1">
      <c r="B35" s="306" t="s">
        <v>18</v>
      </c>
      <c r="C35" s="307"/>
      <c r="D35" s="308" t="s">
        <v>19</v>
      </c>
      <c r="E35" s="300"/>
      <c r="F35" s="309" t="s">
        <v>29</v>
      </c>
      <c r="G35" s="310"/>
      <c r="H35" s="297" t="s">
        <v>20</v>
      </c>
      <c r="I35" s="298"/>
      <c r="J35" s="295" t="s">
        <v>29</v>
      </c>
      <c r="K35" s="296"/>
      <c r="L35" s="297" t="s">
        <v>21</v>
      </c>
      <c r="M35" s="298"/>
      <c r="N35" s="295" t="s">
        <v>29</v>
      </c>
      <c r="O35" s="296"/>
      <c r="P35" s="299" t="s">
        <v>22</v>
      </c>
      <c r="Q35" s="300"/>
      <c r="R35" s="301" t="s">
        <v>29</v>
      </c>
      <c r="S35" s="292"/>
      <c r="T35" s="302" t="s">
        <v>23</v>
      </c>
      <c r="U35" s="300"/>
      <c r="V35" s="291" t="s">
        <v>29</v>
      </c>
      <c r="W35" s="292"/>
    </row>
    <row r="36" spans="1:29" ht="25.5" customHeight="1">
      <c r="B36" s="293" t="s">
        <v>30</v>
      </c>
      <c r="C36" s="294"/>
      <c r="D36" s="273">
        <v>1759</v>
      </c>
      <c r="E36" s="274"/>
      <c r="F36" s="281">
        <v>0.21323796823857438</v>
      </c>
      <c r="G36" s="282"/>
      <c r="H36" s="273">
        <v>1657</v>
      </c>
      <c r="I36" s="274"/>
      <c r="J36" s="289">
        <v>0.20373785810893888</v>
      </c>
      <c r="K36" s="290"/>
      <c r="L36" s="285">
        <v>1614</v>
      </c>
      <c r="M36" s="286"/>
      <c r="N36" s="289">
        <v>0.20034756703078452</v>
      </c>
      <c r="O36" s="290"/>
      <c r="P36" s="273">
        <v>1534</v>
      </c>
      <c r="Q36" s="274"/>
      <c r="R36" s="281">
        <v>0.19006318919588649</v>
      </c>
      <c r="S36" s="282"/>
      <c r="T36" s="273">
        <v>1438</v>
      </c>
      <c r="U36" s="274"/>
      <c r="V36" s="281">
        <f>T36/$T$39</f>
        <v>0.18281210272056955</v>
      </c>
      <c r="W36" s="282"/>
    </row>
    <row r="37" spans="1:29" ht="25.5" customHeight="1">
      <c r="B37" s="283" t="s">
        <v>31</v>
      </c>
      <c r="C37" s="284"/>
      <c r="D37" s="273">
        <v>5296</v>
      </c>
      <c r="E37" s="274"/>
      <c r="F37" s="281">
        <v>0.64201721420778279</v>
      </c>
      <c r="G37" s="282"/>
      <c r="H37" s="285">
        <v>5241</v>
      </c>
      <c r="I37" s="286"/>
      <c r="J37" s="289">
        <v>0.64441165621541863</v>
      </c>
      <c r="K37" s="290"/>
      <c r="L37" s="285">
        <v>5157</v>
      </c>
      <c r="M37" s="286"/>
      <c r="N37" s="289">
        <v>0.64014399205561068</v>
      </c>
      <c r="O37" s="290"/>
      <c r="P37" s="273">
        <v>5242</v>
      </c>
      <c r="Q37" s="274"/>
      <c r="R37" s="281">
        <v>0.64948581340602152</v>
      </c>
      <c r="S37" s="282"/>
      <c r="T37" s="273">
        <v>5110</v>
      </c>
      <c r="U37" s="274"/>
      <c r="V37" s="281">
        <f t="shared" ref="V37:V38" si="0">T37/$T$39</f>
        <v>0.64963132468853291</v>
      </c>
      <c r="W37" s="282"/>
    </row>
    <row r="38" spans="1:29" ht="25.5" customHeight="1">
      <c r="B38" s="283" t="s">
        <v>32</v>
      </c>
      <c r="C38" s="284"/>
      <c r="D38" s="273">
        <v>1194</v>
      </c>
      <c r="E38" s="274"/>
      <c r="F38" s="275">
        <v>0.14474481755364288</v>
      </c>
      <c r="G38" s="276"/>
      <c r="H38" s="285">
        <v>1235</v>
      </c>
      <c r="I38" s="286"/>
      <c r="J38" s="287">
        <v>0.15185048567564244</v>
      </c>
      <c r="K38" s="288"/>
      <c r="L38" s="285">
        <v>1285</v>
      </c>
      <c r="M38" s="286"/>
      <c r="N38" s="287">
        <v>0.15950844091360478</v>
      </c>
      <c r="O38" s="288"/>
      <c r="P38" s="273">
        <v>1295</v>
      </c>
      <c r="Q38" s="274"/>
      <c r="R38" s="275">
        <v>0.16045099739809193</v>
      </c>
      <c r="S38" s="276"/>
      <c r="T38" s="273">
        <v>1318</v>
      </c>
      <c r="U38" s="274"/>
      <c r="V38" s="275">
        <f t="shared" si="0"/>
        <v>0.16755657259089754</v>
      </c>
      <c r="W38" s="276"/>
    </row>
    <row r="39" spans="1:29" ht="25.5" customHeight="1" thickBot="1">
      <c r="B39" s="277" t="s">
        <v>33</v>
      </c>
      <c r="C39" s="278"/>
      <c r="D39" s="269">
        <v>8249</v>
      </c>
      <c r="E39" s="270"/>
      <c r="F39" s="271"/>
      <c r="G39" s="272"/>
      <c r="H39" s="279">
        <v>8133</v>
      </c>
      <c r="I39" s="280"/>
      <c r="J39" s="267"/>
      <c r="K39" s="268"/>
      <c r="L39" s="279">
        <v>8056</v>
      </c>
      <c r="M39" s="280"/>
      <c r="N39" s="267"/>
      <c r="O39" s="268"/>
      <c r="P39" s="269">
        <v>8071</v>
      </c>
      <c r="Q39" s="270"/>
      <c r="R39" s="271"/>
      <c r="S39" s="272"/>
      <c r="T39" s="269">
        <f>SUM(T36:U38)</f>
        <v>7866</v>
      </c>
      <c r="U39" s="270"/>
      <c r="V39" s="271"/>
      <c r="W39" s="272"/>
    </row>
    <row r="40" spans="1:29" ht="27.75" customHeight="1">
      <c r="B40" s="28"/>
      <c r="C40" s="28"/>
      <c r="D40" s="29"/>
      <c r="E40" s="29"/>
      <c r="F40" s="29"/>
      <c r="G40" s="29"/>
      <c r="H40" s="29"/>
      <c r="I40" s="29"/>
      <c r="J40" s="29"/>
      <c r="K40" s="29"/>
      <c r="L40" s="28"/>
      <c r="M40" s="28"/>
      <c r="N40" s="28"/>
      <c r="O40" s="28"/>
      <c r="P40" s="27"/>
      <c r="Q40" s="27"/>
      <c r="R40" s="19"/>
      <c r="S40" s="19"/>
      <c r="T40" s="19"/>
    </row>
    <row r="41" spans="1:29" ht="52.5" customHeight="1">
      <c r="A41" s="4"/>
      <c r="B41" s="4"/>
      <c r="C41" s="21"/>
      <c r="D41" s="4"/>
      <c r="E41" s="4"/>
      <c r="F41" s="4"/>
      <c r="G41" s="4"/>
      <c r="H41" s="30"/>
      <c r="I41" s="31"/>
      <c r="J41" s="4"/>
      <c r="K41" s="13"/>
      <c r="L41" s="13"/>
      <c r="M41" s="32"/>
      <c r="N41" s="32"/>
      <c r="O41" s="27"/>
      <c r="P41" s="27"/>
      <c r="Q41" s="19"/>
      <c r="R41" s="19"/>
      <c r="S41" s="19"/>
    </row>
    <row r="42" spans="1:29" ht="52.5" customHeight="1">
      <c r="A42" s="4"/>
      <c r="B42" s="4"/>
      <c r="C42" s="21"/>
      <c r="D42" s="4"/>
      <c r="E42" s="4"/>
      <c r="F42" s="4"/>
      <c r="G42" s="4"/>
      <c r="H42" s="30"/>
      <c r="I42" s="31"/>
      <c r="J42" s="4"/>
      <c r="K42" s="13"/>
      <c r="L42" s="13"/>
      <c r="M42" s="32"/>
      <c r="N42" s="32"/>
      <c r="O42" s="27"/>
      <c r="P42" s="27"/>
      <c r="Q42" s="19"/>
      <c r="R42" s="19"/>
      <c r="S42" s="19"/>
    </row>
    <row r="43" spans="1:29" ht="52.5" customHeight="1">
      <c r="A43" s="4"/>
      <c r="B43" s="4"/>
      <c r="C43" s="21"/>
      <c r="D43" s="4"/>
      <c r="E43" s="4"/>
      <c r="F43" s="4"/>
      <c r="G43" s="4"/>
      <c r="H43" s="30"/>
      <c r="I43" s="31"/>
      <c r="J43" s="4"/>
      <c r="K43" s="13"/>
      <c r="L43" s="13"/>
      <c r="M43" s="32"/>
      <c r="N43" s="32"/>
      <c r="O43" s="27"/>
      <c r="P43" s="27"/>
      <c r="Q43" s="19"/>
      <c r="R43" s="19"/>
      <c r="S43" s="19"/>
    </row>
    <row r="44" spans="1:29" ht="52.5" customHeight="1">
      <c r="A44" s="4"/>
      <c r="B44" s="4"/>
      <c r="C44" s="21"/>
      <c r="D44" s="4"/>
      <c r="E44" s="4"/>
      <c r="F44" s="4"/>
      <c r="G44" s="4"/>
      <c r="H44" s="30"/>
      <c r="I44" s="31"/>
      <c r="J44" s="4"/>
      <c r="K44" s="13"/>
      <c r="L44" s="13"/>
      <c r="M44" s="32"/>
      <c r="N44" s="32"/>
      <c r="O44" s="27"/>
      <c r="P44" s="27"/>
      <c r="Q44" s="19"/>
      <c r="R44" s="19"/>
      <c r="S44" s="19"/>
    </row>
    <row r="45" spans="1:29" ht="52.5" customHeight="1">
      <c r="A45" s="4"/>
      <c r="B45" s="4"/>
      <c r="C45" s="21"/>
      <c r="D45" s="4"/>
      <c r="E45" s="4"/>
      <c r="F45" s="4"/>
      <c r="G45" s="4"/>
      <c r="H45" s="30"/>
      <c r="I45" s="31"/>
      <c r="J45" s="4"/>
      <c r="K45" s="13"/>
      <c r="L45" s="13"/>
      <c r="M45" s="32"/>
      <c r="N45" s="32"/>
      <c r="O45" s="27"/>
      <c r="P45" s="27"/>
      <c r="Q45" s="19"/>
      <c r="R45" s="19"/>
      <c r="S45" s="19"/>
    </row>
    <row r="46" spans="1:29" ht="30.75" customHeight="1">
      <c r="A46" s="4"/>
      <c r="B46" s="4"/>
      <c r="C46" s="21"/>
      <c r="D46" s="4"/>
      <c r="E46" s="4"/>
      <c r="F46" s="4"/>
      <c r="G46" s="4"/>
      <c r="H46" s="30"/>
      <c r="I46" s="31"/>
      <c r="J46" s="4"/>
      <c r="K46" s="13"/>
      <c r="L46" s="13"/>
      <c r="M46" s="32"/>
      <c r="N46" s="32"/>
      <c r="O46" s="27"/>
      <c r="P46" s="27"/>
      <c r="Q46" s="19"/>
      <c r="R46" s="19"/>
      <c r="S46" s="19"/>
    </row>
    <row r="47" spans="1:29" ht="30.75" customHeight="1">
      <c r="A47" s="15">
        <v>2</v>
      </c>
      <c r="B47" s="151" t="s">
        <v>34</v>
      </c>
      <c r="C47" s="158"/>
      <c r="D47" s="158"/>
      <c r="E47" s="159"/>
      <c r="F47" s="159"/>
      <c r="G47" s="16"/>
      <c r="H47" s="16"/>
      <c r="I47" s="16"/>
      <c r="J47" s="16"/>
      <c r="K47" s="16"/>
      <c r="L47" s="33"/>
      <c r="M47" s="33"/>
      <c r="N47" s="33"/>
      <c r="O47" s="33"/>
      <c r="P47" s="33"/>
      <c r="Q47" s="33"/>
      <c r="R47" s="34"/>
      <c r="S47" s="35"/>
      <c r="T47" s="34"/>
      <c r="U47" s="35"/>
      <c r="V47" s="35"/>
      <c r="W47" s="17"/>
      <c r="X47" s="17"/>
    </row>
    <row r="48" spans="1:29" s="44" customFormat="1" ht="21.75" customHeight="1">
      <c r="A48" s="36"/>
      <c r="B48" s="37"/>
      <c r="C48" s="38"/>
      <c r="D48" s="38"/>
      <c r="E48" s="39"/>
      <c r="F48" s="39"/>
      <c r="G48" s="40"/>
      <c r="H48" s="40"/>
      <c r="I48" s="40"/>
      <c r="J48" s="40"/>
      <c r="K48" s="40"/>
      <c r="L48" s="41"/>
      <c r="M48" s="41"/>
      <c r="N48" s="41"/>
      <c r="O48" s="41"/>
      <c r="P48" s="41"/>
      <c r="Q48" s="41"/>
      <c r="R48" s="42"/>
      <c r="S48" s="43"/>
      <c r="T48" s="42"/>
      <c r="U48" s="43"/>
      <c r="V48" s="43"/>
    </row>
    <row r="49" spans="1:24" ht="25.5" customHeight="1">
      <c r="A49" s="36"/>
      <c r="B49" s="260" t="s">
        <v>35</v>
      </c>
      <c r="C49" s="260"/>
      <c r="D49" s="260"/>
      <c r="E49" s="45"/>
      <c r="F49" s="45"/>
      <c r="G49" s="46"/>
      <c r="H49" s="46"/>
      <c r="I49" s="9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30.75" customHeight="1">
      <c r="A50" s="47"/>
      <c r="B50" s="261" t="s">
        <v>36</v>
      </c>
      <c r="C50" s="261"/>
      <c r="D50" s="261" t="s">
        <v>37</v>
      </c>
      <c r="E50" s="262"/>
      <c r="F50" s="262"/>
      <c r="G50" s="262"/>
      <c r="H50" s="262"/>
      <c r="I50" s="262"/>
      <c r="J50" s="262" t="s">
        <v>38</v>
      </c>
      <c r="K50" s="262"/>
      <c r="L50" s="263">
        <v>33695</v>
      </c>
      <c r="M50" s="264"/>
      <c r="N50" s="264"/>
      <c r="O50" s="264"/>
      <c r="P50" s="264"/>
      <c r="Q50" s="264"/>
      <c r="R50" s="265"/>
      <c r="S50" s="266"/>
      <c r="T50" s="252"/>
      <c r="U50" s="252"/>
      <c r="V50" s="252"/>
      <c r="W50" s="252"/>
      <c r="X50" s="252"/>
    </row>
    <row r="51" spans="1:24" ht="23.25" customHeight="1">
      <c r="A51" s="4"/>
      <c r="B51" s="4"/>
      <c r="C51" s="21"/>
      <c r="D51" s="4"/>
      <c r="E51" s="4"/>
      <c r="I51" s="31"/>
      <c r="J51" s="4"/>
      <c r="K51" s="13"/>
      <c r="L51" s="13"/>
      <c r="M51" s="32"/>
      <c r="N51" s="32"/>
      <c r="O51" s="27"/>
      <c r="P51" s="27"/>
      <c r="Q51" s="19"/>
      <c r="R51" s="19"/>
      <c r="S51" s="19"/>
    </row>
    <row r="52" spans="1:24" ht="28.5" customHeight="1" thickBot="1">
      <c r="B52" s="253" t="s">
        <v>39</v>
      </c>
      <c r="C52" s="253"/>
      <c r="D52" s="253"/>
      <c r="E52" s="253"/>
      <c r="F52" s="365">
        <f>'[1]1安謝'!F55:G55</f>
        <v>45658</v>
      </c>
      <c r="G52" s="365"/>
      <c r="H52" s="9" t="s">
        <v>3</v>
      </c>
      <c r="I52" s="48"/>
      <c r="J52" s="4"/>
    </row>
    <row r="53" spans="1:24" ht="36" customHeight="1">
      <c r="A53" s="12"/>
      <c r="B53" s="49" t="s">
        <v>18</v>
      </c>
      <c r="C53" s="254" t="s">
        <v>40</v>
      </c>
      <c r="D53" s="255"/>
      <c r="E53" s="256" t="s">
        <v>41</v>
      </c>
      <c r="F53" s="255"/>
      <c r="G53" s="256" t="s">
        <v>42</v>
      </c>
      <c r="H53" s="255"/>
      <c r="I53" s="257" t="s">
        <v>43</v>
      </c>
      <c r="J53" s="257"/>
      <c r="K53" s="257" t="s">
        <v>44</v>
      </c>
      <c r="L53" s="257"/>
      <c r="M53" s="257" t="s">
        <v>45</v>
      </c>
      <c r="N53" s="256"/>
      <c r="O53" s="258" t="s">
        <v>46</v>
      </c>
      <c r="P53" s="259"/>
      <c r="Q53" s="250" t="s">
        <v>33</v>
      </c>
      <c r="R53" s="251"/>
    </row>
    <row r="54" spans="1:24" ht="36" customHeight="1">
      <c r="A54" s="14"/>
      <c r="B54" s="50" t="s">
        <v>47</v>
      </c>
      <c r="C54" s="247">
        <v>143</v>
      </c>
      <c r="D54" s="248"/>
      <c r="E54" s="247">
        <v>124</v>
      </c>
      <c r="F54" s="248"/>
      <c r="G54" s="247">
        <v>135</v>
      </c>
      <c r="H54" s="248"/>
      <c r="I54" s="247">
        <v>120</v>
      </c>
      <c r="J54" s="248"/>
      <c r="K54" s="249">
        <v>136</v>
      </c>
      <c r="L54" s="249"/>
      <c r="M54" s="247">
        <v>106</v>
      </c>
      <c r="N54" s="248"/>
      <c r="O54" s="243">
        <v>27</v>
      </c>
      <c r="P54" s="244"/>
      <c r="Q54" s="245">
        <f t="shared" ref="Q54:Q60" si="1">SUM(C54+E54+G54+I54+K54+M54)</f>
        <v>764</v>
      </c>
      <c r="R54" s="246"/>
    </row>
    <row r="55" spans="1:24" ht="36" customHeight="1">
      <c r="A55" s="14"/>
      <c r="B55" s="51" t="s">
        <v>48</v>
      </c>
      <c r="C55" s="247">
        <v>126</v>
      </c>
      <c r="D55" s="248"/>
      <c r="E55" s="247">
        <v>131</v>
      </c>
      <c r="F55" s="248"/>
      <c r="G55" s="247">
        <v>122</v>
      </c>
      <c r="H55" s="248"/>
      <c r="I55" s="247">
        <v>127</v>
      </c>
      <c r="J55" s="248"/>
      <c r="K55" s="249">
        <v>119</v>
      </c>
      <c r="L55" s="249"/>
      <c r="M55" s="249">
        <v>136</v>
      </c>
      <c r="N55" s="249"/>
      <c r="O55" s="243">
        <v>31</v>
      </c>
      <c r="P55" s="244"/>
      <c r="Q55" s="245">
        <f t="shared" si="1"/>
        <v>761</v>
      </c>
      <c r="R55" s="246"/>
    </row>
    <row r="56" spans="1:24" ht="36" customHeight="1">
      <c r="A56" s="14"/>
      <c r="B56" s="52" t="s">
        <v>19</v>
      </c>
      <c r="C56" s="247">
        <v>119</v>
      </c>
      <c r="D56" s="248"/>
      <c r="E56" s="247">
        <v>124</v>
      </c>
      <c r="F56" s="248"/>
      <c r="G56" s="247">
        <v>126</v>
      </c>
      <c r="H56" s="248"/>
      <c r="I56" s="247">
        <v>119</v>
      </c>
      <c r="J56" s="248"/>
      <c r="K56" s="247">
        <v>125</v>
      </c>
      <c r="L56" s="248"/>
      <c r="M56" s="249">
        <v>116</v>
      </c>
      <c r="N56" s="249"/>
      <c r="O56" s="243">
        <v>45</v>
      </c>
      <c r="P56" s="244"/>
      <c r="Q56" s="245">
        <f t="shared" si="1"/>
        <v>729</v>
      </c>
      <c r="R56" s="246"/>
    </row>
    <row r="57" spans="1:24" ht="36" customHeight="1">
      <c r="A57" s="14"/>
      <c r="B57" s="53" t="s">
        <v>20</v>
      </c>
      <c r="C57" s="240">
        <v>115</v>
      </c>
      <c r="D57" s="241"/>
      <c r="E57" s="240">
        <v>114</v>
      </c>
      <c r="F57" s="241"/>
      <c r="G57" s="240">
        <v>120</v>
      </c>
      <c r="H57" s="241"/>
      <c r="I57" s="240">
        <v>119</v>
      </c>
      <c r="J57" s="241"/>
      <c r="K57" s="242">
        <v>114</v>
      </c>
      <c r="L57" s="242"/>
      <c r="M57" s="242">
        <v>119</v>
      </c>
      <c r="N57" s="242"/>
      <c r="O57" s="229">
        <v>44</v>
      </c>
      <c r="P57" s="230"/>
      <c r="Q57" s="231">
        <f t="shared" si="1"/>
        <v>701</v>
      </c>
      <c r="R57" s="232"/>
    </row>
    <row r="58" spans="1:24" ht="36" customHeight="1">
      <c r="A58" s="14"/>
      <c r="B58" s="53" t="s">
        <v>21</v>
      </c>
      <c r="C58" s="233">
        <v>120</v>
      </c>
      <c r="D58" s="234"/>
      <c r="E58" s="233">
        <v>116</v>
      </c>
      <c r="F58" s="234"/>
      <c r="G58" s="233">
        <v>111</v>
      </c>
      <c r="H58" s="234"/>
      <c r="I58" s="233">
        <v>118</v>
      </c>
      <c r="J58" s="234"/>
      <c r="K58" s="233">
        <v>118</v>
      </c>
      <c r="L58" s="234"/>
      <c r="M58" s="235">
        <v>112</v>
      </c>
      <c r="N58" s="235"/>
      <c r="O58" s="236">
        <v>46</v>
      </c>
      <c r="P58" s="237"/>
      <c r="Q58" s="238">
        <f t="shared" si="1"/>
        <v>695</v>
      </c>
      <c r="R58" s="239"/>
    </row>
    <row r="59" spans="1:24" ht="36" customHeight="1" thickBot="1">
      <c r="A59" s="14"/>
      <c r="B59" s="54" t="s">
        <v>49</v>
      </c>
      <c r="C59" s="226">
        <v>104</v>
      </c>
      <c r="D59" s="227"/>
      <c r="E59" s="226">
        <v>116</v>
      </c>
      <c r="F59" s="227"/>
      <c r="G59" s="226">
        <v>109</v>
      </c>
      <c r="H59" s="227"/>
      <c r="I59" s="226">
        <v>108</v>
      </c>
      <c r="J59" s="227"/>
      <c r="K59" s="226">
        <v>117</v>
      </c>
      <c r="L59" s="227"/>
      <c r="M59" s="228">
        <v>118</v>
      </c>
      <c r="N59" s="228"/>
      <c r="O59" s="222">
        <v>51</v>
      </c>
      <c r="P59" s="223"/>
      <c r="Q59" s="224">
        <f t="shared" si="1"/>
        <v>672</v>
      </c>
      <c r="R59" s="225"/>
    </row>
    <row r="60" spans="1:24" ht="36" customHeight="1" thickBot="1">
      <c r="A60" s="14"/>
      <c r="B60" s="366" t="s">
        <v>23</v>
      </c>
      <c r="C60" s="367">
        <v>84</v>
      </c>
      <c r="D60" s="368"/>
      <c r="E60" s="367">
        <v>105</v>
      </c>
      <c r="F60" s="368"/>
      <c r="G60" s="367">
        <v>113</v>
      </c>
      <c r="H60" s="368"/>
      <c r="I60" s="367">
        <v>105</v>
      </c>
      <c r="J60" s="368"/>
      <c r="K60" s="367">
        <v>107</v>
      </c>
      <c r="L60" s="368"/>
      <c r="M60" s="369">
        <v>121</v>
      </c>
      <c r="N60" s="369"/>
      <c r="O60" s="370">
        <v>52</v>
      </c>
      <c r="P60" s="371"/>
      <c r="Q60" s="372">
        <f t="shared" si="1"/>
        <v>635</v>
      </c>
      <c r="R60" s="373"/>
    </row>
    <row r="61" spans="1:24" ht="24.75" customHeight="1">
      <c r="B61" s="55"/>
      <c r="C61" s="55"/>
      <c r="D61" s="55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7"/>
      <c r="R61" s="57"/>
      <c r="S61" s="57"/>
      <c r="T61" s="56"/>
      <c r="U61" s="56"/>
      <c r="V61" s="56"/>
    </row>
    <row r="62" spans="1:24" ht="42" customHeight="1">
      <c r="B62" s="220" t="s">
        <v>50</v>
      </c>
      <c r="C62" s="163"/>
      <c r="D62" s="163"/>
      <c r="E62" s="163"/>
      <c r="F62" s="163"/>
      <c r="G62" s="163"/>
      <c r="H62" s="123">
        <f>'[1]1安謝'!H65:I65</f>
        <v>45658</v>
      </c>
      <c r="I62" s="123"/>
      <c r="J62" s="9" t="s">
        <v>3</v>
      </c>
    </row>
    <row r="63" spans="1:24" ht="25.5" customHeight="1">
      <c r="B63" s="221" t="s">
        <v>51</v>
      </c>
      <c r="C63" s="221"/>
      <c r="D63" s="221"/>
      <c r="E63" s="221"/>
      <c r="F63" s="221" t="s">
        <v>52</v>
      </c>
      <c r="G63" s="221"/>
      <c r="H63" s="221"/>
      <c r="I63" s="221"/>
      <c r="J63" s="221"/>
      <c r="K63" s="221"/>
      <c r="L63" s="221"/>
      <c r="M63" s="221" t="s">
        <v>53</v>
      </c>
      <c r="N63" s="221"/>
      <c r="O63" s="221"/>
      <c r="P63" s="221" t="s">
        <v>54</v>
      </c>
      <c r="Q63" s="221"/>
      <c r="R63" s="58"/>
      <c r="S63" s="58"/>
      <c r="T63" s="3"/>
      <c r="U63" s="3"/>
    </row>
    <row r="64" spans="1:24" ht="25.5" customHeight="1">
      <c r="B64" s="217" t="s">
        <v>55</v>
      </c>
      <c r="C64" s="217"/>
      <c r="D64" s="217"/>
      <c r="E64" s="217"/>
      <c r="F64" s="217" t="s">
        <v>56</v>
      </c>
      <c r="G64" s="217"/>
      <c r="H64" s="217"/>
      <c r="I64" s="217"/>
      <c r="J64" s="217"/>
      <c r="K64" s="217"/>
      <c r="L64" s="217"/>
      <c r="M64" s="218">
        <v>150</v>
      </c>
      <c r="N64" s="218"/>
      <c r="O64" s="218"/>
      <c r="P64" s="218" t="s">
        <v>57</v>
      </c>
      <c r="Q64" s="218"/>
      <c r="R64" s="58"/>
      <c r="S64" s="58"/>
      <c r="T64" s="3"/>
      <c r="U64" s="3"/>
    </row>
    <row r="65" spans="1:29" ht="21" customHeight="1"/>
    <row r="66" spans="1:29" ht="26.25" customHeight="1">
      <c r="A66" s="15">
        <v>3</v>
      </c>
      <c r="B66" s="151" t="s">
        <v>58</v>
      </c>
      <c r="C66" s="158"/>
      <c r="D66" s="158"/>
      <c r="E66" s="159"/>
      <c r="F66" s="159"/>
      <c r="G66" s="160"/>
      <c r="H66" s="160"/>
      <c r="I66" s="160"/>
      <c r="J66" s="160"/>
      <c r="K66" s="161"/>
      <c r="L66" s="161"/>
      <c r="M66" s="33"/>
      <c r="N66" s="33"/>
      <c r="O66" s="33"/>
      <c r="P66" s="33"/>
      <c r="Q66" s="33"/>
      <c r="R66" s="34"/>
      <c r="S66" s="35"/>
      <c r="T66" s="34"/>
      <c r="U66" s="35"/>
      <c r="V66" s="17"/>
      <c r="W66" s="17"/>
      <c r="X66" s="17"/>
      <c r="AC66" s="59"/>
    </row>
    <row r="67" spans="1:29" ht="9" customHeight="1">
      <c r="A67" s="4"/>
      <c r="B67" s="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/>
      <c r="R67" s="12"/>
      <c r="S67" s="11"/>
      <c r="T67" s="12"/>
      <c r="U67" s="12"/>
      <c r="V67" s="12"/>
      <c r="W67" s="12"/>
      <c r="Y67" s="59"/>
      <c r="Z67" s="59"/>
      <c r="AA67" s="59"/>
      <c r="AB67" s="59"/>
      <c r="AC67" s="59"/>
    </row>
    <row r="68" spans="1:29" ht="44" customHeight="1">
      <c r="A68" s="4"/>
      <c r="B68" s="175" t="s">
        <v>59</v>
      </c>
      <c r="C68" s="176"/>
      <c r="D68" s="176"/>
      <c r="E68" s="176"/>
      <c r="F68" s="219" t="s">
        <v>60</v>
      </c>
      <c r="G68" s="219"/>
      <c r="H68" s="219"/>
      <c r="I68" s="219"/>
      <c r="J68" s="219"/>
      <c r="K68" s="219"/>
      <c r="L68" s="219"/>
      <c r="M68" s="219"/>
      <c r="N68" s="123">
        <f>'[1]35天久'!$P$72</f>
        <v>45717</v>
      </c>
      <c r="O68" s="123"/>
      <c r="P68" s="9" t="s">
        <v>3</v>
      </c>
      <c r="Q68" s="60"/>
      <c r="R68" s="60"/>
      <c r="S68" s="60"/>
      <c r="T68" s="60"/>
      <c r="U68" s="60"/>
    </row>
    <row r="69" spans="1:29" ht="34.5" customHeight="1">
      <c r="A69" s="4"/>
      <c r="B69" s="114" t="s">
        <v>61</v>
      </c>
      <c r="C69" s="114"/>
      <c r="D69" s="114"/>
      <c r="E69" s="114"/>
      <c r="F69" s="114"/>
      <c r="G69" s="114"/>
      <c r="H69" s="138" t="s">
        <v>62</v>
      </c>
      <c r="I69" s="138"/>
      <c r="J69" s="138"/>
      <c r="K69" s="138"/>
      <c r="L69" s="138"/>
      <c r="M69" s="138"/>
      <c r="N69" s="216" t="s">
        <v>63</v>
      </c>
      <c r="O69" s="114"/>
      <c r="X69" s="59"/>
    </row>
    <row r="70" spans="1:29" ht="37.5" customHeight="1">
      <c r="A70" s="4"/>
      <c r="B70" s="210" t="s">
        <v>64</v>
      </c>
      <c r="C70" s="210"/>
      <c r="D70" s="210"/>
      <c r="E70" s="210"/>
      <c r="F70" s="210"/>
      <c r="G70" s="210"/>
      <c r="H70" s="179" t="s">
        <v>65</v>
      </c>
      <c r="I70" s="374"/>
      <c r="J70" s="374"/>
      <c r="K70" s="374"/>
      <c r="L70" s="374"/>
      <c r="M70" s="374"/>
      <c r="N70" s="211">
        <v>335</v>
      </c>
      <c r="O70" s="211"/>
      <c r="Y70" s="59"/>
      <c r="Z70" s="59"/>
    </row>
    <row r="71" spans="1:29" ht="32" customHeight="1">
      <c r="A71" s="4"/>
      <c r="B71" s="210" t="s">
        <v>66</v>
      </c>
      <c r="C71" s="210"/>
      <c r="D71" s="210"/>
      <c r="E71" s="210"/>
      <c r="F71" s="210"/>
      <c r="G71" s="210"/>
      <c r="H71" s="375" t="s">
        <v>67</v>
      </c>
      <c r="I71" s="376"/>
      <c r="J71" s="376"/>
      <c r="K71" s="376"/>
      <c r="L71" s="376"/>
      <c r="M71" s="376"/>
      <c r="N71" s="211">
        <v>314</v>
      </c>
      <c r="O71" s="211"/>
      <c r="X71" s="59"/>
    </row>
    <row r="72" spans="1:29" ht="33.5" customHeight="1">
      <c r="A72" s="4"/>
      <c r="B72" s="214" t="s">
        <v>68</v>
      </c>
      <c r="C72" s="215"/>
      <c r="D72" s="215"/>
      <c r="E72" s="215"/>
      <c r="F72" s="215"/>
      <c r="G72" s="215"/>
      <c r="H72" s="111" t="s">
        <v>69</v>
      </c>
      <c r="I72" s="111"/>
      <c r="J72" s="111"/>
      <c r="K72" s="111"/>
      <c r="L72" s="111"/>
      <c r="M72" s="111"/>
      <c r="N72" s="380">
        <v>87</v>
      </c>
      <c r="O72" s="380"/>
      <c r="X72" s="59"/>
      <c r="Y72" s="61"/>
      <c r="Z72" s="61"/>
      <c r="AA72" s="61"/>
      <c r="AB72" s="61"/>
      <c r="AC72" s="44"/>
    </row>
    <row r="73" spans="1:29" ht="27.75" customHeight="1">
      <c r="A73" s="4"/>
      <c r="B73" s="210" t="s">
        <v>70</v>
      </c>
      <c r="C73" s="210"/>
      <c r="D73" s="210"/>
      <c r="E73" s="210"/>
      <c r="F73" s="210"/>
      <c r="G73" s="210"/>
      <c r="H73" s="377" t="s">
        <v>71</v>
      </c>
      <c r="I73" s="378"/>
      <c r="J73" s="378"/>
      <c r="K73" s="378"/>
      <c r="L73" s="378"/>
      <c r="M73" s="379"/>
      <c r="N73" s="211">
        <v>118</v>
      </c>
      <c r="O73" s="211"/>
      <c r="X73" s="59"/>
      <c r="Y73" s="59"/>
      <c r="Z73" s="59"/>
      <c r="AA73" s="59"/>
      <c r="AB73" s="59"/>
    </row>
    <row r="74" spans="1:29" ht="27.75" customHeight="1">
      <c r="A74" s="4"/>
      <c r="B74" s="207"/>
      <c r="C74" s="207"/>
      <c r="D74" s="207"/>
      <c r="E74" s="207"/>
      <c r="F74" s="207"/>
      <c r="G74" s="207"/>
      <c r="H74" s="208" t="s">
        <v>72</v>
      </c>
      <c r="I74" s="208"/>
      <c r="J74" s="208"/>
      <c r="K74" s="208"/>
      <c r="L74" s="208"/>
      <c r="M74" s="208"/>
      <c r="N74" s="212">
        <f>SUM(N70:O73)</f>
        <v>854</v>
      </c>
      <c r="O74" s="213"/>
      <c r="X74" s="59"/>
      <c r="Y74" s="59"/>
      <c r="Z74" s="59"/>
      <c r="AA74" s="59"/>
      <c r="AB74" s="59"/>
    </row>
    <row r="75" spans="1:29" ht="27.75" customHeight="1">
      <c r="A75" s="4"/>
      <c r="B75" s="207"/>
      <c r="C75" s="207"/>
      <c r="D75" s="207"/>
      <c r="E75" s="207"/>
      <c r="F75" s="207"/>
      <c r="G75" s="207"/>
      <c r="H75" s="208" t="s">
        <v>73</v>
      </c>
      <c r="I75" s="208"/>
      <c r="J75" s="208"/>
      <c r="K75" s="208"/>
      <c r="L75" s="208"/>
      <c r="M75" s="208"/>
      <c r="N75" s="209">
        <f>SUM(N74)/L32</f>
        <v>0.25378900445765229</v>
      </c>
      <c r="O75" s="209"/>
      <c r="X75" s="59"/>
      <c r="Y75" s="59"/>
      <c r="Z75" s="59"/>
      <c r="AA75" s="59"/>
      <c r="AB75" s="59"/>
    </row>
    <row r="76" spans="1:29" ht="27.75" customHeight="1">
      <c r="A76" s="4"/>
      <c r="B76" s="62"/>
      <c r="C76" s="62"/>
      <c r="D76" s="62"/>
      <c r="E76" s="62"/>
      <c r="F76" s="62"/>
      <c r="G76" s="62"/>
      <c r="H76" s="63"/>
      <c r="I76" s="63"/>
      <c r="J76" s="63"/>
      <c r="K76" s="63"/>
      <c r="L76" s="63"/>
      <c r="M76" s="63"/>
      <c r="N76" s="64"/>
      <c r="O76" s="64"/>
      <c r="X76" s="59"/>
      <c r="Y76" s="59"/>
      <c r="Z76" s="59"/>
      <c r="AA76" s="59"/>
      <c r="AB76" s="59"/>
    </row>
    <row r="77" spans="1:29" ht="38" customHeight="1">
      <c r="A77" s="4"/>
      <c r="B77" s="157" t="s">
        <v>74</v>
      </c>
      <c r="C77" s="153"/>
      <c r="D77" s="153"/>
      <c r="E77" s="153"/>
      <c r="F77" s="153"/>
      <c r="G77" s="153"/>
      <c r="H77" s="123">
        <v>45383</v>
      </c>
      <c r="I77" s="123"/>
      <c r="J77" s="9" t="s">
        <v>3</v>
      </c>
      <c r="K77" s="63"/>
      <c r="L77" s="63"/>
      <c r="M77" s="63"/>
      <c r="N77" s="64"/>
      <c r="O77" s="64"/>
      <c r="X77" s="59"/>
      <c r="Y77" s="59"/>
      <c r="Z77" s="59"/>
      <c r="AA77" s="59"/>
      <c r="AB77" s="59"/>
    </row>
    <row r="78" spans="1:29" ht="27.75" customHeight="1">
      <c r="A78" s="4"/>
      <c r="B78" s="138" t="s">
        <v>75</v>
      </c>
      <c r="C78" s="138"/>
      <c r="D78" s="138"/>
      <c r="E78" s="138"/>
      <c r="F78" s="138"/>
      <c r="G78" s="138"/>
      <c r="H78" s="138"/>
      <c r="I78" s="138"/>
      <c r="J78" s="154" t="s">
        <v>76</v>
      </c>
      <c r="K78" s="154"/>
      <c r="L78" s="154"/>
      <c r="M78" s="154"/>
      <c r="N78" s="154"/>
      <c r="O78" s="187" t="s">
        <v>77</v>
      </c>
      <c r="P78" s="187"/>
      <c r="Q78" s="187"/>
      <c r="R78" s="187"/>
      <c r="S78" s="187"/>
      <c r="T78" s="154" t="s">
        <v>78</v>
      </c>
      <c r="U78" s="154"/>
      <c r="V78" s="154"/>
      <c r="X78" s="59"/>
      <c r="Y78" s="59"/>
      <c r="Z78" s="59"/>
      <c r="AA78" s="59"/>
      <c r="AB78" s="59"/>
    </row>
    <row r="79" spans="1:29" ht="27.75" customHeight="1">
      <c r="A79" s="4"/>
      <c r="B79" s="205" t="s">
        <v>79</v>
      </c>
      <c r="C79" s="164"/>
      <c r="D79" s="164"/>
      <c r="E79" s="164"/>
      <c r="F79" s="164"/>
      <c r="G79" s="164"/>
      <c r="H79" s="164"/>
      <c r="I79" s="164"/>
      <c r="J79" s="165" t="s">
        <v>80</v>
      </c>
      <c r="K79" s="165"/>
      <c r="L79" s="165"/>
      <c r="M79" s="165"/>
      <c r="N79" s="165"/>
      <c r="O79" s="206" t="s">
        <v>81</v>
      </c>
      <c r="P79" s="206"/>
      <c r="Q79" s="206"/>
      <c r="R79" s="206"/>
      <c r="S79" s="206"/>
      <c r="T79" s="112" t="s">
        <v>57</v>
      </c>
      <c r="U79" s="112"/>
      <c r="V79" s="112"/>
      <c r="X79" s="59"/>
      <c r="Y79" s="59"/>
      <c r="Z79" s="59"/>
      <c r="AA79" s="59"/>
      <c r="AB79" s="59"/>
    </row>
    <row r="80" spans="1:29" ht="27.75" customHeight="1">
      <c r="A80" s="4"/>
      <c r="B80" s="65"/>
      <c r="C80" s="66"/>
      <c r="D80" s="66"/>
      <c r="E80" s="66"/>
      <c r="F80" s="66"/>
      <c r="G80" s="66"/>
      <c r="H80" s="66"/>
      <c r="I80" s="66"/>
      <c r="J80" s="67"/>
      <c r="K80" s="67"/>
      <c r="L80" s="67"/>
      <c r="M80" s="67"/>
      <c r="N80" s="67"/>
      <c r="O80" s="68"/>
      <c r="P80" s="68"/>
      <c r="Q80" s="68"/>
      <c r="R80" s="68"/>
      <c r="S80" s="68"/>
      <c r="T80" s="69"/>
      <c r="U80" s="69"/>
      <c r="V80" s="69"/>
      <c r="X80" s="59"/>
      <c r="Y80" s="59"/>
      <c r="Z80" s="59"/>
      <c r="AA80" s="59"/>
      <c r="AB80" s="59"/>
    </row>
    <row r="81" spans="1:28" ht="40.5" customHeight="1">
      <c r="A81" s="4"/>
      <c r="B81" s="157" t="s">
        <v>82</v>
      </c>
      <c r="C81" s="153"/>
      <c r="D81" s="153"/>
      <c r="E81" s="153"/>
      <c r="F81" s="153"/>
      <c r="G81" s="153"/>
      <c r="H81" s="153"/>
      <c r="I81" s="153"/>
      <c r="J81" s="123">
        <f>'[1]35天久'!$J$83</f>
        <v>45658</v>
      </c>
      <c r="K81" s="123"/>
      <c r="L81" s="9" t="s">
        <v>3</v>
      </c>
      <c r="M81" s="67"/>
      <c r="N81" s="67"/>
      <c r="R81" s="20"/>
      <c r="S81" s="20"/>
      <c r="T81" s="20"/>
      <c r="U81" s="20"/>
      <c r="X81" s="59"/>
      <c r="Y81" s="59"/>
      <c r="Z81" s="59"/>
      <c r="AA81" s="59"/>
      <c r="AB81" s="59"/>
    </row>
    <row r="82" spans="1:28" ht="27.75" customHeight="1">
      <c r="A82" s="4"/>
      <c r="B82" s="138" t="s">
        <v>75</v>
      </c>
      <c r="C82" s="138"/>
      <c r="D82" s="138"/>
      <c r="E82" s="138"/>
      <c r="F82" s="138"/>
      <c r="G82" s="138"/>
      <c r="H82" s="138"/>
      <c r="I82" s="138"/>
      <c r="J82" s="67"/>
      <c r="K82" s="67"/>
      <c r="L82" s="67"/>
      <c r="M82" s="67"/>
      <c r="N82" s="67"/>
      <c r="R82" s="20"/>
      <c r="S82" s="20"/>
      <c r="T82" s="20"/>
      <c r="U82" s="20"/>
      <c r="X82" s="59"/>
      <c r="Y82" s="59"/>
      <c r="Z82" s="59"/>
      <c r="AA82" s="59"/>
      <c r="AB82" s="59"/>
    </row>
    <row r="83" spans="1:28" ht="27.75" customHeight="1">
      <c r="A83" s="4"/>
      <c r="B83" s="202" t="s">
        <v>83</v>
      </c>
      <c r="C83" s="203"/>
      <c r="D83" s="203"/>
      <c r="E83" s="203"/>
      <c r="F83" s="203"/>
      <c r="G83" s="203"/>
      <c r="H83" s="203"/>
      <c r="I83" s="204"/>
      <c r="J83" s="67"/>
      <c r="K83" s="67"/>
      <c r="L83" s="67"/>
      <c r="M83" s="67"/>
      <c r="N83" s="67"/>
      <c r="R83" s="20"/>
      <c r="S83" s="20"/>
      <c r="T83" s="20"/>
      <c r="U83" s="20"/>
      <c r="X83" s="59"/>
      <c r="Y83" s="59"/>
      <c r="Z83" s="59"/>
      <c r="AA83" s="59"/>
      <c r="AB83" s="59"/>
    </row>
    <row r="84" spans="1:28" ht="27.75" customHeight="1">
      <c r="A84" s="4"/>
      <c r="B84" s="202" t="s">
        <v>84</v>
      </c>
      <c r="C84" s="203"/>
      <c r="D84" s="203"/>
      <c r="E84" s="203"/>
      <c r="F84" s="203"/>
      <c r="G84" s="203"/>
      <c r="H84" s="203"/>
      <c r="I84" s="204"/>
      <c r="J84" s="67"/>
      <c r="K84" s="67"/>
      <c r="L84" s="67"/>
      <c r="M84" s="67"/>
      <c r="N84" s="67"/>
      <c r="X84" s="59"/>
      <c r="Y84" s="59"/>
      <c r="Z84" s="59"/>
      <c r="AA84" s="59"/>
      <c r="AB84" s="59"/>
    </row>
    <row r="85" spans="1:28" ht="40" customHeight="1">
      <c r="A85" s="4"/>
      <c r="B85" s="65"/>
      <c r="C85" s="66"/>
      <c r="D85" s="66"/>
      <c r="E85" s="66"/>
      <c r="F85" s="66"/>
      <c r="G85" s="66"/>
      <c r="H85" s="66"/>
      <c r="I85" s="66"/>
      <c r="J85" s="67"/>
      <c r="K85" s="67"/>
      <c r="L85" s="67"/>
      <c r="M85" s="67"/>
      <c r="N85" s="67"/>
      <c r="O85" s="190" t="s">
        <v>85</v>
      </c>
      <c r="P85" s="190"/>
      <c r="Q85" s="190"/>
      <c r="R85" s="190"/>
      <c r="S85" s="190"/>
      <c r="T85" s="190"/>
      <c r="U85" s="190"/>
      <c r="V85" s="178">
        <f>'[2]35天久'!$V$87</f>
        <v>45657</v>
      </c>
      <c r="W85" s="178"/>
      <c r="X85" s="9" t="s">
        <v>3</v>
      </c>
      <c r="Y85" s="59"/>
      <c r="Z85" s="59"/>
      <c r="AA85" s="59"/>
      <c r="AB85" s="59"/>
    </row>
    <row r="86" spans="1:28" ht="36" customHeight="1">
      <c r="A86" s="4"/>
      <c r="B86" s="175" t="s">
        <v>86</v>
      </c>
      <c r="C86" s="176"/>
      <c r="D86" s="176"/>
      <c r="E86" s="176"/>
      <c r="F86" s="176"/>
      <c r="G86" s="123">
        <f>'[1]35天久'!$G$88</f>
        <v>45657</v>
      </c>
      <c r="H86" s="123"/>
      <c r="I86" s="9" t="s">
        <v>3</v>
      </c>
      <c r="J86" s="67"/>
      <c r="K86" s="67"/>
      <c r="L86" s="67"/>
      <c r="M86" s="67"/>
      <c r="N86" s="67"/>
      <c r="O86" s="191" t="s">
        <v>75</v>
      </c>
      <c r="P86" s="192"/>
      <c r="Q86" s="192"/>
      <c r="R86" s="192"/>
      <c r="S86" s="193"/>
      <c r="T86" s="191" t="s">
        <v>87</v>
      </c>
      <c r="U86" s="192"/>
      <c r="V86" s="192"/>
      <c r="W86" s="192"/>
      <c r="X86" s="193"/>
      <c r="Y86" s="59"/>
      <c r="Z86" s="59"/>
      <c r="AA86" s="59"/>
      <c r="AB86" s="59"/>
    </row>
    <row r="87" spans="1:28" ht="37.5" customHeight="1">
      <c r="A87" s="4"/>
      <c r="B87" s="138" t="s">
        <v>75</v>
      </c>
      <c r="C87" s="138"/>
      <c r="D87" s="138"/>
      <c r="E87" s="138"/>
      <c r="F87" s="138"/>
      <c r="G87" s="138"/>
      <c r="H87" s="138" t="s">
        <v>88</v>
      </c>
      <c r="I87" s="138"/>
      <c r="J87" s="138"/>
      <c r="K87" s="138"/>
      <c r="L87" s="138"/>
      <c r="M87" s="138"/>
      <c r="N87" s="67"/>
      <c r="O87" s="70" t="s">
        <v>89</v>
      </c>
      <c r="P87" s="71"/>
      <c r="Q87" s="71"/>
      <c r="R87" s="71"/>
      <c r="S87" s="71"/>
      <c r="T87" s="196" t="s">
        <v>90</v>
      </c>
      <c r="U87" s="197"/>
      <c r="V87" s="197"/>
      <c r="W87" s="197"/>
      <c r="X87" s="198"/>
    </row>
    <row r="88" spans="1:28" ht="27.75" customHeight="1">
      <c r="A88" s="4"/>
      <c r="B88" s="110" t="s">
        <v>91</v>
      </c>
      <c r="C88" s="110"/>
      <c r="D88" s="110"/>
      <c r="E88" s="110"/>
      <c r="F88" s="110"/>
      <c r="G88" s="110"/>
      <c r="H88" s="189" t="s">
        <v>92</v>
      </c>
      <c r="I88" s="180"/>
      <c r="J88" s="180"/>
      <c r="K88" s="180"/>
      <c r="L88" s="180"/>
      <c r="M88" s="180"/>
      <c r="N88" s="67"/>
      <c r="O88" s="199" t="s">
        <v>93</v>
      </c>
      <c r="P88" s="200"/>
      <c r="Q88" s="200"/>
      <c r="R88" s="200"/>
      <c r="S88" s="200"/>
      <c r="T88" s="201" t="s">
        <v>94</v>
      </c>
      <c r="U88" s="201"/>
      <c r="V88" s="201"/>
      <c r="W88" s="201"/>
      <c r="X88" s="201"/>
    </row>
    <row r="89" spans="1:28" ht="27.75" customHeight="1">
      <c r="A89" s="4"/>
      <c r="B89" s="110" t="s">
        <v>95</v>
      </c>
      <c r="C89" s="110"/>
      <c r="D89" s="110"/>
      <c r="E89" s="110"/>
      <c r="F89" s="110"/>
      <c r="G89" s="110"/>
      <c r="H89" s="110" t="s">
        <v>96</v>
      </c>
      <c r="I89" s="110"/>
      <c r="J89" s="110"/>
      <c r="K89" s="110"/>
      <c r="L89" s="110"/>
      <c r="M89" s="110"/>
      <c r="N89" s="67"/>
    </row>
    <row r="90" spans="1:28" ht="27.75" customHeight="1">
      <c r="A90" s="4"/>
      <c r="B90" s="110" t="s">
        <v>97</v>
      </c>
      <c r="C90" s="110"/>
      <c r="D90" s="110"/>
      <c r="E90" s="110"/>
      <c r="F90" s="110"/>
      <c r="G90" s="110"/>
      <c r="H90" s="110" t="s">
        <v>98</v>
      </c>
      <c r="I90" s="110"/>
      <c r="J90" s="110"/>
      <c r="K90" s="110"/>
      <c r="L90" s="110"/>
      <c r="M90" s="110"/>
      <c r="N90" s="67"/>
      <c r="O90" s="190" t="s">
        <v>99</v>
      </c>
      <c r="P90" s="190"/>
      <c r="Q90" s="190"/>
      <c r="R90" s="190"/>
      <c r="S90" s="190"/>
      <c r="T90" s="190"/>
      <c r="U90" s="190"/>
      <c r="V90" s="178">
        <f>'[1]30曙'!V100:W100</f>
        <v>45657</v>
      </c>
      <c r="W90" s="178"/>
      <c r="X90" s="9" t="s">
        <v>3</v>
      </c>
    </row>
    <row r="91" spans="1:28" ht="27.75" customHeight="1">
      <c r="A91" s="4"/>
      <c r="B91" s="110" t="s">
        <v>100</v>
      </c>
      <c r="C91" s="110"/>
      <c r="D91" s="110"/>
      <c r="E91" s="110"/>
      <c r="F91" s="110"/>
      <c r="G91" s="110"/>
      <c r="H91" s="110" t="s">
        <v>98</v>
      </c>
      <c r="I91" s="110"/>
      <c r="J91" s="110"/>
      <c r="K91" s="110"/>
      <c r="L91" s="110"/>
      <c r="M91" s="110"/>
      <c r="N91" s="67"/>
      <c r="O91" s="191" t="s">
        <v>75</v>
      </c>
      <c r="P91" s="192"/>
      <c r="Q91" s="192"/>
      <c r="R91" s="192"/>
      <c r="S91" s="193"/>
      <c r="T91" s="191" t="s">
        <v>88</v>
      </c>
      <c r="U91" s="192"/>
      <c r="V91" s="192"/>
      <c r="W91" s="192"/>
      <c r="X91" s="193"/>
    </row>
    <row r="92" spans="1:28" ht="27.75" customHeight="1">
      <c r="A92" s="4"/>
      <c r="B92" s="189" t="s">
        <v>101</v>
      </c>
      <c r="C92" s="180"/>
      <c r="D92" s="180"/>
      <c r="E92" s="180"/>
      <c r="F92" s="180"/>
      <c r="G92" s="180"/>
      <c r="H92" s="110" t="s">
        <v>98</v>
      </c>
      <c r="I92" s="110"/>
      <c r="J92" s="110"/>
      <c r="K92" s="110"/>
      <c r="L92" s="110"/>
      <c r="M92" s="110"/>
      <c r="N92" s="67"/>
      <c r="O92" s="194" t="s">
        <v>102</v>
      </c>
      <c r="P92" s="194"/>
      <c r="Q92" s="194"/>
      <c r="R92" s="194"/>
      <c r="S92" s="194"/>
      <c r="T92" s="194" t="s">
        <v>103</v>
      </c>
      <c r="U92" s="195"/>
      <c r="V92" s="195"/>
      <c r="W92" s="195"/>
      <c r="X92" s="195"/>
    </row>
    <row r="93" spans="1:28" ht="27.75" customHeight="1">
      <c r="A93" s="4"/>
      <c r="B93" s="110" t="s">
        <v>104</v>
      </c>
      <c r="C93" s="110"/>
      <c r="D93" s="110"/>
      <c r="E93" s="110"/>
      <c r="F93" s="110"/>
      <c r="G93" s="110"/>
      <c r="H93" s="189" t="s">
        <v>105</v>
      </c>
      <c r="I93" s="180"/>
      <c r="J93" s="180"/>
      <c r="K93" s="180"/>
      <c r="L93" s="180"/>
      <c r="M93" s="180"/>
      <c r="N93" s="67"/>
    </row>
    <row r="94" spans="1:28" ht="27.75" customHeight="1">
      <c r="A94" s="4"/>
      <c r="B94" s="110" t="s">
        <v>106</v>
      </c>
      <c r="C94" s="110"/>
      <c r="D94" s="110"/>
      <c r="E94" s="110"/>
      <c r="F94" s="110"/>
      <c r="G94" s="110"/>
      <c r="H94" s="180" t="s">
        <v>105</v>
      </c>
      <c r="I94" s="180"/>
      <c r="J94" s="180"/>
      <c r="K94" s="180"/>
      <c r="L94" s="180"/>
      <c r="M94" s="180"/>
      <c r="N94" s="67"/>
      <c r="O94" s="190" t="s">
        <v>107</v>
      </c>
      <c r="P94" s="190"/>
      <c r="Q94" s="190"/>
      <c r="R94" s="190"/>
      <c r="S94" s="190"/>
      <c r="T94" s="190"/>
      <c r="U94" s="190"/>
      <c r="V94" s="178">
        <f>'[1]30曙'!V100:W100</f>
        <v>45657</v>
      </c>
      <c r="W94" s="178"/>
      <c r="X94" s="9" t="s">
        <v>3</v>
      </c>
    </row>
    <row r="95" spans="1:28" ht="27.75" customHeight="1">
      <c r="A95" s="4"/>
      <c r="B95" s="110" t="s">
        <v>108</v>
      </c>
      <c r="C95" s="110"/>
      <c r="D95" s="110"/>
      <c r="E95" s="110"/>
      <c r="F95" s="110"/>
      <c r="G95" s="110"/>
      <c r="H95" s="110" t="s">
        <v>109</v>
      </c>
      <c r="I95" s="110"/>
      <c r="J95" s="110"/>
      <c r="K95" s="110"/>
      <c r="L95" s="110"/>
      <c r="M95" s="110"/>
      <c r="N95" s="67"/>
      <c r="O95" s="187" t="s">
        <v>75</v>
      </c>
      <c r="P95" s="187"/>
      <c r="Q95" s="187"/>
      <c r="R95" s="187"/>
      <c r="S95" s="187"/>
      <c r="T95" s="187" t="s">
        <v>88</v>
      </c>
      <c r="U95" s="187"/>
      <c r="V95" s="187"/>
      <c r="W95" s="187"/>
      <c r="X95" s="187"/>
    </row>
    <row r="96" spans="1:28" ht="27.75" customHeight="1">
      <c r="A96" s="4"/>
      <c r="B96" s="110" t="s">
        <v>110</v>
      </c>
      <c r="C96" s="110"/>
      <c r="D96" s="110"/>
      <c r="E96" s="110"/>
      <c r="F96" s="110"/>
      <c r="G96" s="110"/>
      <c r="H96" s="110" t="s">
        <v>98</v>
      </c>
      <c r="I96" s="110"/>
      <c r="J96" s="110"/>
      <c r="K96" s="110"/>
      <c r="L96" s="110"/>
      <c r="M96" s="110"/>
      <c r="N96" s="67"/>
      <c r="O96" s="188" t="s">
        <v>111</v>
      </c>
      <c r="P96" s="188"/>
      <c r="Q96" s="188"/>
      <c r="R96" s="188"/>
      <c r="S96" s="188"/>
      <c r="T96" s="188" t="s">
        <v>112</v>
      </c>
      <c r="U96" s="188"/>
      <c r="V96" s="188"/>
      <c r="W96" s="188"/>
      <c r="X96" s="188"/>
    </row>
    <row r="97" spans="1:24" ht="27.75" customHeight="1">
      <c r="A97" s="4"/>
      <c r="B97" s="110" t="s">
        <v>113</v>
      </c>
      <c r="C97" s="110"/>
      <c r="D97" s="110"/>
      <c r="E97" s="110"/>
      <c r="F97" s="110"/>
      <c r="G97" s="110"/>
      <c r="H97" s="110" t="s">
        <v>96</v>
      </c>
      <c r="I97" s="110"/>
      <c r="J97" s="110"/>
      <c r="K97" s="110"/>
      <c r="L97" s="110"/>
      <c r="M97" s="110"/>
      <c r="N97" s="67"/>
      <c r="O97" s="72"/>
      <c r="P97" s="72"/>
      <c r="Q97" s="72"/>
      <c r="R97" s="72"/>
      <c r="S97" s="72"/>
      <c r="T97" s="72"/>
      <c r="U97" s="72"/>
      <c r="V97" s="72"/>
      <c r="W97" s="72"/>
      <c r="X97" s="72"/>
    </row>
    <row r="98" spans="1:24" ht="27.75" customHeight="1">
      <c r="A98" s="4"/>
      <c r="B98" s="110" t="s">
        <v>114</v>
      </c>
      <c r="C98" s="110"/>
      <c r="D98" s="110"/>
      <c r="E98" s="110"/>
      <c r="F98" s="110"/>
      <c r="G98" s="110"/>
      <c r="H98" s="110" t="s">
        <v>96</v>
      </c>
      <c r="I98" s="110"/>
      <c r="J98" s="110"/>
      <c r="K98" s="110"/>
      <c r="L98" s="110"/>
      <c r="M98" s="110"/>
      <c r="N98" s="67"/>
      <c r="Q98" s="3"/>
      <c r="S98" s="3"/>
    </row>
    <row r="99" spans="1:24" ht="27.75" customHeight="1">
      <c r="A99" s="4"/>
      <c r="B99" s="110" t="s">
        <v>115</v>
      </c>
      <c r="C99" s="110"/>
      <c r="D99" s="110"/>
      <c r="E99" s="110"/>
      <c r="F99" s="110"/>
      <c r="G99" s="110"/>
      <c r="H99" s="110" t="s">
        <v>98</v>
      </c>
      <c r="I99" s="110"/>
      <c r="J99" s="110"/>
      <c r="K99" s="110"/>
      <c r="L99" s="110"/>
      <c r="M99" s="110"/>
      <c r="N99" s="67"/>
      <c r="O99" s="177" t="s">
        <v>116</v>
      </c>
      <c r="P99" s="177"/>
      <c r="Q99" s="177"/>
      <c r="R99" s="177"/>
      <c r="S99" s="178">
        <f>'[1]35天久'!$S$110</f>
        <v>45677</v>
      </c>
      <c r="T99" s="178"/>
      <c r="U99" s="73" t="s">
        <v>3</v>
      </c>
    </row>
    <row r="100" spans="1:24" ht="27.75" customHeight="1">
      <c r="A100" s="4"/>
      <c r="B100" s="179" t="s">
        <v>117</v>
      </c>
      <c r="C100" s="180"/>
      <c r="D100" s="180"/>
      <c r="E100" s="180"/>
      <c r="F100" s="180"/>
      <c r="G100" s="180"/>
      <c r="H100" s="110" t="s">
        <v>96</v>
      </c>
      <c r="I100" s="110"/>
      <c r="J100" s="110"/>
      <c r="K100" s="110"/>
      <c r="L100" s="110"/>
      <c r="M100" s="110"/>
      <c r="N100" s="67"/>
      <c r="O100" s="181" t="s">
        <v>118</v>
      </c>
      <c r="P100" s="182"/>
      <c r="Q100" s="182"/>
      <c r="R100" s="182"/>
      <c r="S100" s="182"/>
      <c r="T100" s="182"/>
      <c r="U100" s="183"/>
    </row>
    <row r="101" spans="1:24" ht="27.75" customHeight="1">
      <c r="A101" s="4"/>
      <c r="N101" s="67"/>
      <c r="O101" s="184" t="s">
        <v>119</v>
      </c>
      <c r="P101" s="185"/>
      <c r="Q101" s="185"/>
      <c r="R101" s="185"/>
      <c r="S101" s="185"/>
      <c r="T101" s="185"/>
      <c r="U101" s="186"/>
    </row>
    <row r="102" spans="1:24" ht="26.25" customHeight="1">
      <c r="A102" s="15">
        <v>4</v>
      </c>
      <c r="B102" s="170" t="s">
        <v>120</v>
      </c>
      <c r="C102" s="171"/>
      <c r="D102" s="171"/>
      <c r="E102" s="172"/>
      <c r="F102" s="172"/>
      <c r="G102" s="173"/>
      <c r="H102" s="173"/>
      <c r="I102" s="173"/>
      <c r="J102" s="173"/>
      <c r="K102" s="174"/>
      <c r="L102" s="174"/>
      <c r="M102" s="33"/>
      <c r="N102" s="33"/>
      <c r="O102" s="33"/>
      <c r="P102" s="33"/>
      <c r="Q102" s="33"/>
      <c r="R102" s="34"/>
      <c r="S102" s="35"/>
      <c r="T102" s="34"/>
      <c r="U102" s="35"/>
      <c r="V102" s="35"/>
      <c r="W102" s="17"/>
      <c r="X102" s="17"/>
    </row>
    <row r="103" spans="1:24" ht="5.25" customHeight="1">
      <c r="A103" s="74"/>
      <c r="B103" s="75"/>
      <c r="C103" s="76"/>
      <c r="D103" s="76"/>
      <c r="E103" s="77"/>
      <c r="F103" s="77"/>
      <c r="G103" s="78"/>
      <c r="H103" s="78"/>
      <c r="I103" s="78"/>
      <c r="J103" s="78"/>
      <c r="K103" s="79"/>
      <c r="L103" s="79"/>
      <c r="M103" s="6"/>
      <c r="N103" s="6"/>
      <c r="O103" s="6"/>
      <c r="P103" s="6"/>
      <c r="Q103" s="6"/>
      <c r="R103" s="7"/>
      <c r="S103" s="8"/>
      <c r="T103" s="7"/>
      <c r="U103" s="8"/>
      <c r="V103" s="8"/>
    </row>
    <row r="104" spans="1:24" ht="40" customHeight="1">
      <c r="B104" s="175" t="s">
        <v>121</v>
      </c>
      <c r="C104" s="176"/>
      <c r="D104" s="176"/>
      <c r="E104" s="176"/>
      <c r="F104" s="123">
        <v>45383</v>
      </c>
      <c r="G104" s="123"/>
      <c r="H104" s="9" t="s">
        <v>3</v>
      </c>
      <c r="I104" s="80"/>
      <c r="J104" s="80"/>
      <c r="K104" s="80"/>
      <c r="L104" s="80"/>
      <c r="M104" s="81"/>
      <c r="N104" s="81"/>
    </row>
    <row r="105" spans="1:24" ht="21.75" customHeight="1">
      <c r="B105" s="138" t="s">
        <v>122</v>
      </c>
      <c r="C105" s="138" t="s">
        <v>123</v>
      </c>
      <c r="D105" s="138"/>
      <c r="E105" s="138"/>
      <c r="F105" s="138"/>
      <c r="G105" s="138" t="s">
        <v>124</v>
      </c>
      <c r="H105" s="138"/>
      <c r="I105" s="138"/>
      <c r="J105" s="138"/>
      <c r="K105" s="138" t="s">
        <v>125</v>
      </c>
      <c r="L105" s="138"/>
      <c r="M105" s="138"/>
      <c r="N105" s="138"/>
      <c r="O105" s="138"/>
      <c r="P105" s="138"/>
      <c r="Q105" s="138"/>
      <c r="R105" s="138"/>
      <c r="S105" s="168" t="s">
        <v>126</v>
      </c>
      <c r="T105" s="168"/>
      <c r="U105" s="168"/>
      <c r="V105" s="168"/>
    </row>
    <row r="106" spans="1:24" ht="34.5" customHeight="1">
      <c r="B106" s="154"/>
      <c r="C106" s="138"/>
      <c r="D106" s="138"/>
      <c r="E106" s="138"/>
      <c r="F106" s="138"/>
      <c r="G106" s="138"/>
      <c r="H106" s="138"/>
      <c r="I106" s="138"/>
      <c r="J106" s="138"/>
      <c r="K106" s="138" t="s">
        <v>127</v>
      </c>
      <c r="L106" s="138"/>
      <c r="M106" s="138"/>
      <c r="N106" s="138"/>
      <c r="O106" s="138" t="s">
        <v>128</v>
      </c>
      <c r="P106" s="138" t="s">
        <v>129</v>
      </c>
      <c r="Q106" s="138" t="s">
        <v>130</v>
      </c>
      <c r="R106" s="138" t="s">
        <v>131</v>
      </c>
      <c r="S106" s="168"/>
      <c r="T106" s="168"/>
      <c r="U106" s="168"/>
      <c r="V106" s="168"/>
    </row>
    <row r="107" spans="1:24" ht="31" customHeight="1">
      <c r="B107" s="154"/>
      <c r="C107" s="138"/>
      <c r="D107" s="138"/>
      <c r="E107" s="138"/>
      <c r="F107" s="138"/>
      <c r="G107" s="138"/>
      <c r="H107" s="138"/>
      <c r="I107" s="138"/>
      <c r="J107" s="138"/>
      <c r="K107" s="169" t="s">
        <v>132</v>
      </c>
      <c r="L107" s="138"/>
      <c r="M107" s="138" t="s">
        <v>133</v>
      </c>
      <c r="N107" s="138"/>
      <c r="O107" s="138"/>
      <c r="P107" s="138"/>
      <c r="Q107" s="138"/>
      <c r="R107" s="138"/>
      <c r="S107" s="168"/>
      <c r="T107" s="168"/>
      <c r="U107" s="168"/>
      <c r="V107" s="168"/>
    </row>
    <row r="108" spans="1:24" ht="35.25" customHeight="1">
      <c r="B108" s="82" t="s">
        <v>134</v>
      </c>
      <c r="C108" s="164" t="s">
        <v>135</v>
      </c>
      <c r="D108" s="164"/>
      <c r="E108" s="164"/>
      <c r="F108" s="164"/>
      <c r="G108" s="164" t="s">
        <v>136</v>
      </c>
      <c r="H108" s="164"/>
      <c r="I108" s="164"/>
      <c r="J108" s="164"/>
      <c r="K108" s="165" t="s">
        <v>137</v>
      </c>
      <c r="L108" s="165"/>
      <c r="M108" s="165" t="s">
        <v>57</v>
      </c>
      <c r="N108" s="165"/>
      <c r="O108" s="83" t="s">
        <v>137</v>
      </c>
      <c r="P108" s="83" t="s">
        <v>137</v>
      </c>
      <c r="Q108" s="83" t="s">
        <v>137</v>
      </c>
      <c r="R108" s="83" t="s">
        <v>137</v>
      </c>
      <c r="S108" s="166" t="s">
        <v>138</v>
      </c>
      <c r="T108" s="167"/>
      <c r="U108" s="167"/>
      <c r="V108" s="167"/>
    </row>
    <row r="109" spans="1:24" ht="35.25" customHeight="1">
      <c r="B109" s="82" t="s">
        <v>134</v>
      </c>
      <c r="C109" s="164" t="s">
        <v>55</v>
      </c>
      <c r="D109" s="164"/>
      <c r="E109" s="164"/>
      <c r="F109" s="164"/>
      <c r="G109" s="164" t="s">
        <v>136</v>
      </c>
      <c r="H109" s="164"/>
      <c r="I109" s="164"/>
      <c r="J109" s="164"/>
      <c r="K109" s="165" t="s">
        <v>137</v>
      </c>
      <c r="L109" s="165"/>
      <c r="M109" s="165" t="s">
        <v>137</v>
      </c>
      <c r="N109" s="165"/>
      <c r="O109" s="83" t="s">
        <v>137</v>
      </c>
      <c r="P109" s="83" t="s">
        <v>137</v>
      </c>
      <c r="Q109" s="83" t="s">
        <v>137</v>
      </c>
      <c r="R109" s="83" t="s">
        <v>137</v>
      </c>
      <c r="S109" s="166" t="s">
        <v>139</v>
      </c>
      <c r="T109" s="167"/>
      <c r="U109" s="167"/>
      <c r="V109" s="167"/>
    </row>
    <row r="110" spans="1:24" ht="23.25" customHeight="1">
      <c r="B110" s="69"/>
      <c r="C110" s="69"/>
      <c r="D110" s="69"/>
      <c r="E110" s="69"/>
      <c r="F110" s="69"/>
      <c r="G110" s="69"/>
      <c r="H110" s="69"/>
      <c r="I110" s="8"/>
      <c r="J110" s="8"/>
      <c r="K110" s="8"/>
      <c r="L110" s="8"/>
      <c r="M110" s="84"/>
      <c r="N110" s="69"/>
      <c r="O110" s="69"/>
      <c r="P110" s="69"/>
      <c r="Q110" s="69"/>
      <c r="R110" s="69"/>
      <c r="S110" s="69"/>
      <c r="T110" s="69"/>
      <c r="U110" s="8"/>
      <c r="V110" s="8"/>
      <c r="W110" s="8"/>
      <c r="X110" s="8"/>
    </row>
    <row r="111" spans="1:24" ht="42.5" customHeight="1">
      <c r="B111" s="157" t="s">
        <v>140</v>
      </c>
      <c r="C111" s="153"/>
      <c r="D111" s="153"/>
      <c r="E111" s="153"/>
      <c r="F111" s="153"/>
      <c r="G111" s="123">
        <v>45383</v>
      </c>
      <c r="H111" s="123"/>
      <c r="I111" s="9" t="s">
        <v>3</v>
      </c>
      <c r="J111" s="8"/>
      <c r="K111" s="85"/>
      <c r="L111" s="85"/>
      <c r="M111" s="85"/>
      <c r="N111" s="85"/>
      <c r="O111" s="86"/>
      <c r="P111" s="86"/>
      <c r="Q111" s="86"/>
      <c r="R111" s="86"/>
      <c r="S111" s="86"/>
      <c r="T111" s="86"/>
      <c r="U111" s="86"/>
      <c r="V111" s="86"/>
      <c r="X111" s="8"/>
    </row>
    <row r="112" spans="1:24" ht="23.25" customHeight="1">
      <c r="B112" s="138" t="s">
        <v>75</v>
      </c>
      <c r="C112" s="138"/>
      <c r="D112" s="138"/>
      <c r="E112" s="138"/>
      <c r="F112" s="138"/>
      <c r="G112" s="138"/>
      <c r="H112" s="138"/>
      <c r="I112" s="138"/>
      <c r="J112" s="8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X112" s="8"/>
    </row>
    <row r="113" spans="1:29" ht="23.25" customHeight="1">
      <c r="B113" s="110" t="s">
        <v>141</v>
      </c>
      <c r="C113" s="110"/>
      <c r="D113" s="110"/>
      <c r="E113" s="110"/>
      <c r="F113" s="110"/>
      <c r="G113" s="110"/>
      <c r="H113" s="110"/>
      <c r="I113" s="110"/>
      <c r="J113" s="8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</row>
    <row r="114" spans="1:29" ht="24.75" customHeight="1">
      <c r="B114" s="12"/>
      <c r="C114" s="12"/>
      <c r="D114" s="12"/>
      <c r="E114" s="12"/>
      <c r="F114" s="12"/>
      <c r="G114" s="12"/>
      <c r="H114" s="12"/>
      <c r="I114" s="12"/>
      <c r="J114" s="12"/>
      <c r="R114" s="12"/>
      <c r="S114" s="12"/>
    </row>
    <row r="115" spans="1:29" ht="26.25" customHeight="1">
      <c r="A115" s="15">
        <v>5</v>
      </c>
      <c r="B115" s="151" t="s">
        <v>142</v>
      </c>
      <c r="C115" s="158"/>
      <c r="D115" s="158"/>
      <c r="E115" s="159"/>
      <c r="F115" s="159"/>
      <c r="G115" s="160"/>
      <c r="H115" s="160"/>
      <c r="I115" s="160"/>
      <c r="J115" s="160"/>
      <c r="K115" s="161"/>
      <c r="L115" s="161"/>
      <c r="M115" s="33"/>
      <c r="N115" s="33"/>
      <c r="O115" s="33"/>
      <c r="P115" s="33"/>
      <c r="Q115" s="33"/>
      <c r="R115" s="34"/>
      <c r="S115" s="35"/>
      <c r="T115" s="34"/>
      <c r="U115" s="35"/>
      <c r="V115" s="35"/>
      <c r="W115" s="17"/>
      <c r="X115" s="17"/>
      <c r="Y115" s="59"/>
      <c r="Z115" s="59"/>
    </row>
    <row r="116" spans="1:29" ht="5.25" customHeight="1">
      <c r="A116" s="74"/>
      <c r="B116" s="75"/>
      <c r="C116" s="76"/>
      <c r="D116" s="76"/>
      <c r="E116" s="77"/>
      <c r="F116" s="77"/>
      <c r="G116" s="78"/>
      <c r="H116" s="78"/>
      <c r="I116" s="78"/>
      <c r="J116" s="78"/>
      <c r="K116" s="79"/>
      <c r="L116" s="79"/>
      <c r="M116" s="6"/>
      <c r="N116" s="6"/>
      <c r="O116" s="6"/>
      <c r="P116" s="6"/>
      <c r="Q116" s="6"/>
      <c r="R116" s="7"/>
      <c r="S116" s="8"/>
      <c r="T116" s="7"/>
      <c r="U116" s="8"/>
      <c r="V116" s="8"/>
    </row>
    <row r="117" spans="1:29" ht="36.75" customHeight="1">
      <c r="B117" s="162" t="s">
        <v>143</v>
      </c>
      <c r="C117" s="163"/>
      <c r="D117" s="163"/>
      <c r="E117" s="163"/>
      <c r="F117" s="123">
        <f>'[1]35天久'!$F$131</f>
        <v>45677</v>
      </c>
      <c r="G117" s="123"/>
      <c r="H117" s="9" t="s">
        <v>3</v>
      </c>
      <c r="I117" s="88"/>
      <c r="J117" s="19"/>
      <c r="K117" s="85"/>
      <c r="L117" s="86"/>
    </row>
    <row r="118" spans="1:29" ht="30" customHeight="1">
      <c r="B118" s="138" t="s">
        <v>144</v>
      </c>
      <c r="C118" s="154"/>
      <c r="D118" s="154"/>
      <c r="E118" s="154"/>
      <c r="F118" s="154" t="s">
        <v>52</v>
      </c>
      <c r="G118" s="154"/>
      <c r="H118" s="154"/>
      <c r="I118" s="154"/>
      <c r="J118" s="154"/>
      <c r="K118" s="154"/>
      <c r="L118" s="89"/>
    </row>
    <row r="119" spans="1:29" ht="30" customHeight="1">
      <c r="B119" s="155" t="s">
        <v>145</v>
      </c>
      <c r="C119" s="155"/>
      <c r="D119" s="155"/>
      <c r="E119" s="155"/>
      <c r="F119" s="155" t="s">
        <v>146</v>
      </c>
      <c r="G119" s="155"/>
      <c r="H119" s="155"/>
      <c r="I119" s="155"/>
      <c r="J119" s="155"/>
      <c r="K119" s="155"/>
      <c r="L119" s="90"/>
    </row>
    <row r="120" spans="1:29" ht="30" customHeight="1">
      <c r="B120" s="155" t="s">
        <v>147</v>
      </c>
      <c r="C120" s="155"/>
      <c r="D120" s="155"/>
      <c r="E120" s="155"/>
      <c r="F120" s="155" t="s">
        <v>148</v>
      </c>
      <c r="G120" s="155"/>
      <c r="H120" s="155"/>
      <c r="I120" s="155"/>
      <c r="J120" s="155"/>
      <c r="K120" s="155"/>
      <c r="L120" s="90"/>
    </row>
    <row r="121" spans="1:29" ht="30" customHeight="1">
      <c r="B121" s="155" t="s">
        <v>149</v>
      </c>
      <c r="C121" s="155"/>
      <c r="D121" s="155"/>
      <c r="E121" s="155"/>
      <c r="F121" s="155" t="s">
        <v>150</v>
      </c>
      <c r="G121" s="155"/>
      <c r="H121" s="155"/>
      <c r="I121" s="155"/>
      <c r="J121" s="155"/>
      <c r="K121" s="155"/>
      <c r="L121" s="90"/>
    </row>
    <row r="122" spans="1:29" ht="26.25" customHeight="1">
      <c r="A122" s="91"/>
      <c r="B122" s="155" t="s">
        <v>151</v>
      </c>
      <c r="C122" s="155"/>
      <c r="D122" s="155"/>
      <c r="E122" s="155"/>
      <c r="F122" s="156" t="s">
        <v>152</v>
      </c>
      <c r="G122" s="156"/>
      <c r="H122" s="156"/>
      <c r="I122" s="156"/>
      <c r="J122" s="156"/>
      <c r="K122" s="156"/>
      <c r="L122" s="90"/>
    </row>
    <row r="123" spans="1:29" ht="26.25" customHeight="1">
      <c r="A123" s="91"/>
      <c r="B123" s="156" t="s">
        <v>153</v>
      </c>
      <c r="C123" s="156"/>
      <c r="D123" s="156"/>
      <c r="E123" s="156"/>
      <c r="F123" s="156" t="s">
        <v>154</v>
      </c>
      <c r="G123" s="156"/>
      <c r="H123" s="156"/>
      <c r="I123" s="156"/>
      <c r="J123" s="156"/>
      <c r="K123" s="156"/>
      <c r="L123" s="90"/>
    </row>
    <row r="124" spans="1:29" ht="26.25" customHeight="1">
      <c r="A124" s="19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</row>
    <row r="125" spans="1:29" ht="35" customHeight="1">
      <c r="B125" s="152" t="s">
        <v>155</v>
      </c>
      <c r="C125" s="153"/>
      <c r="D125" s="153"/>
      <c r="E125" s="153"/>
      <c r="F125" s="153"/>
      <c r="G125" s="123">
        <f>'[1]35天久'!$G$139</f>
        <v>45658</v>
      </c>
      <c r="H125" s="123"/>
      <c r="I125" s="9" t="s">
        <v>3</v>
      </c>
      <c r="J125" s="92"/>
      <c r="K125" s="92"/>
      <c r="L125" s="92"/>
      <c r="Y125" s="93"/>
      <c r="Z125" s="93"/>
      <c r="AA125" s="93"/>
      <c r="AB125" s="93"/>
      <c r="AC125" s="93"/>
    </row>
    <row r="126" spans="1:29" ht="27.75" customHeight="1">
      <c r="B126" s="138" t="s">
        <v>156</v>
      </c>
      <c r="C126" s="138"/>
      <c r="D126" s="138"/>
      <c r="E126" s="138"/>
      <c r="F126" s="138" t="s">
        <v>157</v>
      </c>
      <c r="G126" s="138"/>
      <c r="H126" s="138"/>
      <c r="I126" s="138" t="s">
        <v>158</v>
      </c>
      <c r="J126" s="138"/>
      <c r="K126" s="138"/>
      <c r="L126" s="138"/>
      <c r="M126" s="154" t="s">
        <v>159</v>
      </c>
      <c r="N126" s="154"/>
      <c r="O126" s="154"/>
      <c r="P126" s="154"/>
      <c r="R126" s="93"/>
      <c r="S126" s="93"/>
      <c r="T126" s="93"/>
      <c r="U126" s="93"/>
      <c r="V126" s="93"/>
    </row>
    <row r="127" spans="1:29" ht="27.75" customHeight="1">
      <c r="B127" s="148" t="s">
        <v>160</v>
      </c>
      <c r="C127" s="133"/>
      <c r="D127" s="133"/>
      <c r="E127" s="133"/>
      <c r="F127" s="149" t="s">
        <v>161</v>
      </c>
      <c r="G127" s="149"/>
      <c r="H127" s="149"/>
      <c r="I127" s="149" t="s">
        <v>162</v>
      </c>
      <c r="J127" s="149"/>
      <c r="K127" s="149"/>
      <c r="L127" s="149"/>
      <c r="M127" s="150" t="s">
        <v>163</v>
      </c>
      <c r="N127" s="150"/>
      <c r="O127" s="150"/>
      <c r="P127" s="150"/>
      <c r="R127" s="93"/>
      <c r="S127" s="93"/>
      <c r="T127" s="93"/>
      <c r="U127" s="93"/>
      <c r="V127" s="93"/>
    </row>
    <row r="128" spans="1:29" ht="18.75" customHeight="1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56"/>
      <c r="M128" s="56"/>
      <c r="N128" s="56"/>
      <c r="O128" s="56"/>
      <c r="P128" s="56"/>
      <c r="Q128" s="57"/>
      <c r="R128" s="57"/>
      <c r="S128" s="57"/>
      <c r="T128" s="56"/>
      <c r="U128" s="56"/>
      <c r="V128" s="56"/>
      <c r="Y128" s="93"/>
      <c r="Z128" s="93"/>
      <c r="AA128" s="93"/>
      <c r="AB128" s="93"/>
      <c r="AC128" s="93"/>
    </row>
    <row r="129" spans="1:35" ht="28.5" customHeight="1">
      <c r="A129" s="15">
        <v>6</v>
      </c>
      <c r="B129" s="151" t="s">
        <v>164</v>
      </c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33"/>
      <c r="N129" s="33"/>
      <c r="O129" s="33"/>
      <c r="P129" s="33"/>
      <c r="Q129" s="33"/>
      <c r="R129" s="34"/>
      <c r="S129" s="35"/>
      <c r="T129" s="34"/>
      <c r="U129" s="35"/>
      <c r="V129" s="35"/>
      <c r="W129" s="17"/>
      <c r="X129" s="17"/>
      <c r="Y129" s="17"/>
    </row>
    <row r="130" spans="1:35" s="44" customFormat="1" ht="28.5" customHeight="1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41"/>
      <c r="N130" s="41"/>
      <c r="O130" s="41"/>
      <c r="P130" s="41"/>
      <c r="Q130" s="41"/>
      <c r="R130" s="42"/>
      <c r="S130" s="43"/>
      <c r="T130" s="42"/>
      <c r="U130" s="43"/>
      <c r="V130" s="43"/>
    </row>
    <row r="131" spans="1:35" s="44" customFormat="1" ht="30.75" customHeight="1">
      <c r="A131" s="36"/>
      <c r="B131" s="137" t="s">
        <v>165</v>
      </c>
      <c r="C131" s="137"/>
      <c r="D131" s="137"/>
      <c r="E131" s="137"/>
      <c r="F131" s="137"/>
      <c r="G131" s="137"/>
      <c r="H131" s="123">
        <f>'[1]35天久'!$H$146</f>
        <v>45685</v>
      </c>
      <c r="I131" s="123"/>
      <c r="J131" s="9" t="s">
        <v>3</v>
      </c>
      <c r="K131" s="95"/>
      <c r="L131" s="95"/>
      <c r="M131" s="41"/>
      <c r="N131" s="41"/>
      <c r="O131" s="41"/>
      <c r="P131" s="41"/>
      <c r="Q131" s="41"/>
      <c r="R131" s="42"/>
      <c r="S131" s="43"/>
      <c r="T131" s="42"/>
      <c r="U131" s="43"/>
      <c r="V131" s="43"/>
    </row>
    <row r="132" spans="1:35" s="44" customFormat="1" ht="30.75" customHeight="1">
      <c r="A132" s="36"/>
      <c r="B132" s="125" t="s">
        <v>166</v>
      </c>
      <c r="C132" s="125"/>
      <c r="D132" s="125"/>
      <c r="E132" s="125"/>
      <c r="F132" s="125"/>
      <c r="G132" s="125"/>
      <c r="H132" s="125" t="s">
        <v>167</v>
      </c>
      <c r="I132" s="125"/>
      <c r="J132" s="125"/>
      <c r="K132" s="125"/>
      <c r="L132" s="125"/>
      <c r="M132" s="125"/>
      <c r="N132" s="125"/>
      <c r="O132" s="126" t="s">
        <v>52</v>
      </c>
      <c r="P132" s="126"/>
      <c r="Q132" s="126"/>
      <c r="R132" s="126"/>
      <c r="S132" s="126"/>
      <c r="T132" s="126"/>
      <c r="U132" s="138" t="s">
        <v>168</v>
      </c>
      <c r="V132" s="138"/>
      <c r="W132" s="138"/>
      <c r="X132" s="138"/>
    </row>
    <row r="133" spans="1:35" s="44" customFormat="1" ht="30.75" customHeight="1">
      <c r="A133" s="36"/>
      <c r="B133" s="139" t="s">
        <v>169</v>
      </c>
      <c r="C133" s="140"/>
      <c r="D133" s="140"/>
      <c r="E133" s="140"/>
      <c r="F133" s="140"/>
      <c r="G133" s="141"/>
      <c r="H133" s="142" t="s">
        <v>170</v>
      </c>
      <c r="I133" s="142"/>
      <c r="J133" s="142"/>
      <c r="K133" s="142"/>
      <c r="L133" s="142"/>
      <c r="M133" s="142"/>
      <c r="N133" s="142"/>
      <c r="O133" s="143" t="s">
        <v>171</v>
      </c>
      <c r="P133" s="143"/>
      <c r="Q133" s="143"/>
      <c r="R133" s="143"/>
      <c r="S133" s="143"/>
      <c r="T133" s="143"/>
      <c r="U133" s="144" t="s">
        <v>172</v>
      </c>
      <c r="V133" s="144"/>
      <c r="W133" s="144"/>
      <c r="X133" s="144"/>
      <c r="Z133" s="96"/>
      <c r="AA133" s="96"/>
      <c r="AB133" s="96"/>
      <c r="AC133" s="96"/>
      <c r="AD133"/>
      <c r="AE133" s="97"/>
      <c r="AF133" s="97"/>
      <c r="AG133" s="97"/>
      <c r="AH133" s="97"/>
      <c r="AI133" s="97"/>
    </row>
    <row r="134" spans="1:35" s="44" customFormat="1" ht="30.75" customHeight="1">
      <c r="A134" s="36"/>
      <c r="B134" s="145" t="s">
        <v>173</v>
      </c>
      <c r="C134" s="146"/>
      <c r="D134" s="146"/>
      <c r="E134" s="146"/>
      <c r="F134" s="146"/>
      <c r="G134" s="147"/>
      <c r="H134" s="142"/>
      <c r="I134" s="142"/>
      <c r="J134" s="142"/>
      <c r="K134" s="142"/>
      <c r="L134" s="142"/>
      <c r="M134" s="142"/>
      <c r="N134" s="142"/>
      <c r="O134" s="143"/>
      <c r="P134" s="143"/>
      <c r="Q134" s="143"/>
      <c r="R134" s="143"/>
      <c r="S134" s="143"/>
      <c r="T134" s="143"/>
      <c r="U134" s="144"/>
      <c r="V134" s="144"/>
      <c r="W134" s="144"/>
      <c r="X134" s="144"/>
      <c r="Z134" s="96"/>
      <c r="AA134" s="96"/>
      <c r="AB134" s="96"/>
      <c r="AC134" s="96"/>
      <c r="AD134"/>
      <c r="AE134" s="97"/>
      <c r="AF134" s="97"/>
      <c r="AG134" s="97"/>
      <c r="AH134" s="97"/>
      <c r="AI134" s="97"/>
    </row>
    <row r="135" spans="1:35" s="44" customFormat="1" ht="30.75" customHeight="1">
      <c r="A135" s="36"/>
      <c r="B135" s="128" t="s">
        <v>169</v>
      </c>
      <c r="C135" s="129"/>
      <c r="D135" s="129"/>
      <c r="E135" s="129"/>
      <c r="F135" s="129"/>
      <c r="G135" s="130"/>
      <c r="H135" s="131" t="s">
        <v>174</v>
      </c>
      <c r="I135" s="131"/>
      <c r="J135" s="131"/>
      <c r="K135" s="131"/>
      <c r="L135" s="131"/>
      <c r="M135" s="131"/>
      <c r="N135" s="131"/>
      <c r="O135" s="132" t="s">
        <v>175</v>
      </c>
      <c r="P135" s="132"/>
      <c r="Q135" s="132"/>
      <c r="R135" s="132"/>
      <c r="S135" s="132"/>
      <c r="T135" s="132"/>
      <c r="U135" s="133" t="s">
        <v>176</v>
      </c>
      <c r="V135" s="133"/>
      <c r="W135" s="133"/>
      <c r="X135" s="133"/>
      <c r="Z135" s="96"/>
      <c r="AA135" s="96"/>
      <c r="AB135" s="96"/>
      <c r="AC135" s="96"/>
      <c r="AD135"/>
      <c r="AE135" s="97"/>
      <c r="AF135" s="97"/>
      <c r="AG135" s="97"/>
      <c r="AH135" s="97"/>
      <c r="AI135" s="97"/>
    </row>
    <row r="136" spans="1:35" s="44" customFormat="1" ht="30.75" customHeight="1">
      <c r="A136" s="36"/>
      <c r="B136" s="134" t="s">
        <v>177</v>
      </c>
      <c r="C136" s="135"/>
      <c r="D136" s="135"/>
      <c r="E136" s="135"/>
      <c r="F136" s="135"/>
      <c r="G136" s="136"/>
      <c r="H136" s="131"/>
      <c r="I136" s="131"/>
      <c r="J136" s="131"/>
      <c r="K136" s="131"/>
      <c r="L136" s="131"/>
      <c r="M136" s="131"/>
      <c r="N136" s="131"/>
      <c r="O136" s="132"/>
      <c r="P136" s="132"/>
      <c r="Q136" s="132"/>
      <c r="R136" s="132"/>
      <c r="S136" s="132"/>
      <c r="T136" s="132"/>
      <c r="U136" s="133"/>
      <c r="V136" s="133"/>
      <c r="W136" s="133"/>
      <c r="X136" s="133"/>
      <c r="Z136" s="96"/>
      <c r="AA136" s="96"/>
      <c r="AB136" s="96"/>
      <c r="AC136" s="96"/>
      <c r="AD136"/>
      <c r="AE136" s="97"/>
      <c r="AF136" s="97"/>
      <c r="AG136" s="97"/>
      <c r="AH136" s="97"/>
      <c r="AI136" s="97"/>
    </row>
    <row r="137" spans="1:35" s="44" customFormat="1" ht="28.5" customHeight="1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41"/>
      <c r="N137" s="41"/>
      <c r="O137" s="41"/>
      <c r="P137" s="41"/>
      <c r="Q137" s="41"/>
      <c r="R137" s="42"/>
      <c r="S137" s="43"/>
      <c r="T137" s="42"/>
      <c r="U137" s="43"/>
      <c r="V137" s="43"/>
      <c r="Z137" s="98"/>
      <c r="AA137" s="98"/>
      <c r="AB137" s="98"/>
      <c r="AC137" s="98"/>
      <c r="AE137" s="99"/>
      <c r="AF137" s="99"/>
    </row>
    <row r="138" spans="1:35" s="101" customFormat="1" ht="30.75" customHeight="1">
      <c r="A138" s="36"/>
      <c r="B138" s="137" t="s">
        <v>178</v>
      </c>
      <c r="C138" s="137"/>
      <c r="D138" s="137"/>
      <c r="E138" s="137"/>
      <c r="F138" s="137"/>
      <c r="G138" s="137"/>
      <c r="H138" s="123">
        <f>'[1]35天久'!$H$151</f>
        <v>45685</v>
      </c>
      <c r="I138" s="123"/>
      <c r="J138" s="9" t="s">
        <v>3</v>
      </c>
      <c r="K138" s="95"/>
      <c r="L138" s="95"/>
      <c r="M138" s="41"/>
      <c r="N138" s="41"/>
      <c r="O138" s="41"/>
      <c r="P138" s="41"/>
      <c r="Q138" s="41"/>
      <c r="R138" s="42"/>
      <c r="S138" s="100"/>
      <c r="T138" s="42"/>
      <c r="U138" s="100"/>
      <c r="V138" s="100"/>
      <c r="Y138" s="44"/>
      <c r="Z138" s="96"/>
      <c r="AA138" s="96"/>
      <c r="AB138" s="96"/>
      <c r="AC138" s="96"/>
      <c r="AD138"/>
      <c r="AE138" s="102"/>
      <c r="AF138" s="102"/>
      <c r="AG138" s="102"/>
      <c r="AH138" s="102"/>
      <c r="AI138" s="102"/>
    </row>
    <row r="139" spans="1:35" s="101" customFormat="1" ht="30.75" customHeight="1">
      <c r="A139" s="36"/>
      <c r="B139" s="125" t="s">
        <v>179</v>
      </c>
      <c r="C139" s="125"/>
      <c r="D139" s="125"/>
      <c r="E139" s="125"/>
      <c r="F139" s="125"/>
      <c r="G139" s="125"/>
      <c r="H139" s="125" t="s">
        <v>180</v>
      </c>
      <c r="I139" s="125"/>
      <c r="J139" s="125"/>
      <c r="K139" s="125"/>
      <c r="L139" s="125" t="s">
        <v>181</v>
      </c>
      <c r="M139" s="125"/>
      <c r="N139" s="125"/>
      <c r="O139" s="125"/>
      <c r="P139" s="126" t="s">
        <v>182</v>
      </c>
      <c r="Q139" s="126"/>
      <c r="R139" s="126"/>
      <c r="S139" s="126"/>
      <c r="T139" s="126"/>
      <c r="U139" s="126"/>
      <c r="V139" s="126"/>
      <c r="W139" s="126"/>
      <c r="X139" s="126"/>
      <c r="Y139" s="44"/>
      <c r="Z139" s="96"/>
      <c r="AA139" s="96"/>
      <c r="AB139" s="96"/>
      <c r="AC139" s="96"/>
      <c r="AD139"/>
      <c r="AE139" s="102"/>
      <c r="AF139" s="102"/>
      <c r="AG139" s="102"/>
      <c r="AH139" s="102"/>
      <c r="AI139" s="102"/>
    </row>
    <row r="140" spans="1:35" s="101" customFormat="1" ht="30.75" customHeight="1">
      <c r="A140" s="36"/>
      <c r="B140" s="127" t="s">
        <v>183</v>
      </c>
      <c r="C140" s="127"/>
      <c r="D140" s="127"/>
      <c r="E140" s="127"/>
      <c r="F140" s="127"/>
      <c r="G140" s="127"/>
      <c r="H140" s="120" t="s">
        <v>184</v>
      </c>
      <c r="I140" s="120"/>
      <c r="J140" s="120"/>
      <c r="K140" s="120"/>
      <c r="L140" s="120" t="s">
        <v>185</v>
      </c>
      <c r="M140" s="120"/>
      <c r="N140" s="120"/>
      <c r="O140" s="120"/>
      <c r="P140" s="124" t="s">
        <v>186</v>
      </c>
      <c r="Q140" s="124"/>
      <c r="R140" s="124"/>
      <c r="S140" s="124"/>
      <c r="T140" s="124"/>
      <c r="U140" s="124"/>
      <c r="V140" s="124"/>
      <c r="W140" s="124"/>
      <c r="X140" s="124"/>
      <c r="Y140" s="44"/>
      <c r="Z140" s="96"/>
      <c r="AA140" s="96"/>
      <c r="AB140" s="96"/>
      <c r="AC140" s="96"/>
      <c r="AD140"/>
      <c r="AE140" s="102"/>
      <c r="AF140" s="102"/>
      <c r="AG140" s="102"/>
      <c r="AH140" s="102"/>
      <c r="AI140" s="102"/>
    </row>
    <row r="141" spans="1:35" s="101" customFormat="1" ht="30.75" customHeight="1">
      <c r="A141" s="36"/>
      <c r="B141" s="124" t="s">
        <v>187</v>
      </c>
      <c r="C141" s="124"/>
      <c r="D141" s="124"/>
      <c r="E141" s="124"/>
      <c r="F141" s="124"/>
      <c r="G141" s="124"/>
      <c r="H141" s="120" t="s">
        <v>188</v>
      </c>
      <c r="I141" s="120"/>
      <c r="J141" s="120"/>
      <c r="K141" s="120"/>
      <c r="L141" s="120" t="s">
        <v>185</v>
      </c>
      <c r="M141" s="120"/>
      <c r="N141" s="120"/>
      <c r="O141" s="120"/>
      <c r="P141" s="124" t="s">
        <v>189</v>
      </c>
      <c r="Q141" s="124"/>
      <c r="R141" s="124"/>
      <c r="S141" s="124"/>
      <c r="T141" s="124"/>
      <c r="U141" s="124"/>
      <c r="V141" s="124"/>
      <c r="W141" s="124"/>
      <c r="X141" s="124"/>
      <c r="Y141" s="44"/>
      <c r="Z141" s="96"/>
      <c r="AA141" s="96"/>
      <c r="AB141" s="96"/>
      <c r="AC141" s="96"/>
      <c r="AD141"/>
      <c r="AE141" s="102"/>
      <c r="AF141" s="102"/>
      <c r="AG141" s="102"/>
      <c r="AH141" s="102"/>
      <c r="AI141" s="102"/>
    </row>
    <row r="142" spans="1:35" s="101" customFormat="1" ht="30.75" customHeight="1">
      <c r="A142" s="36"/>
      <c r="B142" s="119" t="s">
        <v>190</v>
      </c>
      <c r="C142" s="119"/>
      <c r="D142" s="119"/>
      <c r="E142" s="119"/>
      <c r="F142" s="119"/>
      <c r="G142" s="119"/>
      <c r="H142" s="120" t="s">
        <v>191</v>
      </c>
      <c r="I142" s="120"/>
      <c r="J142" s="120"/>
      <c r="K142" s="120"/>
      <c r="L142" s="120" t="s">
        <v>185</v>
      </c>
      <c r="M142" s="120"/>
      <c r="N142" s="120"/>
      <c r="O142" s="120"/>
      <c r="P142" s="124" t="s">
        <v>192</v>
      </c>
      <c r="Q142" s="119"/>
      <c r="R142" s="119"/>
      <c r="S142" s="119"/>
      <c r="T142" s="119"/>
      <c r="U142" s="119"/>
      <c r="V142" s="119"/>
      <c r="W142" s="119"/>
      <c r="X142" s="119"/>
      <c r="Y142" s="44"/>
      <c r="Z142" s="96"/>
      <c r="AA142" s="96"/>
      <c r="AB142" s="96"/>
      <c r="AC142" s="96"/>
      <c r="AD142"/>
      <c r="AE142" s="102"/>
      <c r="AF142" s="102"/>
      <c r="AG142" s="102"/>
      <c r="AH142" s="102"/>
      <c r="AI142" s="102"/>
    </row>
    <row r="143" spans="1:35" s="101" customFormat="1" ht="30.75" customHeight="1">
      <c r="A143" s="36"/>
      <c r="B143" s="119" t="s">
        <v>193</v>
      </c>
      <c r="C143" s="119"/>
      <c r="D143" s="119"/>
      <c r="E143" s="119"/>
      <c r="F143" s="119"/>
      <c r="G143" s="119"/>
      <c r="H143" s="120" t="s">
        <v>194</v>
      </c>
      <c r="I143" s="120"/>
      <c r="J143" s="120"/>
      <c r="K143" s="120"/>
      <c r="L143" s="120" t="s">
        <v>195</v>
      </c>
      <c r="M143" s="120"/>
      <c r="N143" s="120"/>
      <c r="O143" s="120"/>
      <c r="P143" s="119" t="s">
        <v>196</v>
      </c>
      <c r="Q143" s="119"/>
      <c r="R143" s="119"/>
      <c r="S143" s="119"/>
      <c r="T143" s="119"/>
      <c r="U143" s="119"/>
      <c r="V143" s="119"/>
      <c r="W143" s="119"/>
      <c r="X143" s="119"/>
      <c r="Y143" s="44"/>
      <c r="Z143" s="96"/>
      <c r="AA143" s="96"/>
      <c r="AB143" s="96"/>
      <c r="AC143" s="96"/>
      <c r="AD143"/>
      <c r="AE143" s="102"/>
      <c r="AF143" s="102"/>
      <c r="AG143" s="102"/>
      <c r="AH143" s="102"/>
      <c r="AI143" s="102"/>
    </row>
    <row r="144" spans="1:35" s="101" customFormat="1" ht="30.75" customHeight="1">
      <c r="A144" s="36"/>
      <c r="B144" s="103"/>
      <c r="C144" s="103"/>
      <c r="D144" s="103"/>
      <c r="E144" s="103"/>
      <c r="F144" s="103"/>
      <c r="G144" s="103"/>
      <c r="H144" s="104"/>
      <c r="I144" s="104"/>
      <c r="J144" s="104"/>
      <c r="K144" s="104"/>
      <c r="L144" s="104"/>
      <c r="P144" s="105"/>
      <c r="Q144" s="105"/>
      <c r="R144" s="105"/>
      <c r="S144" s="105"/>
      <c r="T144" s="105"/>
      <c r="U144" s="105"/>
      <c r="V144" s="105"/>
      <c r="W144" s="105"/>
      <c r="X144" s="105"/>
      <c r="Y144" s="44"/>
      <c r="Z144" s="96"/>
      <c r="AA144" s="96"/>
      <c r="AB144" s="96"/>
      <c r="AC144" s="96"/>
      <c r="AD144"/>
      <c r="AE144" s="102"/>
      <c r="AF144" s="102"/>
      <c r="AG144" s="102"/>
      <c r="AH144" s="102"/>
      <c r="AI144" s="102"/>
    </row>
    <row r="145" spans="2:29" ht="30.75" customHeight="1">
      <c r="B145" s="121" t="s">
        <v>197</v>
      </c>
      <c r="C145" s="122"/>
      <c r="D145" s="122"/>
      <c r="E145" s="122"/>
      <c r="F145" s="106" t="s">
        <v>198</v>
      </c>
      <c r="G145" s="106"/>
      <c r="H145" s="106"/>
      <c r="I145" s="106"/>
      <c r="J145" s="106"/>
      <c r="K145" s="106"/>
      <c r="M145" s="123">
        <f>'[1]35天久'!$M$155</f>
        <v>45717</v>
      </c>
      <c r="N145" s="123"/>
      <c r="O145" s="9" t="s">
        <v>3</v>
      </c>
      <c r="P145" s="107"/>
      <c r="Q145" s="108"/>
      <c r="R145" s="108"/>
      <c r="S145" s="108"/>
      <c r="T145" s="108"/>
      <c r="U145" s="108"/>
      <c r="V145" s="108"/>
      <c r="Y145" s="93"/>
      <c r="Z145" s="93"/>
      <c r="AA145" s="93"/>
      <c r="AB145" s="93"/>
      <c r="AC145" s="93"/>
    </row>
    <row r="146" spans="2:29" ht="24.75" customHeight="1">
      <c r="B146" s="114" t="s">
        <v>123</v>
      </c>
      <c r="C146" s="114"/>
      <c r="D146" s="114"/>
      <c r="E146" s="114"/>
      <c r="F146" s="114"/>
      <c r="G146" s="114"/>
      <c r="H146" s="115" t="s">
        <v>199</v>
      </c>
      <c r="I146" s="116"/>
      <c r="J146" s="116"/>
      <c r="K146" s="116"/>
      <c r="L146" s="116"/>
      <c r="M146" s="116"/>
      <c r="N146" s="116"/>
      <c r="O146" s="117" t="s">
        <v>52</v>
      </c>
      <c r="P146" s="117"/>
      <c r="Q146" s="117"/>
      <c r="R146" s="117"/>
      <c r="S146" s="117"/>
      <c r="T146" s="117"/>
      <c r="U146" s="116" t="s">
        <v>168</v>
      </c>
      <c r="V146" s="116"/>
      <c r="W146" s="116"/>
      <c r="X146" s="118"/>
      <c r="Y146" s="93"/>
      <c r="Z146" s="93"/>
      <c r="AA146" s="93"/>
      <c r="AB146" s="93"/>
      <c r="AC146" s="93"/>
    </row>
    <row r="147" spans="2:29" ht="80" customHeight="1">
      <c r="B147" s="110" t="s">
        <v>200</v>
      </c>
      <c r="C147" s="110"/>
      <c r="D147" s="110"/>
      <c r="E147" s="110"/>
      <c r="F147" s="110"/>
      <c r="G147" s="110"/>
      <c r="H147" s="111" t="s">
        <v>201</v>
      </c>
      <c r="I147" s="111"/>
      <c r="J147" s="111"/>
      <c r="K147" s="111"/>
      <c r="L147" s="111"/>
      <c r="M147" s="111"/>
      <c r="N147" s="111"/>
      <c r="O147" s="110" t="s">
        <v>202</v>
      </c>
      <c r="P147" s="110"/>
      <c r="Q147" s="110"/>
      <c r="R147" s="110"/>
      <c r="S147" s="110"/>
      <c r="T147" s="110"/>
      <c r="U147" s="112" t="s">
        <v>203</v>
      </c>
      <c r="V147" s="112"/>
      <c r="W147" s="112"/>
      <c r="X147" s="112"/>
      <c r="Y147" s="93"/>
      <c r="Z147" s="93"/>
      <c r="AA147" s="93"/>
      <c r="AB147" s="93"/>
      <c r="AC147" s="93"/>
    </row>
    <row r="148" spans="2:29" ht="24.75" customHeight="1">
      <c r="B148" s="110" t="s">
        <v>204</v>
      </c>
      <c r="C148" s="110"/>
      <c r="D148" s="110"/>
      <c r="E148" s="110"/>
      <c r="F148" s="110"/>
      <c r="G148" s="110"/>
      <c r="H148" s="111" t="s">
        <v>205</v>
      </c>
      <c r="I148" s="111"/>
      <c r="J148" s="111"/>
      <c r="K148" s="111"/>
      <c r="L148" s="111"/>
      <c r="M148" s="111"/>
      <c r="N148" s="111"/>
      <c r="O148" s="110" t="s">
        <v>206</v>
      </c>
      <c r="P148" s="110"/>
      <c r="Q148" s="110"/>
      <c r="R148" s="110"/>
      <c r="S148" s="110"/>
      <c r="T148" s="110"/>
      <c r="U148" s="112" t="s">
        <v>207</v>
      </c>
      <c r="V148" s="112"/>
      <c r="W148" s="112"/>
      <c r="X148" s="112"/>
      <c r="Y148" s="93"/>
      <c r="Z148" s="93"/>
      <c r="AA148" s="93"/>
      <c r="AB148" s="93"/>
      <c r="AC148" s="93"/>
    </row>
    <row r="149" spans="2:29" ht="34.5" customHeight="1">
      <c r="B149" s="111" t="s">
        <v>208</v>
      </c>
      <c r="C149" s="111"/>
      <c r="D149" s="111"/>
      <c r="E149" s="111"/>
      <c r="F149" s="111"/>
      <c r="G149" s="111"/>
      <c r="H149" s="111" t="s">
        <v>209</v>
      </c>
      <c r="I149" s="111"/>
      <c r="J149" s="111"/>
      <c r="K149" s="111"/>
      <c r="L149" s="111"/>
      <c r="M149" s="111"/>
      <c r="N149" s="111"/>
      <c r="O149" s="110" t="s">
        <v>210</v>
      </c>
      <c r="P149" s="110"/>
      <c r="Q149" s="110"/>
      <c r="R149" s="110"/>
      <c r="S149" s="110"/>
      <c r="T149" s="110"/>
      <c r="U149" s="112" t="s">
        <v>211</v>
      </c>
      <c r="V149" s="112"/>
      <c r="W149" s="112"/>
      <c r="X149" s="112"/>
      <c r="Y149" s="93"/>
      <c r="Z149" s="93"/>
      <c r="AA149" s="93"/>
      <c r="AB149" s="93"/>
      <c r="AC149" s="93"/>
    </row>
    <row r="150" spans="2:29" ht="24.75" customHeight="1">
      <c r="B150" s="110" t="s">
        <v>212</v>
      </c>
      <c r="C150" s="110"/>
      <c r="D150" s="110"/>
      <c r="E150" s="110"/>
      <c r="F150" s="110"/>
      <c r="G150" s="110"/>
      <c r="H150" s="111" t="s">
        <v>213</v>
      </c>
      <c r="I150" s="111"/>
      <c r="J150" s="111"/>
      <c r="K150" s="111"/>
      <c r="L150" s="111"/>
      <c r="M150" s="111"/>
      <c r="N150" s="111"/>
      <c r="O150" s="110" t="s">
        <v>214</v>
      </c>
      <c r="P150" s="110"/>
      <c r="Q150" s="110"/>
      <c r="R150" s="110"/>
      <c r="S150" s="110"/>
      <c r="T150" s="110"/>
      <c r="U150" s="112" t="s">
        <v>215</v>
      </c>
      <c r="V150" s="112"/>
      <c r="W150" s="112"/>
      <c r="X150" s="112"/>
      <c r="Y150" s="93"/>
      <c r="Z150" s="93"/>
      <c r="AA150" s="93"/>
      <c r="AB150" s="93"/>
      <c r="AC150" s="93"/>
    </row>
    <row r="151" spans="2:29" ht="10.5" customHeight="1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Y151" s="93"/>
      <c r="Z151" s="93"/>
      <c r="AA151" s="93"/>
      <c r="AB151" s="93"/>
      <c r="AC151" s="93"/>
    </row>
    <row r="152" spans="2:29">
      <c r="Y152" s="113"/>
      <c r="Z152" s="113"/>
      <c r="AA152" s="113"/>
      <c r="AB152" s="113"/>
      <c r="AC152" s="113"/>
    </row>
    <row r="153" spans="2:29">
      <c r="Y153" s="113"/>
      <c r="Z153" s="113"/>
      <c r="AA153" s="113"/>
      <c r="AB153" s="113"/>
      <c r="AC153" s="113"/>
    </row>
    <row r="155" spans="2:29" ht="23.25" customHeight="1"/>
    <row r="156" spans="2:29" ht="23.25" customHeight="1"/>
    <row r="157" spans="2:29" ht="23.25" customHeight="1"/>
    <row r="158" spans="2:29" ht="23.25" customHeight="1"/>
    <row r="159" spans="2:29" ht="23.25" customHeight="1"/>
    <row r="160" spans="2:29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</sheetData>
  <mergeCells count="402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9"/>
    <mergeCell ref="D6:H6"/>
    <mergeCell ref="I6:J9"/>
    <mergeCell ref="K6:P9"/>
    <mergeCell ref="Q6:R9"/>
    <mergeCell ref="S6:X9"/>
    <mergeCell ref="D7:H7"/>
    <mergeCell ref="D8:H8"/>
    <mergeCell ref="D9:H9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7:F47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9:D49"/>
    <mergeCell ref="B50:C50"/>
    <mergeCell ref="D50:I50"/>
    <mergeCell ref="J50:K50"/>
    <mergeCell ref="L50:Q50"/>
    <mergeCell ref="R50:S50"/>
    <mergeCell ref="N39:O39"/>
    <mergeCell ref="P39:Q39"/>
    <mergeCell ref="R39:S39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P64:Q64"/>
    <mergeCell ref="B66:L66"/>
    <mergeCell ref="B68:E68"/>
    <mergeCell ref="F68:M68"/>
    <mergeCell ref="N68:O68"/>
    <mergeCell ref="B62:G62"/>
    <mergeCell ref="H62:I62"/>
    <mergeCell ref="B63:E63"/>
    <mergeCell ref="F63:L63"/>
    <mergeCell ref="M63:O63"/>
    <mergeCell ref="P63:Q63"/>
    <mergeCell ref="B69:G69"/>
    <mergeCell ref="H69:M69"/>
    <mergeCell ref="N69:O69"/>
    <mergeCell ref="B70:G70"/>
    <mergeCell ref="H70:M70"/>
    <mergeCell ref="N70:O70"/>
    <mergeCell ref="B64:E64"/>
    <mergeCell ref="F64:L64"/>
    <mergeCell ref="M64:O64"/>
    <mergeCell ref="B73:G73"/>
    <mergeCell ref="H73:M73"/>
    <mergeCell ref="N73:O73"/>
    <mergeCell ref="B74:G74"/>
    <mergeCell ref="H74:M74"/>
    <mergeCell ref="N74:O74"/>
    <mergeCell ref="B71:G71"/>
    <mergeCell ref="H71:M71"/>
    <mergeCell ref="N71:O71"/>
    <mergeCell ref="B72:G72"/>
    <mergeCell ref="H72:M72"/>
    <mergeCell ref="N72:O72"/>
    <mergeCell ref="T78:V78"/>
    <mergeCell ref="B79:I79"/>
    <mergeCell ref="J79:N79"/>
    <mergeCell ref="O79:S79"/>
    <mergeCell ref="T79:V79"/>
    <mergeCell ref="B81:I81"/>
    <mergeCell ref="J81:K81"/>
    <mergeCell ref="B75:G75"/>
    <mergeCell ref="H75:M75"/>
    <mergeCell ref="N75:O75"/>
    <mergeCell ref="B77:G77"/>
    <mergeCell ref="H77:I77"/>
    <mergeCell ref="B78:I78"/>
    <mergeCell ref="J78:N78"/>
    <mergeCell ref="O78:S78"/>
    <mergeCell ref="B87:G87"/>
    <mergeCell ref="H87:M87"/>
    <mergeCell ref="T87:X87"/>
    <mergeCell ref="B88:G88"/>
    <mergeCell ref="H88:M88"/>
    <mergeCell ref="O88:S88"/>
    <mergeCell ref="T88:X88"/>
    <mergeCell ref="B82:I82"/>
    <mergeCell ref="B83:I83"/>
    <mergeCell ref="B84:I84"/>
    <mergeCell ref="O85:U85"/>
    <mergeCell ref="V85:W85"/>
    <mergeCell ref="B86:F86"/>
    <mergeCell ref="G86:H86"/>
    <mergeCell ref="O86:S86"/>
    <mergeCell ref="T86:X86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B90:G90"/>
    <mergeCell ref="H90:M90"/>
    <mergeCell ref="O90:U90"/>
    <mergeCell ref="V90:W90"/>
    <mergeCell ref="T95:X95"/>
    <mergeCell ref="B96:G96"/>
    <mergeCell ref="H96:M96"/>
    <mergeCell ref="O96:S96"/>
    <mergeCell ref="T96:X96"/>
    <mergeCell ref="B93:G93"/>
    <mergeCell ref="H93:M93"/>
    <mergeCell ref="B94:G94"/>
    <mergeCell ref="H94:M94"/>
    <mergeCell ref="O94:U94"/>
    <mergeCell ref="V94:W94"/>
    <mergeCell ref="B97:G97"/>
    <mergeCell ref="H97:M97"/>
    <mergeCell ref="B98:G98"/>
    <mergeCell ref="H98:M98"/>
    <mergeCell ref="B99:G99"/>
    <mergeCell ref="H99:M99"/>
    <mergeCell ref="B95:G95"/>
    <mergeCell ref="H95:M95"/>
    <mergeCell ref="O95:S95"/>
    <mergeCell ref="B102:L102"/>
    <mergeCell ref="B104:E104"/>
    <mergeCell ref="F104:G104"/>
    <mergeCell ref="B105:B107"/>
    <mergeCell ref="C105:F107"/>
    <mergeCell ref="G105:J107"/>
    <mergeCell ref="K105:R105"/>
    <mergeCell ref="O99:R99"/>
    <mergeCell ref="S99:T99"/>
    <mergeCell ref="B100:G100"/>
    <mergeCell ref="H100:M100"/>
    <mergeCell ref="O100:U100"/>
    <mergeCell ref="O101:U101"/>
    <mergeCell ref="M108:N108"/>
    <mergeCell ref="S108:V108"/>
    <mergeCell ref="C109:F109"/>
    <mergeCell ref="G109:J109"/>
    <mergeCell ref="K109:L109"/>
    <mergeCell ref="M109:N109"/>
    <mergeCell ref="S109:V109"/>
    <mergeCell ref="S105:V107"/>
    <mergeCell ref="K106:N106"/>
    <mergeCell ref="O106:O107"/>
    <mergeCell ref="P106:P107"/>
    <mergeCell ref="Q106:Q107"/>
    <mergeCell ref="R106:R107"/>
    <mergeCell ref="K107:L107"/>
    <mergeCell ref="M107:N107"/>
    <mergeCell ref="B111:F111"/>
    <mergeCell ref="G111:H111"/>
    <mergeCell ref="B112:I112"/>
    <mergeCell ref="B113:I113"/>
    <mergeCell ref="B115:L115"/>
    <mergeCell ref="B117:E117"/>
    <mergeCell ref="F117:G117"/>
    <mergeCell ref="C108:F108"/>
    <mergeCell ref="G108:J108"/>
    <mergeCell ref="K108:L108"/>
    <mergeCell ref="B121:E121"/>
    <mergeCell ref="F121:K121"/>
    <mergeCell ref="B122:E122"/>
    <mergeCell ref="F122:K122"/>
    <mergeCell ref="B123:E123"/>
    <mergeCell ref="F123:K123"/>
    <mergeCell ref="B118:E118"/>
    <mergeCell ref="F118:K118"/>
    <mergeCell ref="B119:E119"/>
    <mergeCell ref="F119:K119"/>
    <mergeCell ref="B120:E120"/>
    <mergeCell ref="F120:K120"/>
    <mergeCell ref="B127:E127"/>
    <mergeCell ref="F127:H127"/>
    <mergeCell ref="I127:L127"/>
    <mergeCell ref="M127:P127"/>
    <mergeCell ref="B129:L129"/>
    <mergeCell ref="B131:G131"/>
    <mergeCell ref="H131:I131"/>
    <mergeCell ref="B125:F125"/>
    <mergeCell ref="G125:H125"/>
    <mergeCell ref="B126:E126"/>
    <mergeCell ref="F126:H126"/>
    <mergeCell ref="I126:L126"/>
    <mergeCell ref="M126:P126"/>
    <mergeCell ref="B135:G135"/>
    <mergeCell ref="H135:N136"/>
    <mergeCell ref="O135:T136"/>
    <mergeCell ref="U135:X136"/>
    <mergeCell ref="B136:G136"/>
    <mergeCell ref="B138:G138"/>
    <mergeCell ref="H138:I138"/>
    <mergeCell ref="B132:G132"/>
    <mergeCell ref="H132:N132"/>
    <mergeCell ref="O132:T132"/>
    <mergeCell ref="U132:X132"/>
    <mergeCell ref="B133:G133"/>
    <mergeCell ref="H133:N134"/>
    <mergeCell ref="O133:T134"/>
    <mergeCell ref="U133:X134"/>
    <mergeCell ref="B134:G134"/>
    <mergeCell ref="B141:G141"/>
    <mergeCell ref="H141:K141"/>
    <mergeCell ref="L141:O141"/>
    <mergeCell ref="P141:X141"/>
    <mergeCell ref="B142:G142"/>
    <mergeCell ref="H142:K142"/>
    <mergeCell ref="L142:O142"/>
    <mergeCell ref="P142:X142"/>
    <mergeCell ref="B139:G139"/>
    <mergeCell ref="H139:K139"/>
    <mergeCell ref="L139:O139"/>
    <mergeCell ref="P139:X139"/>
    <mergeCell ref="B140:G140"/>
    <mergeCell ref="H140:K140"/>
    <mergeCell ref="L140:O140"/>
    <mergeCell ref="P140:X140"/>
    <mergeCell ref="B146:G146"/>
    <mergeCell ref="H146:N146"/>
    <mergeCell ref="O146:T146"/>
    <mergeCell ref="U146:X146"/>
    <mergeCell ref="B147:G147"/>
    <mergeCell ref="H147:N147"/>
    <mergeCell ref="O147:T147"/>
    <mergeCell ref="U147:X147"/>
    <mergeCell ref="B143:G143"/>
    <mergeCell ref="H143:K143"/>
    <mergeCell ref="L143:O143"/>
    <mergeCell ref="P143:X143"/>
    <mergeCell ref="B145:E145"/>
    <mergeCell ref="M145:N145"/>
    <mergeCell ref="B150:G150"/>
    <mergeCell ref="H150:N150"/>
    <mergeCell ref="O150:T150"/>
    <mergeCell ref="U150:X150"/>
    <mergeCell ref="Y152:AC153"/>
    <mergeCell ref="B148:G148"/>
    <mergeCell ref="H148:N148"/>
    <mergeCell ref="O148:T148"/>
    <mergeCell ref="U148:X148"/>
    <mergeCell ref="B149:G149"/>
    <mergeCell ref="H149:N149"/>
    <mergeCell ref="O149:T149"/>
    <mergeCell ref="U149:X149"/>
  </mergeCells>
  <phoneticPr fontId="3"/>
  <hyperlinks>
    <hyperlink ref="Y66:AC75" location="目次!A1" display="目次に戻る"/>
    <hyperlink ref="Y152:AC153" location="目次!A1" display="目次に戻る"/>
    <hyperlink ref="Y138:AC143" location="目次!A1" display="目次に戻る"/>
    <hyperlink ref="Z138:AD143" location="目次!A1" display="目次に戻る"/>
    <hyperlink ref="Y131:AC134" location="目次!A1" display="目次に戻る"/>
    <hyperlink ref="Z133:AD13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4" max="23" man="1"/>
    <brk id="46" max="23" man="1"/>
    <brk id="76" max="23" man="1"/>
    <brk id="101" max="23" man="1"/>
    <brk id="128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31小禄南</vt:lpstr>
      <vt:lpstr>'31小禄南'!Print_Area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2025-06-30T05:48:03Z</dcterms:created>
  <dcterms:modified xsi:type="dcterms:W3CDTF">2025-07-03T03:20:54Z</dcterms:modified>
</cp:coreProperties>
</file>