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8仲井真" sheetId="1"/>
  </sheets>
  <externalReferences>
    <externalReference r:id="rId2"/>
    <externalReference r:id="rId3"/>
  </externalReferences>
  <definedNames>
    <definedName localSheetId="0" name="_xlnm.Print_Area">'28仲井真'!$A$1:$X$158</definedName>
    <definedName hidden="1" localSheetId="0" name="Z_818BF9DD_E155_4641_96DB_F10DCC046B31_.wvu.PrintArea">'28仲井真'!$A$1:$X$159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4" i="1" l="1"/>
  <c r="H147" i="1"/>
  <c r="H142" i="1"/>
  <c r="G136" i="1"/>
  <c r="F129" i="1"/>
  <c r="V105" i="1"/>
  <c r="S110" i="1" s="1"/>
  <c r="V95" i="1"/>
  <c r="G92" i="1"/>
  <c r="V91" i="1"/>
  <c r="J88" i="1"/>
  <c r="M81" i="1"/>
  <c r="M82" i="1" s="1"/>
  <c r="M71" i="1"/>
  <c r="H65" i="1"/>
  <c r="Q63" i="1"/>
  <c r="Q62" i="1"/>
  <c r="Q61" i="1"/>
  <c r="Q60" i="1"/>
  <c r="Q59" i="1"/>
  <c r="Q58" i="1"/>
  <c r="Q57" i="1"/>
  <c r="F55" i="1"/>
  <c r="T42" i="1"/>
  <c r="V41" i="1"/>
  <c r="V40" i="1"/>
  <c r="V39" i="1"/>
  <c r="H37" i="1"/>
  <c r="L34" i="1"/>
  <c r="H30" i="1"/>
  <c r="F4" i="1"/>
</calcChain>
</file>

<file path=xl/sharedStrings.xml><?xml version="1.0" encoding="utf-8"?>
<sst xmlns="http://schemas.openxmlformats.org/spreadsheetml/2006/main" count="307" uniqueCount="224">
  <si>
    <t>№</t>
    <phoneticPr fontId="3"/>
  </si>
  <si>
    <t>仲井真小学校区</t>
    <rPh sb="0" eb="1">
      <t>ナカ</t>
    </rPh>
    <rPh sb="1" eb="2">
      <t>イ</t>
    </rPh>
    <rPh sb="2" eb="3">
      <t>マ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</si>
  <si>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</si>
  <si>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</si>
  <si>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</si>
  <si>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</si>
  <si>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</si>
  <si>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</si>
  <si>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144～165、348、354～357、
360～388、389番地3、
397～598（598番地1は上間小）、602～609、612、619～621、634～655、670～673番地</t>
    <rPh sb="32" eb="34">
      <t>バンチ</t>
    </rPh>
    <rPh sb="48" eb="50">
      <t>バンチ</t>
    </rPh>
    <rPh sb="52" eb="54">
      <t>ウエマ</t>
    </rPh>
    <rPh sb="54" eb="55">
      <t>ショウ</t>
    </rPh>
    <rPh sb="92" eb="94">
      <t>バンチ</t>
    </rPh>
    <phoneticPr fontId="3"/>
  </si>
  <si>
    <t>字国場</t>
    <rPh sb="0" eb="1">
      <t>アザ</t>
    </rPh>
    <rPh sb="1" eb="3">
      <t>コクバ</t>
    </rPh>
    <phoneticPr fontId="3"/>
  </si>
  <si>
    <t>1～147、150～156、183～433、871～877、907～977、1002～1014番地</t>
    <rPh sb="47" eb="49">
      <t>バンチ</t>
    </rPh>
    <phoneticPr fontId="3"/>
  </si>
  <si>
    <t>字仲井真</t>
    <rPh sb="0" eb="1">
      <t>アザ</t>
    </rPh>
    <rPh sb="1" eb="2">
      <t>ナカ</t>
    </rPh>
    <rPh sb="2" eb="3">
      <t>イ</t>
    </rPh>
    <rPh sb="3" eb="4">
      <t>マ</t>
    </rPh>
    <phoneticPr fontId="3"/>
  </si>
  <si>
    <t>全部</t>
    <rPh sb="0" eb="2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</si>
  <si>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</si>
  <si>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</si>
  <si>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</si>
  <si>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</si>
  <si>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</si>
  <si>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</si>
  <si>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</si>
  <si>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</si>
  <si>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</si>
  <si>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</si>
  <si>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</si>
  <si>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</si>
  <si>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</si>
  <si>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</si>
  <si>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</si>
  <si>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</si>
  <si>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</si>
  <si>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</si>
  <si>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</si>
  <si>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仲井真小学校</t>
    <rPh sb="0" eb="6">
      <t>ナカイマショウガッコウ</t>
    </rPh>
    <phoneticPr fontId="3"/>
  </si>
  <si>
    <t>所在地</t>
  </si>
  <si>
    <t>字仲井真173</t>
    <rPh sb="0" eb="1">
      <t>アザ</t>
    </rPh>
    <rPh sb="1" eb="2">
      <t>ナカ</t>
    </rPh>
    <rPh sb="2" eb="3">
      <t>イ</t>
    </rPh>
    <rPh sb="3" eb="4">
      <t>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</si>
  <si>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</si>
  <si>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</si>
  <si>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</si>
  <si>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</si>
  <si>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</si>
  <si>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</si>
  <si>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</si>
  <si>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</si>
  <si>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</si>
  <si>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</si>
  <si>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</si>
  <si>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</si>
  <si>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</si>
  <si>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</si>
  <si>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</si>
  <si>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</si>
  <si>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</si>
  <si>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字仲井真173</t>
    <rPh sb="0" eb="1">
      <t>アザ</t>
    </rPh>
    <rPh sb="1" eb="4">
      <t>ナカイマ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</si>
  <si>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</si>
  <si>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</si>
  <si>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</si>
  <si>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</si>
  <si>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</si>
  <si>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</si>
  <si>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</si>
  <si>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仲井真自治会</t>
    <rPh sb="0" eb="1">
      <t>ナカ</t>
    </rPh>
    <rPh sb="1" eb="2">
      <t>イ</t>
    </rPh>
    <rPh sb="2" eb="3">
      <t>マ</t>
    </rPh>
    <rPh sb="3" eb="6">
      <t>ジチカイ</t>
    </rPh>
    <phoneticPr fontId="3"/>
  </si>
  <si>
    <t>字仲井真2番地～394-41、
字国場364，371番地</t>
    <rPh sb="0" eb="1">
      <t>アザ</t>
    </rPh>
    <rPh sb="1" eb="4">
      <t>ナカイマ</t>
    </rPh>
    <rPh sb="5" eb="7">
      <t>バンチ</t>
    </rPh>
    <rPh sb="16" eb="17">
      <t>アザ</t>
    </rPh>
    <rPh sb="17" eb="19">
      <t>コクバ</t>
    </rPh>
    <rPh sb="26" eb="28">
      <t>バンチ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</si>
  <si>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</si>
  <si>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</si>
  <si>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新仲井真自治会</t>
    <rPh sb="0" eb="1">
      <t>シン</t>
    </rPh>
    <rPh sb="1" eb="2">
      <t>ナカ</t>
    </rPh>
    <rPh sb="2" eb="3">
      <t>イ</t>
    </rPh>
    <rPh sb="3" eb="4">
      <t>マ</t>
    </rPh>
    <rPh sb="4" eb="7">
      <t>ジチカイ</t>
    </rPh>
    <phoneticPr fontId="3"/>
  </si>
  <si>
    <t>仲井真71～74、84～101</t>
    <rPh sb="0" eb="3">
      <t>ナカイマ</t>
    </rPh>
    <phoneticPr fontId="3"/>
  </si>
  <si>
    <t>上間長崎原自治会</t>
    <rPh sb="0" eb="2">
      <t>ウエマ</t>
    </rPh>
    <rPh sb="2" eb="4">
      <t>ナガサキ</t>
    </rPh>
    <rPh sb="4" eb="5">
      <t>ハラ</t>
    </rPh>
    <rPh sb="5" eb="8">
      <t>ジチカイ</t>
    </rPh>
    <phoneticPr fontId="3"/>
  </si>
  <si>
    <t>字上間一部（535～544番地）</t>
    <rPh sb="0" eb="1">
      <t>アザ</t>
    </rPh>
    <rPh sb="1" eb="3">
      <t>ウエマ</t>
    </rPh>
    <rPh sb="3" eb="5">
      <t>イチブ</t>
    </rPh>
    <rPh sb="13" eb="15">
      <t>バンチ</t>
    </rPh>
    <phoneticPr fontId="3"/>
  </si>
  <si>
    <t>前田原自治会</t>
    <rPh sb="0" eb="1">
      <t>マエ</t>
    </rPh>
    <rPh sb="1" eb="3">
      <t>タバル</t>
    </rPh>
    <rPh sb="3" eb="6">
      <t>ジチカイ</t>
    </rPh>
    <phoneticPr fontId="3"/>
  </si>
  <si>
    <t>上間414～431</t>
    <rPh sb="0" eb="2">
      <t>ウエマ</t>
    </rPh>
    <phoneticPr fontId="3"/>
  </si>
  <si>
    <t>仲井真平和苑自治会</t>
    <rPh sb="0" eb="1">
      <t>ナカ</t>
    </rPh>
    <rPh sb="1" eb="2">
      <t>イ</t>
    </rPh>
    <rPh sb="2" eb="3">
      <t>マ</t>
    </rPh>
    <rPh sb="3" eb="5">
      <t>ヘイワ</t>
    </rPh>
    <rPh sb="5" eb="6">
      <t>エン</t>
    </rPh>
    <rPh sb="6" eb="9">
      <t>ジチカイ</t>
    </rPh>
    <phoneticPr fontId="3"/>
  </si>
  <si>
    <t>仲井真243-4～263-11</t>
    <rPh sb="0" eb="3">
      <t>ナカイマ</t>
    </rPh>
    <phoneticPr fontId="3"/>
  </si>
  <si>
    <t>仲盛自治会</t>
    <rPh sb="0" eb="1">
      <t>ナカ</t>
    </rPh>
    <rPh sb="1" eb="2">
      <t>モリ</t>
    </rPh>
    <rPh sb="2" eb="5">
      <t>ジチカイ</t>
    </rPh>
    <phoneticPr fontId="3"/>
  </si>
  <si>
    <t>仲井真200～400</t>
    <rPh sb="0" eb="3">
      <t>ナカイマ</t>
    </rPh>
    <phoneticPr fontId="3"/>
  </si>
  <si>
    <t>仲井真ハイツ自治会</t>
    <rPh sb="0" eb="1">
      <t>ナカ</t>
    </rPh>
    <rPh sb="1" eb="2">
      <t>イ</t>
    </rPh>
    <rPh sb="2" eb="3">
      <t>マ</t>
    </rPh>
    <rPh sb="6" eb="9">
      <t>ジチカイ</t>
    </rPh>
    <phoneticPr fontId="3"/>
  </si>
  <si>
    <t>仲井真379-1～399-12</t>
    <rPh sb="0" eb="3">
      <t>ナカイマ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</si>
  <si>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</si>
  <si>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</si>
  <si>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</si>
  <si>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</si>
  <si>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</si>
  <si>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</si>
  <si>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</si>
  <si>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那覇市仲井真小学校区まちづくり協議会</t>
    <rPh sb="0" eb="3">
      <t>ナハシ</t>
    </rPh>
    <rPh sb="3" eb="10">
      <t>ナカイマショウガッコウク</t>
    </rPh>
    <rPh sb="15" eb="18">
      <t>キョウギカイ</t>
    </rPh>
    <phoneticPr fontId="3"/>
  </si>
  <si>
    <t>まーいまーいNaha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</si>
  <si>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</si>
  <si>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仲井真中学校区青少年健全育成協議会</t>
    <rPh sb="0" eb="6">
      <t>ナカイマチュウガッコウ</t>
    </rPh>
    <rPh sb="6" eb="17">
      <t>クセイショウネンケンゼンイクセイキョウギカイ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</si>
  <si>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</si>
  <si>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</si>
  <si>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</si>
  <si>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</si>
  <si>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三原大石通り会</t>
    <rPh sb="0" eb="5">
      <t>ミハラオオイシトオ</t>
    </rPh>
    <rPh sb="6" eb="7">
      <t>カイ</t>
    </rPh>
    <phoneticPr fontId="3"/>
  </si>
  <si>
    <t>上間三原線</t>
    <rPh sb="0" eb="5">
      <t>ウエマミハラセン</t>
    </rPh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</si>
  <si>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</si>
  <si>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3"/>
  </si>
  <si>
    <t>株式会社 沖縄用地測量設計</t>
    <rPh sb="0" eb="4">
      <t>カブシキガイシャ</t>
    </rPh>
    <rPh sb="5" eb="13">
      <t>オキナワヨウチソクリョウセッケイ</t>
    </rPh>
    <phoneticPr fontId="3"/>
  </si>
  <si>
    <t>繁多川ちゅらくなすん会</t>
    <rPh sb="0" eb="3">
      <t>ハンタガワ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</si>
  <si>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9">
      <t>ウエマ</t>
    </rPh>
    <rPh sb="9" eb="12">
      <t>ミハラセン</t>
    </rPh>
    <phoneticPr fontId="3"/>
  </si>
  <si>
    <t>サルビア会</t>
    <phoneticPr fontId="3"/>
  </si>
  <si>
    <t>仲井真南公園</t>
    <phoneticPr fontId="3"/>
  </si>
  <si>
    <t>繁多川自治会「花通り会」</t>
    <phoneticPr fontId="3"/>
  </si>
  <si>
    <t>上間三原線</t>
    <phoneticPr fontId="3"/>
  </si>
  <si>
    <t>仲井真平和苑自治会</t>
    <phoneticPr fontId="3"/>
  </si>
  <si>
    <t>仲井真北公園</t>
    <phoneticPr fontId="3"/>
  </si>
  <si>
    <t>沖縄銀行</t>
    <phoneticPr fontId="3"/>
  </si>
  <si>
    <t>市内一円(各本店、支店、出張所)</t>
    <phoneticPr fontId="3"/>
  </si>
  <si>
    <t>子ども劇場広場を愛する会</t>
    <phoneticPr fontId="3"/>
  </si>
  <si>
    <t>国場めーばる公園</t>
    <rPh sb="0" eb="2">
      <t>コクバ</t>
    </rPh>
    <rPh sb="6" eb="8">
      <t>コウエン</t>
    </rPh>
    <phoneticPr fontId="8"/>
  </si>
  <si>
    <t>南部地区歯科医師会</t>
    <phoneticPr fontId="3"/>
  </si>
  <si>
    <t>市内一円(加盟各事業所周辺)</t>
    <rPh sb="3" eb="4">
      <t>エン</t>
    </rPh>
    <phoneticPr fontId="3"/>
  </si>
  <si>
    <t>一般社団法人　網をおろす
ちのしお学童クラブ</t>
    <rPh sb="0" eb="6">
      <t>イッパンシャダンホウジン</t>
    </rPh>
    <rPh sb="7" eb="8">
      <t>アミ</t>
    </rPh>
    <rPh sb="17" eb="19">
      <t>ガクドウ</t>
    </rPh>
    <phoneticPr fontId="8"/>
  </si>
  <si>
    <t>那覇市医師会</t>
    <phoneticPr fontId="3"/>
  </si>
  <si>
    <t>市内一円(加盟各事業所周辺)</t>
    <phoneticPr fontId="3"/>
  </si>
  <si>
    <t>ハート・ラボA愛護会</t>
    <rPh sb="7" eb="10">
      <t>アイゴカイ</t>
    </rPh>
    <phoneticPr fontId="8"/>
  </si>
  <si>
    <t>沖縄県宅地建物取引業協会</t>
    <phoneticPr fontId="3"/>
  </si>
  <si>
    <t>ハート・ラボB愛護会</t>
    <rPh sb="7" eb="10">
      <t>アイゴカイ</t>
    </rPh>
    <phoneticPr fontId="8"/>
  </si>
  <si>
    <t>国場くねくね公園</t>
    <rPh sb="0" eb="2">
      <t>コクバ</t>
    </rPh>
    <rPh sb="6" eb="8">
      <t>コウエン</t>
    </rPh>
    <phoneticPr fontId="8"/>
  </si>
  <si>
    <t>那覇市観光ホテル旅館事業協同組合</t>
    <phoneticPr fontId="3"/>
  </si>
  <si>
    <t>くねくね会</t>
    <rPh sb="4" eb="5">
      <t>カイ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</si>
  <si>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</si>
  <si>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</si>
  <si>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</si>
  <si>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</si>
  <si>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</si>
  <si>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</si>
  <si>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</si>
  <si>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㈲光和エンジニアリング</t>
    <phoneticPr fontId="3"/>
  </si>
  <si>
    <t>こくばめーばる公園</t>
    <phoneticPr fontId="3"/>
  </si>
  <si>
    <t>金秀商事株式会社</t>
    <phoneticPr fontId="3"/>
  </si>
  <si>
    <t>㈱伸和建設</t>
    <rPh sb="1" eb="3">
      <t>シンワ</t>
    </rPh>
    <rPh sb="3" eb="5">
      <t>ケンセツ</t>
    </rPh>
    <phoneticPr fontId="3"/>
  </si>
  <si>
    <t>国場くねくね公園</t>
    <rPh sb="0" eb="2">
      <t>コクバ</t>
    </rPh>
    <rPh sb="6" eb="8">
      <t>コウエン</t>
    </rPh>
    <phoneticPr fontId="3"/>
  </si>
  <si>
    <t>生活協同組合コープ沖縄</t>
    <phoneticPr fontId="3"/>
  </si>
  <si>
    <t>(社)沖縄県建設業協会那覇支部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</si>
  <si>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</si>
  <si>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一般社団法人沖縄県中小建設業協会
那覇支部</t>
    <phoneticPr fontId="3"/>
  </si>
  <si>
    <t>組織名</t>
    <rPh sb="0" eb="3">
      <t>ソシキメイ</t>
    </rPh>
    <phoneticPr fontId="12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</si>
  <si>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</si>
  <si>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</si>
  <si>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</si>
  <si>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</si>
  <si>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</si>
  <si>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</si>
  <si>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</si>
  <si>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</si>
  <si>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</si>
  <si>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</si>
  <si>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</si>
  <si>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</si>
  <si>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</si>
  <si>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</si>
  <si>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</si>
  <si>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</si>
  <si>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</si>
  <si>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電話：917-3330
FAX：917-3370</t>
    <phoneticPr fontId="3"/>
  </si>
  <si>
    <t>仲井真中学校</t>
    <rPh sb="0" eb="3">
      <t>ナカイマ</t>
    </rPh>
    <rPh sb="3" eb="6">
      <t>チュウガッコウ</t>
    </rPh>
    <phoneticPr fontId="3"/>
  </si>
  <si>
    <t>字仲井真189</t>
    <rPh sb="0" eb="1">
      <t>アザ</t>
    </rPh>
    <rPh sb="1" eb="4">
      <t>ナカイマ</t>
    </rPh>
    <phoneticPr fontId="3"/>
  </si>
  <si>
    <t>電話：917-3415
FAX：917-3435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</si>
  <si>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</si>
  <si>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仲井真自治会自主防災会</t>
    <rPh sb="0" eb="2">
      <t>ナカイ</t>
    </rPh>
    <rPh sb="2" eb="3">
      <t>マ</t>
    </rPh>
    <rPh sb="3" eb="6">
      <t>ジチカイ</t>
    </rPh>
    <rPh sb="6" eb="8">
      <t>ジシュ</t>
    </rPh>
    <rPh sb="8" eb="10">
      <t>ボウサイ</t>
    </rPh>
    <rPh sb="10" eb="11">
      <t>カイ</t>
    </rPh>
    <phoneticPr fontId="3"/>
  </si>
  <si>
    <t>仲井真小学校区まちづくり協議会自主防災会</t>
    <rPh sb="0" eb="3">
      <t>ナカイマ</t>
    </rPh>
    <rPh sb="3" eb="6">
      <t>ショウガッコウ</t>
    </rPh>
    <rPh sb="6" eb="7">
      <t>ク</t>
    </rPh>
    <rPh sb="12" eb="15">
      <t>キョウギカイ</t>
    </rPh>
    <rPh sb="15" eb="17">
      <t>ジシュ</t>
    </rPh>
    <rPh sb="17" eb="19">
      <t>ボウサイ</t>
    </rPh>
    <rPh sb="19" eb="20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</si>
  <si>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</si>
  <si>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</si>
  <si>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</si>
  <si>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なかいま児童クラブ</t>
    <rPh sb="4" eb="6">
      <t>ジドウ</t>
    </rPh>
    <phoneticPr fontId="3"/>
  </si>
  <si>
    <t>字仲井真173　
仲井真小学校敷地内</t>
    <phoneticPr fontId="3"/>
  </si>
  <si>
    <t>ちのしお学童クラブ</t>
    <rPh sb="4" eb="6">
      <t>ガクドウ</t>
    </rPh>
    <phoneticPr fontId="3"/>
  </si>
  <si>
    <t>仲井真400-5　201号</t>
    <phoneticPr fontId="3"/>
  </si>
  <si>
    <t>愛心児童クラブ</t>
    <rPh sb="0" eb="2">
      <t>アイシン</t>
    </rPh>
    <rPh sb="2" eb="4">
      <t>ジドウ</t>
    </rPh>
    <phoneticPr fontId="3"/>
  </si>
  <si>
    <t>国場251－6</t>
    <rPh sb="0" eb="2">
      <t>コクバ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</si>
  <si>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</si>
  <si>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</si>
  <si>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</si>
  <si>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</si>
  <si>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</si>
  <si>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物作り</t>
    <rPh sb="0" eb="2">
      <t>モノヅク</t>
    </rPh>
    <phoneticPr fontId="3"/>
  </si>
  <si>
    <t>水</t>
    <rPh sb="0" eb="1">
      <t>スイ</t>
    </rPh>
    <phoneticPr fontId="3"/>
  </si>
  <si>
    <t>15：00～17：00</t>
    <phoneticPr fontId="3"/>
  </si>
  <si>
    <t>仲井真小地域連携室</t>
    <rPh sb="0" eb="4">
      <t>ナカイマショウ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</si>
  <si>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</si>
  <si>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</si>
  <si>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</si>
  <si>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</si>
  <si>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</si>
  <si>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</si>
  <si>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国場、仲井真、上間</t>
    <phoneticPr fontId="3"/>
  </si>
  <si>
    <t>字上間372番地</t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</si>
  <si>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</si>
  <si>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</si>
  <si>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</si>
  <si>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</si>
  <si>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</si>
  <si>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</si>
  <si>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</si>
  <si>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国場うじねーの会</t>
    <rPh sb="0" eb="2">
      <t>コクバ</t>
    </rPh>
    <rPh sb="7" eb="8">
      <t>カイ</t>
    </rPh>
    <phoneticPr fontId="12"/>
  </si>
  <si>
    <t>第1･3水曜日　</t>
    <rPh sb="0" eb="1">
      <t>ダイ</t>
    </rPh>
    <rPh sb="4" eb="7">
      <t>スイヨウビ</t>
    </rPh>
    <phoneticPr fontId="12"/>
  </si>
  <si>
    <t>10:00～12:00</t>
    <phoneticPr fontId="12"/>
  </si>
  <si>
    <t>国場自治会館（字国場95）</t>
    <rPh sb="0" eb="2">
      <t>コクバ</t>
    </rPh>
    <rPh sb="2" eb="4">
      <t>ジチ</t>
    </rPh>
    <rPh sb="4" eb="6">
      <t>カイカン</t>
    </rPh>
    <rPh sb="7" eb="8">
      <t>アザ</t>
    </rPh>
    <rPh sb="8" eb="10">
      <t>コクバ</t>
    </rPh>
    <phoneticPr fontId="12"/>
  </si>
  <si>
    <t>仲井真ハイツゆんたく会　</t>
    <rPh sb="0" eb="1">
      <t>ナカ</t>
    </rPh>
    <rPh sb="1" eb="2">
      <t>イ</t>
    </rPh>
    <rPh sb="2" eb="3">
      <t>マ</t>
    </rPh>
    <rPh sb="10" eb="11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</si>
  <si>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</si>
  <si>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14:00～16:00</t>
    <phoneticPr fontId="12"/>
  </si>
  <si>
    <t>仲井真ハイツ自治公民館（字仲井真398-10）</t>
    <rPh sb="0" eb="3">
      <t>ナカイマ</t>
    </rPh>
    <rPh sb="6" eb="8">
      <t>ジチ</t>
    </rPh>
    <rPh sb="8" eb="11">
      <t>コウミンカン</t>
    </rPh>
    <rPh sb="12" eb="13">
      <t>アザ</t>
    </rPh>
    <rPh sb="13" eb="16">
      <t>ナカイマ</t>
    </rPh>
    <phoneticPr fontId="12"/>
  </si>
  <si>
    <t>県営上間第二 燦燦あしば</t>
    <rPh sb="0" eb="2">
      <t>ケンエイ</t>
    </rPh>
    <rPh sb="2" eb="4">
      <t>ウエマ</t>
    </rPh>
    <rPh sb="4" eb="6">
      <t>ダイニ</t>
    </rPh>
    <rPh sb="7" eb="9">
      <t>サンサン</t>
    </rPh>
    <phoneticPr fontId="3"/>
  </si>
  <si>
    <t>第1･3月曜日　</t>
    <rPh sb="0" eb="1">
      <t>ダイ</t>
    </rPh>
    <rPh sb="4" eb="5">
      <t>ゲツ</t>
    </rPh>
    <rPh sb="5" eb="7">
      <t>ヨウビ</t>
    </rPh>
    <phoneticPr fontId="12"/>
  </si>
  <si>
    <t>14:00～16:00</t>
    <phoneticPr fontId="3"/>
  </si>
  <si>
    <t>県営上間第二団地　自治会集会所（上間300-1）</t>
    <rPh sb="0" eb="6">
      <t>ケンエイウエマダイニ</t>
    </rPh>
    <rPh sb="6" eb="8">
      <t>ダンチ</t>
    </rPh>
    <rPh sb="9" eb="12">
      <t>ジチカイ</t>
    </rPh>
    <rPh sb="12" eb="15">
      <t>シュウカイジョ</t>
    </rPh>
    <rPh sb="16" eb="18">
      <t>ウエマ</t>
    </rPh>
    <phoneticPr fontId="12"/>
  </si>
  <si>
    <t>つどいの広場キラキラ</t>
    <rPh sb="4" eb="6">
      <t>ヒロバ</t>
    </rPh>
    <phoneticPr fontId="3"/>
  </si>
  <si>
    <t>第1，2，3火曜日　</t>
    <rPh sb="0" eb="1">
      <t>ダイ</t>
    </rPh>
    <rPh sb="6" eb="7">
      <t>カ</t>
    </rPh>
    <rPh sb="7" eb="9">
      <t>ヨウビ</t>
    </rPh>
    <phoneticPr fontId="12"/>
  </si>
  <si>
    <t>那覇市人材育成支援センターまーいまーい（字上間549番1）</t>
    <rPh sb="0" eb="3">
      <t>ナハシ</t>
    </rPh>
    <rPh sb="3" eb="5">
      <t>ジンザイ</t>
    </rPh>
    <rPh sb="5" eb="7">
      <t>イクセイ</t>
    </rPh>
    <rPh sb="7" eb="9">
      <t>シエン</t>
    </rPh>
    <rPh sb="20" eb="21">
      <t>アザ</t>
    </rPh>
    <rPh sb="21" eb="23">
      <t>ウエマ</t>
    </rPh>
    <rPh sb="26" eb="27">
      <t>バン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</si>
  <si>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</si>
  <si>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</si>
  <si>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</si>
  <si>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長田クリニック</t>
  </si>
  <si>
    <t>心療内科, 精神科</t>
  </si>
  <si>
    <t>国場334-1</t>
  </si>
  <si>
    <t>098-833-7878</t>
  </si>
  <si>
    <t>やぎSUNクリニック</t>
  </si>
  <si>
    <t>耳鼻咽喉科,アレルギー科</t>
    <phoneticPr fontId="3"/>
  </si>
  <si>
    <t>仲井真317-1　YMビル　2階</t>
  </si>
  <si>
    <t>098-832-3387</t>
  </si>
  <si>
    <t>嘉数胃腸科内科医院</t>
    <phoneticPr fontId="3"/>
  </si>
  <si>
    <t>消化器内科（胃腸内科）,内科,外科,整形外科,肛門外科,皮膚科</t>
    <phoneticPr fontId="3"/>
  </si>
  <si>
    <t>那覇市仲井真379-2</t>
    <phoneticPr fontId="3"/>
  </si>
  <si>
    <t>098-832-1111</t>
    <phoneticPr fontId="3"/>
  </si>
  <si>
    <t>奇数月
第４火曜日19：00～
（全体会・勉強会）</t>
    <rPh sb="0" eb="3">
      <t>キスウツキ</t>
    </rPh>
    <rPh sb="4" eb="5">
      <t>ダイ</t>
    </rPh>
    <rPh sb="6" eb="7">
      <t>ヒ</t>
    </rPh>
    <rPh sb="7" eb="9">
      <t>ヨウビ</t>
    </rPh>
    <rPh sb="17" eb="19">
      <t>ゼンタイ</t>
    </rPh>
    <rPh sb="19" eb="20">
      <t>カイ</t>
    </rPh>
    <rPh sb="21" eb="24">
      <t>ベンキョウカイ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</si>
</sst>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9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4" borderId="0" xfId="0" applyFont="1" applyFill="1" applyBorder="1">
      <alignment vertical="center"/>
    </xf>
    <xf numFmtId="0" fontId="1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6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177" fontId="30" fillId="0" borderId="0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39" xfId="0" applyBorder="1">
      <alignment vertical="center"/>
    </xf>
    <xf numFmtId="0" fontId="8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1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center" wrapText="1"/>
    </xf>
    <xf numFmtId="177" fontId="15" fillId="0" borderId="0" xfId="2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3" applyFont="1" applyAlignment="1" applyProtection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1" fillId="5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56" fillId="3" borderId="7" xfId="0" applyFont="1" applyFill="1" applyBorder="1" applyAlignment="1">
      <alignment horizontal="left" vertical="center" wrapText="1"/>
    </xf>
    <xf numFmtId="0" fontId="56" fillId="3" borderId="7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left" vertical="center" wrapText="1"/>
    </xf>
    <xf numFmtId="0" fontId="52" fillId="0" borderId="14" xfId="0" applyFont="1" applyFill="1" applyBorder="1" applyAlignment="1">
      <alignment horizontal="left" vertical="center" wrapText="1"/>
    </xf>
    <xf numFmtId="0" fontId="52" fillId="0" borderId="13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52" fillId="0" borderId="7" xfId="0" applyFont="1" applyFill="1" applyBorder="1" applyAlignment="1">
      <alignment horizontal="left" vertical="center" wrapText="1"/>
    </xf>
    <xf numFmtId="0" fontId="52" fillId="0" borderId="16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48" fillId="0" borderId="15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left" vertical="center" shrinkToFit="1"/>
    </xf>
    <xf numFmtId="0" fontId="27" fillId="0" borderId="9" xfId="0" applyFont="1" applyFill="1" applyBorder="1" applyAlignment="1">
      <alignment horizontal="left" vertical="center" shrinkToFi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49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18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4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43" fillId="2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/>
    </xf>
    <xf numFmtId="0" fontId="47" fillId="2" borderId="11" xfId="0" applyFont="1" applyFill="1" applyBorder="1" applyAlignment="1">
      <alignment horizontal="center" vertical="center"/>
    </xf>
    <xf numFmtId="177" fontId="13" fillId="0" borderId="11" xfId="2" applyNumberFormat="1" applyFont="1" applyBorder="1" applyAlignment="1">
      <alignment horizontal="left" vertical="center"/>
    </xf>
    <xf numFmtId="177" fontId="24" fillId="2" borderId="8" xfId="2" applyNumberFormat="1" applyFont="1" applyFill="1" applyBorder="1" applyAlignment="1">
      <alignment horizontal="center" vertical="center"/>
    </xf>
    <xf numFmtId="177" fontId="24" fillId="2" borderId="10" xfId="2" applyNumberFormat="1" applyFont="1" applyFill="1" applyBorder="1" applyAlignment="1">
      <alignment horizontal="center" vertical="center"/>
    </xf>
    <xf numFmtId="177" fontId="24" fillId="2" borderId="9" xfId="2" applyNumberFormat="1" applyFont="1" applyFill="1" applyBorder="1" applyAlignment="1">
      <alignment horizontal="center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6" fontId="11" fillId="0" borderId="7" xfId="0" applyNumberFormat="1" applyFont="1" applyFill="1" applyBorder="1" applyAlignment="1">
      <alignment horizontal="center" vertical="center"/>
    </xf>
    <xf numFmtId="177" fontId="27" fillId="0" borderId="11" xfId="2" applyNumberFormat="1" applyFont="1" applyBorder="1" applyAlignment="1">
      <alignment horizontal="left" vertical="center"/>
    </xf>
    <xf numFmtId="177" fontId="27" fillId="0" borderId="11" xfId="2" applyNumberFormat="1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177" fontId="24" fillId="2" borderId="11" xfId="2" applyNumberFormat="1" applyFont="1" applyFill="1" applyBorder="1" applyAlignment="1">
      <alignment horizontal="center" vertical="center"/>
    </xf>
    <xf numFmtId="177" fontId="13" fillId="0" borderId="8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177" fontId="46" fillId="0" borderId="11" xfId="2" applyNumberFormat="1" applyFont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177" fontId="15" fillId="0" borderId="11" xfId="2" applyNumberFormat="1" applyFont="1" applyBorder="1" applyAlignment="1">
      <alignment horizontal="center" vertical="center"/>
    </xf>
    <xf numFmtId="0" fontId="21" fillId="5" borderId="11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right" vertical="center" wrapText="1"/>
    </xf>
    <xf numFmtId="38" fontId="15" fillId="0" borderId="11" xfId="1" applyFont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left" vertical="center" wrapText="1"/>
    </xf>
    <xf numFmtId="0" fontId="44" fillId="5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0" fillId="2" borderId="11" xfId="0" applyFont="1" applyFill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 wrapText="1" shrinkToFit="1"/>
    </xf>
    <xf numFmtId="176" fontId="29" fillId="0" borderId="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19" fillId="0" borderId="4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58" fontId="19" fillId="0" borderId="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7" fontId="33" fillId="0" borderId="28" xfId="0" applyNumberFormat="1" applyFont="1" applyFill="1" applyBorder="1" applyAlignment="1">
      <alignment horizontal="center" vertical="center"/>
    </xf>
    <xf numFmtId="177" fontId="33" fillId="0" borderId="38" xfId="0" applyNumberFormat="1" applyFont="1" applyFill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38" fontId="21" fillId="0" borderId="29" xfId="1" applyFont="1" applyBorder="1" applyAlignment="1">
      <alignment horizontal="center" vertical="center"/>
    </xf>
    <xf numFmtId="177" fontId="28" fillId="0" borderId="28" xfId="0" applyNumberFormat="1" applyFont="1" applyFill="1" applyBorder="1" applyAlignment="1">
      <alignment horizontal="center" vertical="center"/>
    </xf>
    <xf numFmtId="177" fontId="28" fillId="0" borderId="3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38" fontId="21" fillId="0" borderId="24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177" fontId="28" fillId="2" borderId="8" xfId="0" applyNumberFormat="1" applyFont="1" applyFill="1" applyBorder="1" applyAlignment="1">
      <alignment horizontal="center" vertical="center"/>
    </xf>
    <xf numFmtId="177" fontId="28" fillId="2" borderId="2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177" fontId="28" fillId="0" borderId="8" xfId="0" applyNumberFormat="1" applyFont="1" applyBorder="1" applyAlignment="1">
      <alignment horizontal="center" vertical="center"/>
    </xf>
    <xf numFmtId="177" fontId="28" fillId="0" borderId="2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2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25" xfId="0" applyNumberFormat="1" applyFont="1" applyFill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23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177" fontId="28" fillId="0" borderId="19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176" fontId="29" fillId="0" borderId="7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27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5" fillId="0" borderId="13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10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177" fontId="27" fillId="0" borderId="8" xfId="2" applyNumberFormat="1" applyFont="1" applyBorder="1" applyAlignment="1">
      <alignment horizontal="left" vertical="center" wrapText="1"/>
    </xf>
    <xf numFmtId="177" fontId="27" fillId="0" borderId="10" xfId="2" applyNumberFormat="1" applyFont="1" applyBorder="1" applyAlignment="1">
      <alignment horizontal="left" vertical="center" wrapText="1"/>
    </xf>
    <xf numFmtId="177" fontId="27" fillId="0" borderId="9" xfId="2" applyNumberFormat="1" applyFont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/>
    </xf>
    <xf numFmtId="0" fontId="46" fillId="0" borderId="9" xfId="0" applyFont="1" applyFill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'28仲井真'!$B$39:$C$39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('28仲井真'!$D$39:$E$39,'28仲井真'!$H$39:$I$39,'28仲井真'!$L$39:$M$39,'28仲井真'!$P$39:$Q$39,'28仲井真'!$T$39:$U$39)</c:f>
              <c:numCache>
                <c:formatCode>#,##0_);[Red]\(#,##0\)</c:formatCode>
                <c:ptCount val="10"/>
                <c:pt idx="0">
                  <c:v>1836</c:v>
                </c:pt>
                <c:pt idx="2">
                  <c:v>1839</c:v>
                </c:pt>
                <c:pt idx="4">
                  <c:v>1786</c:v>
                </c:pt>
                <c:pt idx="6">
                  <c:v>1797</c:v>
                </c:pt>
                <c:pt idx="8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4-41FC-9767-2387D5213876}"/>
            </c:ext>
          </c:extLst>
        </c:ser>
        <c:ser>
          <c:idx val="1"/>
          <c:order val="1"/>
          <c:tx>
            <c:strRef>
              <c:f>'28仲井真'!$B$40:$C$40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('28仲井真'!$D$40:$E$40,'28仲井真'!$H$40:$I$40,'28仲井真'!$L$40:$M$40,'28仲井真'!$P$40:$Q$40,'28仲井真'!$T$40:$U$40)</c:f>
              <c:numCache>
                <c:formatCode>#,##0_);[Red]\(#,##0\)</c:formatCode>
                <c:ptCount val="10"/>
                <c:pt idx="0">
                  <c:v>6823</c:v>
                </c:pt>
                <c:pt idx="2">
                  <c:v>6812</c:v>
                </c:pt>
                <c:pt idx="4">
                  <c:v>6758</c:v>
                </c:pt>
                <c:pt idx="6">
                  <c:v>6683</c:v>
                </c:pt>
                <c:pt idx="8">
                  <c:v>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4-41FC-9767-2387D5213876}"/>
            </c:ext>
          </c:extLst>
        </c:ser>
        <c:ser>
          <c:idx val="2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('28仲井真'!$D$41:$E$41,'28仲井真'!$H$41:$I$41,'28仲井真'!$L$41:$M$41,'28仲井真'!$P$41:$Q$41,'28仲井真'!$T$41:$U$41)</c:f>
              <c:numCache>
                <c:formatCode>#,##0_);[Red]\(#,##0\)</c:formatCode>
                <c:ptCount val="10"/>
                <c:pt idx="0">
                  <c:v>2209</c:v>
                </c:pt>
                <c:pt idx="2">
                  <c:v>2269</c:v>
                </c:pt>
                <c:pt idx="4">
                  <c:v>2339</c:v>
                </c:pt>
                <c:pt idx="6">
                  <c:v>2372</c:v>
                </c:pt>
                <c:pt idx="8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C4-41FC-9767-2387D5213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'28仲井真'!$B$32:$C$32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'28仲井真'!$D$32:$M$32</c:f>
              <c:numCache>
                <c:formatCode>#,##0_);[Red]\(#,##0\)</c:formatCode>
                <c:ptCount val="10"/>
                <c:pt idx="0">
                  <c:v>5281</c:v>
                </c:pt>
                <c:pt idx="2">
                  <c:v>5335</c:v>
                </c:pt>
                <c:pt idx="4">
                  <c:v>5326</c:v>
                </c:pt>
                <c:pt idx="6">
                  <c:v>5288</c:v>
                </c:pt>
                <c:pt idx="8">
                  <c:v>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F-4F9B-8710-D37D69DCE860}"/>
            </c:ext>
          </c:extLst>
        </c:ser>
        <c:ser>
          <c:idx val="3"/>
          <c:order val="1"/>
          <c:tx>
            <c:strRef>
              <c:f>'28仲井真'!$B$33:$C$33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'28仲井真'!$D$33:$M$33</c:f>
              <c:numCache>
                <c:formatCode>#,##0_);[Red]\(#,##0\)</c:formatCode>
                <c:ptCount val="10"/>
                <c:pt idx="0">
                  <c:v>5587</c:v>
                </c:pt>
                <c:pt idx="2">
                  <c:v>5585</c:v>
                </c:pt>
                <c:pt idx="4">
                  <c:v>5557</c:v>
                </c:pt>
                <c:pt idx="6">
                  <c:v>5564</c:v>
                </c:pt>
                <c:pt idx="8">
                  <c:v>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F-4F9B-8710-D37D69DCE8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16938213515807"/>
          <c:y val="0.18433043589307652"/>
          <c:w val="0.74652277525575161"/>
          <c:h val="0.6643836406815074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'28仲井真'!$B$35:$C$35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'28仲井真'!$D$35:$M$35</c:f>
              <c:numCache>
                <c:formatCode>#,##0_);[Red]\(#,##0\)</c:formatCode>
                <c:ptCount val="10"/>
                <c:pt idx="0">
                  <c:v>5044</c:v>
                </c:pt>
                <c:pt idx="2">
                  <c:v>5155</c:v>
                </c:pt>
                <c:pt idx="4">
                  <c:v>5201</c:v>
                </c:pt>
                <c:pt idx="6">
                  <c:v>5234</c:v>
                </c:pt>
                <c:pt idx="8">
                  <c:v>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E-4A41-AE9E-3E5BB0B3043C}"/>
            </c:ext>
          </c:extLst>
        </c:ser>
        <c:ser>
          <c:idx val="0"/>
          <c:order val="1"/>
          <c:tx>
            <c:strRef>
              <c:f>'28仲井真'!$B$34:$C$34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'28仲井真'!$D$34:$M$34</c:f>
              <c:numCache>
                <c:formatCode>#,##0</c:formatCode>
                <c:ptCount val="10"/>
                <c:pt idx="0">
                  <c:v>10868</c:v>
                </c:pt>
                <c:pt idx="2">
                  <c:v>10920</c:v>
                </c:pt>
                <c:pt idx="4">
                  <c:v>10883</c:v>
                </c:pt>
                <c:pt idx="6">
                  <c:v>10852</c:v>
                </c:pt>
                <c:pt idx="8">
                  <c:v>10656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E-4A41-AE9E-3E5BB0B30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('28仲井真'!$F$41:$G$41,'28仲井真'!$J$41:$K$41,'28仲井真'!$N$41:$O$41,'28仲井真'!$R$41:$S$41,'28仲井真'!$V$41:$W$41)</c:f>
              <c:numCache>
                <c:formatCode>0.0%</c:formatCode>
                <c:ptCount val="10"/>
                <c:pt idx="0">
                  <c:v>0.20325726904674274</c:v>
                </c:pt>
                <c:pt idx="2">
                  <c:v>0.2077838827838828</c:v>
                </c:pt>
                <c:pt idx="4">
                  <c:v>0.21492235596802353</c:v>
                </c:pt>
                <c:pt idx="6">
                  <c:v>0.21857722078879468</c:v>
                </c:pt>
                <c:pt idx="8">
                  <c:v>0.22522522522522523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E-4A41-AE9E-3E5BB0B30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576"/>
        <c:axId val="15977498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498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576"/>
        <c:crosses val="max"/>
        <c:crossBetween val="between"/>
      </c:valAx>
      <c:catAx>
        <c:axId val="159774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4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74339198361483"/>
          <c:y val="0.12601522769936466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4745972701706701E-3"/>
          <c:y val="1.0871244042086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2099058008323"/>
          <c:y val="0.11658146866238911"/>
          <c:w val="0.83553422688703172"/>
          <c:h val="0.74900427042356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'[2]28仲井真'!$C$56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'[2]28仲井真'!$C$57:$C$63</c:f>
              <c:numCache>
                <c:formatCode>General</c:formatCode>
                <c:ptCount val="7"/>
                <c:pt idx="0">
                  <c:v>105</c:v>
                </c:pt>
                <c:pt idx="1">
                  <c:v>110</c:v>
                </c:pt>
                <c:pt idx="2">
                  <c:v>108</c:v>
                </c:pt>
                <c:pt idx="3">
                  <c:v>106</c:v>
                </c:pt>
                <c:pt idx="4">
                  <c:v>122</c:v>
                </c:pt>
                <c:pt idx="5">
                  <c:v>119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501-A810-9DD1E7972986}"/>
            </c:ext>
          </c:extLst>
        </c:ser>
        <c:ser>
          <c:idx val="2"/>
          <c:order val="2"/>
          <c:tx>
            <c:strRef>
              <c:f>'[2]28仲井真'!$E$56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'[2]28仲井真'!$E$57:$E$63</c:f>
              <c:numCache>
                <c:formatCode>General</c:formatCode>
                <c:ptCount val="7"/>
                <c:pt idx="0">
                  <c:v>94</c:v>
                </c:pt>
                <c:pt idx="1">
                  <c:v>104</c:v>
                </c:pt>
                <c:pt idx="2">
                  <c:v>110</c:v>
                </c:pt>
                <c:pt idx="3">
                  <c:v>109</c:v>
                </c:pt>
                <c:pt idx="4">
                  <c:v>106</c:v>
                </c:pt>
                <c:pt idx="5">
                  <c:v>118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501-A810-9DD1E7972986}"/>
            </c:ext>
          </c:extLst>
        </c:ser>
        <c:ser>
          <c:idx val="4"/>
          <c:order val="4"/>
          <c:tx>
            <c:strRef>
              <c:f>'[2]28仲井真'!$G$56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'[2]28仲井真'!$G$57:$G$63</c:f>
              <c:numCache>
                <c:formatCode>General</c:formatCode>
                <c:ptCount val="7"/>
                <c:pt idx="0">
                  <c:v>109</c:v>
                </c:pt>
                <c:pt idx="1">
                  <c:v>90</c:v>
                </c:pt>
                <c:pt idx="2">
                  <c:v>104</c:v>
                </c:pt>
                <c:pt idx="3">
                  <c:v>108</c:v>
                </c:pt>
                <c:pt idx="4">
                  <c:v>109</c:v>
                </c:pt>
                <c:pt idx="5">
                  <c:v>106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1B-4501-A810-9DD1E7972986}"/>
            </c:ext>
          </c:extLst>
        </c:ser>
        <c:ser>
          <c:idx val="6"/>
          <c:order val="6"/>
          <c:tx>
            <c:strRef>
              <c:f>'[2]28仲井真'!$I$56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'[2]28仲井真'!$I$57:$I$63</c:f>
              <c:numCache>
                <c:formatCode>General</c:formatCode>
                <c:ptCount val="7"/>
                <c:pt idx="0">
                  <c:v>111</c:v>
                </c:pt>
                <c:pt idx="1">
                  <c:v>109</c:v>
                </c:pt>
                <c:pt idx="2">
                  <c:v>94</c:v>
                </c:pt>
                <c:pt idx="3">
                  <c:v>100</c:v>
                </c:pt>
                <c:pt idx="4">
                  <c:v>107</c:v>
                </c:pt>
                <c:pt idx="5">
                  <c:v>111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1B-4501-A810-9DD1E7972986}"/>
            </c:ext>
          </c:extLst>
        </c:ser>
        <c:ser>
          <c:idx val="8"/>
          <c:order val="8"/>
          <c:tx>
            <c:strRef>
              <c:f>'[2]28仲井真'!$K$56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'[2]28仲井真'!$K$57:$K$63</c:f>
              <c:numCache>
                <c:formatCode>General</c:formatCode>
                <c:ptCount val="7"/>
                <c:pt idx="0">
                  <c:v>92</c:v>
                </c:pt>
                <c:pt idx="1">
                  <c:v>109</c:v>
                </c:pt>
                <c:pt idx="2">
                  <c:v>109</c:v>
                </c:pt>
                <c:pt idx="3">
                  <c:v>93</c:v>
                </c:pt>
                <c:pt idx="4">
                  <c:v>98</c:v>
                </c:pt>
                <c:pt idx="5">
                  <c:v>108</c:v>
                </c:pt>
                <c:pt idx="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1B-4501-A810-9DD1E7972986}"/>
            </c:ext>
          </c:extLst>
        </c:ser>
        <c:ser>
          <c:idx val="10"/>
          <c:order val="10"/>
          <c:tx>
            <c:strRef>
              <c:f>'[2]28仲井真'!$M$56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'[2]28仲井真'!$B$57:$B$63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'[2]28仲井真'!$M$57:$M$63</c:f>
              <c:numCache>
                <c:formatCode>General</c:formatCode>
                <c:ptCount val="7"/>
                <c:pt idx="0">
                  <c:v>113</c:v>
                </c:pt>
                <c:pt idx="1">
                  <c:v>93</c:v>
                </c:pt>
                <c:pt idx="2">
                  <c:v>108</c:v>
                </c:pt>
                <c:pt idx="3">
                  <c:v>108</c:v>
                </c:pt>
                <c:pt idx="4">
                  <c:v>94</c:v>
                </c:pt>
                <c:pt idx="5">
                  <c:v>99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1B-4501-A810-9DD1E79729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02272"/>
        <c:axId val="876616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'[2]28仲井真'!$D$56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'[2]28仲井真'!$D$57:$D$63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5F1B-4501-A810-9DD1E797298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'[2]28仲井真'!$F$57:$F$63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F1B-4501-A810-9DD1E797298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'[2]28仲井真'!$H$57:$H$63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F1B-4501-A810-9DD1E797298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'[2]28仲井真'!$J$57:$J$63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F1B-4501-A810-9DD1E797298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'[2]28仲井真'!$L$57:$L$63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F1B-4501-A810-9DD1E797298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'[2]28仲井真'!$N$57:$N$63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F1B-4501-A810-9DD1E7972986}"/>
                  </c:ext>
                </c:extLst>
              </c15:ser>
            </c15:filteredBarSeries>
          </c:ext>
        </c:extLst>
      </c:barChart>
      <c:catAx>
        <c:axId val="876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16416"/>
        <c:crosses val="autoZero"/>
        <c:auto val="1"/>
        <c:lblAlgn val="ctr"/>
        <c:lblOffset val="100"/>
        <c:noMultiLvlLbl val="0"/>
      </c:catAx>
      <c:valAx>
        <c:axId val="8766164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0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5041396876713"/>
          <c:y val="4.1049867301766185E-2"/>
          <c:w val="0.61371374391242517"/>
          <c:h val="0.12331401330092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</xdr:row>
      <xdr:rowOff>266700</xdr:rowOff>
    </xdr:from>
    <xdr:to>
      <xdr:col>23</xdr:col>
      <xdr:colOff>24415</xdr:colOff>
      <xdr:row>24</xdr:row>
      <xdr:rowOff>68356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969" r="28391" b="17384"/>
        <a:stretch/>
      </xdr:blipFill>
      <xdr:spPr>
        <a:xfrm>
          <a:off x="85725" y="3003550"/>
          <a:ext cx="7622190" cy="5802406"/>
        </a:xfrm>
        <a:prstGeom prst="rect">
          <a:avLst/>
        </a:prstGeom>
      </xdr:spPr>
    </xdr:pic>
    <xdr:clientData/>
  </xdr:twoCellAnchor>
  <xdr:twoCellAnchor>
    <xdr:from>
      <xdr:col>12</xdr:col>
      <xdr:colOff>179295</xdr:colOff>
      <xdr:row>42</xdr:row>
      <xdr:rowOff>358587</xdr:rowOff>
    </xdr:from>
    <xdr:to>
      <xdr:col>23</xdr:col>
      <xdr:colOff>134471</xdr:colOff>
      <xdr:row>48</xdr:row>
      <xdr:rowOff>123264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302159</xdr:colOff>
      <xdr:row>48</xdr:row>
      <xdr:rowOff>112058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78440</xdr:colOff>
      <xdr:row>28</xdr:row>
      <xdr:rowOff>22411</xdr:rowOff>
    </xdr:from>
    <xdr:to>
      <xdr:col>23</xdr:col>
      <xdr:colOff>246530</xdr:colOff>
      <xdr:row>36</xdr:row>
      <xdr:rowOff>268941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220196</xdr:colOff>
      <xdr:row>56</xdr:row>
      <xdr:rowOff>358588</xdr:rowOff>
    </xdr:from>
    <xdr:to>
      <xdr:col>12</xdr:col>
      <xdr:colOff>219075</xdr:colOff>
      <xdr:row>62</xdr:row>
      <xdr:rowOff>161925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CxnSpPr/>
      </xdr:nvCxnSpPr>
      <xdr:spPr>
        <a:xfrm>
          <a:off x="1382246" y="21104038"/>
          <a:ext cx="2913529" cy="2584637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342900</xdr:rowOff>
    </xdr:from>
    <xdr:to>
      <xdr:col>23</xdr:col>
      <xdr:colOff>284924</xdr:colOff>
      <xdr:row>62</xdr:row>
      <xdr:rowOff>466724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H30</v>
          </cell>
          <cell r="C57">
            <v>105</v>
          </cell>
          <cell r="E57">
            <v>94</v>
          </cell>
          <cell r="G57">
            <v>109</v>
          </cell>
          <cell r="I57">
            <v>111</v>
          </cell>
          <cell r="K57">
            <v>92</v>
          </cell>
          <cell r="M57">
            <v>113</v>
          </cell>
        </row>
        <row r="58">
          <cell r="B58" t="str">
            <v>H31
（R1）</v>
          </cell>
          <cell r="C58">
            <v>110</v>
          </cell>
          <cell r="E58">
            <v>104</v>
          </cell>
          <cell r="G58">
            <v>90</v>
          </cell>
          <cell r="I58">
            <v>109</v>
          </cell>
          <cell r="K58">
            <v>109</v>
          </cell>
          <cell r="M58">
            <v>93</v>
          </cell>
        </row>
        <row r="59">
          <cell r="B59" t="str">
            <v>R2</v>
          </cell>
          <cell r="C59">
            <v>108</v>
          </cell>
          <cell r="E59">
            <v>110</v>
          </cell>
          <cell r="G59">
            <v>104</v>
          </cell>
          <cell r="I59">
            <v>94</v>
          </cell>
          <cell r="K59">
            <v>109</v>
          </cell>
          <cell r="M59">
            <v>108</v>
          </cell>
        </row>
        <row r="60">
          <cell r="B60" t="str">
            <v>R3</v>
          </cell>
          <cell r="C60">
            <v>106</v>
          </cell>
          <cell r="E60">
            <v>109</v>
          </cell>
          <cell r="G60">
            <v>108</v>
          </cell>
          <cell r="I60">
            <v>100</v>
          </cell>
          <cell r="K60">
            <v>93</v>
          </cell>
          <cell r="M60">
            <v>108</v>
          </cell>
        </row>
        <row r="61">
          <cell r="B61" t="str">
            <v>R4</v>
          </cell>
          <cell r="C61">
            <v>122</v>
          </cell>
          <cell r="E61">
            <v>106</v>
          </cell>
          <cell r="G61">
            <v>109</v>
          </cell>
          <cell r="I61">
            <v>107</v>
          </cell>
          <cell r="K61">
            <v>98</v>
          </cell>
          <cell r="M61">
            <v>94</v>
          </cell>
        </row>
        <row r="62">
          <cell r="B62" t="str">
            <v>R5</v>
          </cell>
          <cell r="C62">
            <v>119</v>
          </cell>
          <cell r="E62">
            <v>118</v>
          </cell>
          <cell r="G62">
            <v>106</v>
          </cell>
          <cell r="I62">
            <v>111</v>
          </cell>
          <cell r="K62">
            <v>108</v>
          </cell>
          <cell r="M62">
            <v>99</v>
          </cell>
        </row>
        <row r="63">
          <cell r="B63" t="str">
            <v>R6</v>
          </cell>
          <cell r="C63">
            <v>119</v>
          </cell>
          <cell r="E63">
            <v>118</v>
          </cell>
          <cell r="G63">
            <v>116</v>
          </cell>
          <cell r="I63">
            <v>104</v>
          </cell>
          <cell r="K63">
            <v>113</v>
          </cell>
          <cell r="M63">
            <v>106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I168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83203125" customWidth="1"/>
    <col min="23" max="29" width="4.25" customWidth="1"/>
    <col min="30" max="30" width="22.9140625" customWidth="1"/>
    <col min="31" max="38" width="4.25" customWidth="1"/>
  </cols>
  <sheetData>
    <row r="1" spans="1:30" ht="12.7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3"/>
      <c r="R1" s="3"/>
      <c r="S1" s="3"/>
      <c r="T1" s="1"/>
      <c r="U1" s="1"/>
      <c r="V1" s="1"/>
      <c r="Y1" s="367"/>
      <c r="Z1" s="367"/>
      <c r="AA1" s="367"/>
      <c r="AB1" s="367"/>
      <c r="AC1" s="367"/>
      <c r="AD1" s="367"/>
    </row>
    <row r="2" spans="1:30" ht="36" customHeight="1" thickBot="1">
      <c r="A2" s="4" t="s">
        <v>0</v>
      </c>
      <c r="B2" s="5">
        <v>28</v>
      </c>
      <c r="C2" s="368" t="s">
        <v>1</v>
      </c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70"/>
      <c r="Y2" s="367"/>
      <c r="Z2" s="367"/>
      <c r="AA2" s="367"/>
      <c r="AB2" s="367"/>
      <c r="AC2" s="367"/>
      <c r="AD2" s="367"/>
    </row>
    <row r="3" spans="1:30" ht="5.2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9"/>
      <c r="R3" s="9"/>
      <c r="S3" s="9"/>
      <c r="Y3" s="367"/>
      <c r="Z3" s="367"/>
      <c r="AA3" s="367"/>
      <c r="AB3" s="367"/>
      <c r="AC3" s="367"/>
      <c r="AD3" s="367"/>
    </row>
    <row r="4" spans="1:30" ht="44.5" customHeight="1">
      <c r="B4" s="191" t="s">
        <v>2</v>
      </c>
      <c r="C4" s="191"/>
      <c r="D4" s="191"/>
      <c r="E4" s="191"/>
      <c r="F4" s="203">
        <f>'[1]1安謝'!F4:G4</f>
        <v>45658</v>
      </c>
      <c r="G4" s="203"/>
      <c r="H4" s="10" t="s">
        <v>3</v>
      </c>
    </row>
    <row r="5" spans="1:30" ht="28.5" customHeight="1">
      <c r="B5" s="371" t="s">
        <v>4</v>
      </c>
      <c r="C5" s="372"/>
      <c r="D5" s="373" t="s">
        <v>5</v>
      </c>
      <c r="E5" s="374"/>
      <c r="F5" s="374"/>
      <c r="G5" s="374"/>
      <c r="H5" s="374"/>
      <c r="I5" s="375"/>
      <c r="J5" s="371" t="s">
        <v>4</v>
      </c>
      <c r="K5" s="372"/>
      <c r="L5" s="373" t="s">
        <v>6</v>
      </c>
      <c r="M5" s="374"/>
      <c r="N5" s="374"/>
      <c r="O5" s="374"/>
      <c r="P5" s="374"/>
      <c r="Q5" s="375"/>
      <c r="R5" s="371" t="s">
        <v>4</v>
      </c>
      <c r="S5" s="372"/>
      <c r="T5" s="376" t="s">
        <v>6</v>
      </c>
      <c r="U5" s="376"/>
      <c r="V5" s="376"/>
      <c r="W5" s="376"/>
      <c r="X5" s="376"/>
    </row>
    <row r="6" spans="1:30" ht="52.5" customHeight="1">
      <c r="B6" s="356" t="s">
        <v>7</v>
      </c>
      <c r="C6" s="357"/>
      <c r="D6" s="360" t="s">
        <v>8</v>
      </c>
      <c r="E6" s="361"/>
      <c r="F6" s="361"/>
      <c r="G6" s="361"/>
      <c r="H6" s="361"/>
      <c r="I6" s="362"/>
      <c r="J6" s="356" t="s">
        <v>9</v>
      </c>
      <c r="K6" s="357"/>
      <c r="L6" s="360" t="s">
        <v>10</v>
      </c>
      <c r="M6" s="361"/>
      <c r="N6" s="361"/>
      <c r="O6" s="361"/>
      <c r="P6" s="361"/>
      <c r="Q6" s="362"/>
      <c r="R6" s="356" t="s">
        <v>11</v>
      </c>
      <c r="S6" s="357"/>
      <c r="T6" s="366" t="s">
        <v>12</v>
      </c>
      <c r="U6" s="366"/>
      <c r="V6" s="366"/>
      <c r="W6" s="366"/>
      <c r="X6" s="366"/>
    </row>
    <row r="7" spans="1:30" ht="52.5" customHeight="1">
      <c r="B7" s="358"/>
      <c r="C7" s="359"/>
      <c r="D7" s="363"/>
      <c r="E7" s="364"/>
      <c r="F7" s="364"/>
      <c r="G7" s="364"/>
      <c r="H7" s="364"/>
      <c r="I7" s="365"/>
      <c r="J7" s="358"/>
      <c r="K7" s="359"/>
      <c r="L7" s="363"/>
      <c r="M7" s="364"/>
      <c r="N7" s="364"/>
      <c r="O7" s="364"/>
      <c r="P7" s="364"/>
      <c r="Q7" s="365"/>
      <c r="R7" s="358"/>
      <c r="S7" s="359"/>
      <c r="T7" s="366"/>
      <c r="U7" s="366"/>
      <c r="V7" s="366"/>
      <c r="W7" s="366"/>
      <c r="X7" s="366"/>
    </row>
    <row r="8" spans="1:30" ht="28.5" customHeight="1">
      <c r="B8" s="11"/>
      <c r="C8" s="11"/>
      <c r="D8" s="12"/>
      <c r="E8" s="13"/>
      <c r="F8" s="13"/>
      <c r="G8" s="13"/>
      <c r="H8" s="13"/>
      <c r="I8" s="11"/>
      <c r="J8" s="11"/>
      <c r="K8" s="12"/>
      <c r="L8" s="13"/>
      <c r="M8" s="13"/>
      <c r="N8" s="13"/>
      <c r="O8" s="13"/>
      <c r="P8" s="11"/>
      <c r="Q8" s="11"/>
      <c r="R8" s="12"/>
      <c r="S8" s="13"/>
      <c r="T8" s="13"/>
      <c r="U8" s="13"/>
      <c r="V8" s="13"/>
    </row>
    <row r="9" spans="1:30" ht="28.5" customHeight="1">
      <c r="B9" s="11"/>
      <c r="C9" s="11"/>
      <c r="D9" s="12"/>
      <c r="E9" s="13"/>
      <c r="F9" s="13"/>
      <c r="G9" s="13"/>
      <c r="H9" s="13"/>
      <c r="I9" s="11"/>
      <c r="J9" s="11"/>
      <c r="K9" s="12"/>
      <c r="L9" s="13"/>
      <c r="M9" s="13"/>
      <c r="N9" s="13"/>
      <c r="O9" s="13"/>
      <c r="P9" s="11"/>
      <c r="Q9" s="11"/>
      <c r="R9" s="12"/>
      <c r="S9" s="13"/>
      <c r="T9" s="13"/>
      <c r="U9" s="13"/>
      <c r="V9" s="13"/>
    </row>
    <row r="10" spans="1:30" ht="28.5" customHeight="1">
      <c r="B10" s="11"/>
      <c r="C10" s="11"/>
      <c r="D10" s="12"/>
      <c r="E10" s="13"/>
      <c r="F10" s="13"/>
      <c r="G10" s="13"/>
      <c r="H10" s="13"/>
      <c r="I10" s="11"/>
      <c r="J10" s="11"/>
      <c r="K10" s="12"/>
      <c r="L10" s="13"/>
      <c r="M10" s="13"/>
      <c r="N10" s="13"/>
      <c r="O10" s="13"/>
      <c r="P10" s="11"/>
      <c r="Q10" s="11"/>
      <c r="R10" s="12"/>
      <c r="S10" s="13"/>
      <c r="T10" s="13"/>
      <c r="U10" s="13"/>
      <c r="V10" s="13"/>
    </row>
    <row r="11" spans="1:30" ht="28.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30" ht="28.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30" ht="28.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30" ht="28.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30" ht="28.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30" ht="28.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5" ht="28.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5" ht="28.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5" ht="28.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5" ht="28.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5" ht="28.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25" ht="28.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25" ht="28.5" customHeight="1">
      <c r="B23" s="11"/>
      <c r="C23" s="11"/>
      <c r="D23" s="12"/>
      <c r="E23" s="13"/>
      <c r="F23" s="13"/>
      <c r="G23" s="13"/>
      <c r="H23" s="13"/>
      <c r="I23" s="11"/>
      <c r="J23" s="11"/>
      <c r="K23" s="12"/>
      <c r="L23" s="13"/>
      <c r="M23" s="13"/>
      <c r="N23" s="13"/>
      <c r="O23" s="13"/>
      <c r="P23" s="11"/>
      <c r="Q23" s="11"/>
      <c r="R23" s="12"/>
      <c r="S23" s="13"/>
      <c r="T23" s="13"/>
      <c r="U23" s="13"/>
      <c r="V23" s="13"/>
    </row>
    <row r="24" spans="1:25" ht="16.5" customHeight="1">
      <c r="B24" s="11"/>
      <c r="C24" s="11"/>
      <c r="D24" s="12"/>
      <c r="E24" s="13"/>
      <c r="F24" s="13"/>
      <c r="G24" s="13"/>
      <c r="H24" s="13"/>
      <c r="I24" s="11"/>
      <c r="J24" s="11"/>
      <c r="K24" s="12"/>
      <c r="L24" s="13"/>
      <c r="M24" s="13"/>
      <c r="N24" s="13"/>
      <c r="O24" s="13"/>
      <c r="P24" s="11"/>
      <c r="Q24" s="11"/>
      <c r="R24" s="12"/>
      <c r="S24" s="13"/>
      <c r="T24" s="13"/>
      <c r="U24" s="13"/>
      <c r="V24" s="13"/>
    </row>
    <row r="25" spans="1:25" ht="16.5" customHeight="1">
      <c r="B25" s="11"/>
      <c r="C25" s="11"/>
      <c r="D25" s="12"/>
      <c r="E25" s="13"/>
      <c r="F25" s="13"/>
      <c r="G25" s="13"/>
      <c r="H25" s="13"/>
      <c r="I25" s="11"/>
      <c r="J25" s="11"/>
      <c r="K25" s="12"/>
      <c r="L25" s="13"/>
      <c r="M25" s="13"/>
      <c r="N25" s="13"/>
      <c r="O25" s="13"/>
      <c r="P25" s="11"/>
      <c r="Q25" s="11"/>
      <c r="R25" s="12"/>
      <c r="S25" s="13"/>
      <c r="T25" s="13"/>
      <c r="U25" s="13"/>
      <c r="V25" s="13"/>
    </row>
    <row r="26" spans="1:25" ht="10.5" customHeight="1">
      <c r="B26" s="11"/>
      <c r="C26" s="11"/>
      <c r="D26" s="12"/>
      <c r="E26" s="13"/>
      <c r="F26" s="13"/>
      <c r="G26" s="13"/>
      <c r="H26" s="13"/>
      <c r="I26" s="11"/>
      <c r="J26" s="11"/>
      <c r="K26" s="12"/>
      <c r="L26" s="13"/>
      <c r="M26" s="13"/>
      <c r="N26" s="13"/>
      <c r="O26" s="13"/>
      <c r="P26" s="11"/>
      <c r="Q26" s="11"/>
      <c r="R26" s="12"/>
      <c r="S26" s="13"/>
      <c r="T26" s="13"/>
      <c r="U26" s="13"/>
      <c r="V26" s="13"/>
    </row>
    <row r="27" spans="1:25" ht="5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9"/>
      <c r="R27" s="9"/>
      <c r="S27" s="9"/>
    </row>
    <row r="28" spans="1:25" ht="28.5" customHeight="1">
      <c r="A28" s="14">
        <v>1</v>
      </c>
      <c r="B28" s="162" t="s">
        <v>13</v>
      </c>
      <c r="C28" s="176"/>
      <c r="D28" s="176"/>
      <c r="E28" s="177"/>
      <c r="F28" s="177"/>
      <c r="G28" s="15"/>
      <c r="H28" s="15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</row>
    <row r="29" spans="1:25" ht="6.75" customHeight="1">
      <c r="A29" s="18"/>
      <c r="B29" s="18"/>
      <c r="C29" s="19"/>
      <c r="D29" s="20"/>
      <c r="E29" s="20"/>
      <c r="F29" s="20"/>
      <c r="G29" s="20"/>
      <c r="H29" s="20"/>
      <c r="I29" s="21"/>
      <c r="J29" s="21"/>
      <c r="K29" s="22"/>
      <c r="L29" s="23"/>
      <c r="M29" s="23"/>
      <c r="N29" s="24"/>
      <c r="O29" s="24"/>
      <c r="P29" s="24"/>
      <c r="Q29" s="9"/>
      <c r="R29" s="9"/>
      <c r="S29" s="9"/>
    </row>
    <row r="30" spans="1:25" ht="28.5" customHeight="1" thickBot="1">
      <c r="A30" s="18"/>
      <c r="B30" s="277" t="s">
        <v>14</v>
      </c>
      <c r="C30" s="355"/>
      <c r="D30" s="355"/>
      <c r="E30" s="355"/>
      <c r="F30" s="355"/>
      <c r="G30" s="355"/>
      <c r="H30" s="203">
        <f>'[1]1安謝'!H24:I24</f>
        <v>45413</v>
      </c>
      <c r="I30" s="203"/>
      <c r="J30" s="10" t="s">
        <v>3</v>
      </c>
      <c r="L30" s="25"/>
      <c r="M30" s="25"/>
    </row>
    <row r="31" spans="1:25" ht="39" customHeight="1">
      <c r="A31" s="18"/>
      <c r="B31" s="328" t="s">
        <v>15</v>
      </c>
      <c r="C31" s="329"/>
      <c r="D31" s="321" t="s">
        <v>16</v>
      </c>
      <c r="E31" s="322"/>
      <c r="F31" s="319" t="s">
        <v>17</v>
      </c>
      <c r="G31" s="320"/>
      <c r="H31" s="319" t="s">
        <v>18</v>
      </c>
      <c r="I31" s="320"/>
      <c r="J31" s="321" t="s">
        <v>19</v>
      </c>
      <c r="K31" s="322"/>
      <c r="L31" s="353" t="s">
        <v>20</v>
      </c>
      <c r="M31" s="354"/>
    </row>
    <row r="32" spans="1:25" ht="28.5" customHeight="1">
      <c r="A32" s="18"/>
      <c r="B32" s="347" t="s">
        <v>21</v>
      </c>
      <c r="C32" s="348"/>
      <c r="D32" s="349">
        <v>5281</v>
      </c>
      <c r="E32" s="350"/>
      <c r="F32" s="349">
        <v>5335</v>
      </c>
      <c r="G32" s="350"/>
      <c r="H32" s="349">
        <v>5326</v>
      </c>
      <c r="I32" s="350"/>
      <c r="J32" s="349">
        <v>5288</v>
      </c>
      <c r="K32" s="350"/>
      <c r="L32" s="351">
        <v>5197</v>
      </c>
      <c r="M32" s="352"/>
    </row>
    <row r="33" spans="1:29" ht="28.5" customHeight="1">
      <c r="A33" s="18"/>
      <c r="B33" s="347" t="s">
        <v>22</v>
      </c>
      <c r="C33" s="348"/>
      <c r="D33" s="349">
        <v>5587</v>
      </c>
      <c r="E33" s="350"/>
      <c r="F33" s="349">
        <v>5585</v>
      </c>
      <c r="G33" s="350"/>
      <c r="H33" s="349">
        <v>5557</v>
      </c>
      <c r="I33" s="350"/>
      <c r="J33" s="349">
        <v>5564</v>
      </c>
      <c r="K33" s="350"/>
      <c r="L33" s="351">
        <v>5459</v>
      </c>
      <c r="M33" s="352"/>
      <c r="Y33" s="26"/>
      <c r="Z33" s="26"/>
      <c r="AA33" s="26"/>
      <c r="AB33" s="26"/>
      <c r="AC33" s="26"/>
    </row>
    <row r="34" spans="1:29" ht="28.5" customHeight="1" thickBot="1">
      <c r="A34" s="18"/>
      <c r="B34" s="339" t="s">
        <v>23</v>
      </c>
      <c r="C34" s="340"/>
      <c r="D34" s="341">
        <v>10868</v>
      </c>
      <c r="E34" s="342"/>
      <c r="F34" s="341">
        <v>10920</v>
      </c>
      <c r="G34" s="342"/>
      <c r="H34" s="343">
        <v>10883</v>
      </c>
      <c r="I34" s="344"/>
      <c r="J34" s="343">
        <v>10852</v>
      </c>
      <c r="K34" s="344"/>
      <c r="L34" s="345">
        <f>SUM(L32:M33)</f>
        <v>10656</v>
      </c>
      <c r="M34" s="346"/>
      <c r="Y34" s="26"/>
      <c r="Z34" s="26"/>
      <c r="AA34" s="26"/>
      <c r="AB34" s="26"/>
      <c r="AC34" s="26"/>
    </row>
    <row r="35" spans="1:29" ht="28.5" customHeight="1" thickBot="1">
      <c r="A35" s="18"/>
      <c r="B35" s="333" t="s">
        <v>24</v>
      </c>
      <c r="C35" s="334"/>
      <c r="D35" s="335">
        <v>5044</v>
      </c>
      <c r="E35" s="336"/>
      <c r="F35" s="335">
        <v>5155</v>
      </c>
      <c r="G35" s="336"/>
      <c r="H35" s="335">
        <v>5201</v>
      </c>
      <c r="I35" s="336"/>
      <c r="J35" s="335">
        <v>5234</v>
      </c>
      <c r="K35" s="336"/>
      <c r="L35" s="337">
        <v>5207</v>
      </c>
      <c r="M35" s="338"/>
      <c r="Y35" s="26"/>
      <c r="Z35" s="26"/>
      <c r="AA35" s="26"/>
      <c r="AB35" s="26"/>
      <c r="AC35" s="26"/>
    </row>
    <row r="36" spans="1:29" ht="9" customHeight="1">
      <c r="A36" s="18"/>
      <c r="B36" s="18"/>
      <c r="C36" s="27"/>
      <c r="D36" s="28"/>
      <c r="E36" s="29"/>
      <c r="F36" s="28"/>
      <c r="G36" s="29"/>
      <c r="H36" s="30"/>
      <c r="I36" s="30"/>
      <c r="J36" s="30"/>
      <c r="K36" s="30"/>
      <c r="L36" s="30"/>
      <c r="M36" s="30"/>
      <c r="Y36" s="26"/>
      <c r="Z36" s="26"/>
      <c r="AA36" s="26"/>
      <c r="AB36" s="26"/>
      <c r="AC36" s="26"/>
    </row>
    <row r="37" spans="1:29" ht="28.5" customHeight="1" thickBot="1">
      <c r="B37" s="325" t="s">
        <v>25</v>
      </c>
      <c r="C37" s="325"/>
      <c r="D37" s="326"/>
      <c r="E37" s="326"/>
      <c r="F37" s="326"/>
      <c r="G37" s="326"/>
      <c r="H37" s="327">
        <f>'[1]1安謝'!H32:I32</f>
        <v>45413</v>
      </c>
      <c r="I37" s="327"/>
      <c r="J37" s="31" t="s">
        <v>3</v>
      </c>
      <c r="K37" s="30"/>
      <c r="P37" s="32"/>
      <c r="Q37" s="32"/>
      <c r="R37" s="9"/>
      <c r="S37" s="9"/>
      <c r="T37" s="9"/>
      <c r="Y37" s="26"/>
      <c r="Z37" s="26"/>
      <c r="AA37" s="26"/>
      <c r="AB37" s="26"/>
      <c r="AC37" s="26"/>
    </row>
    <row r="38" spans="1:29" ht="35.25" customHeight="1">
      <c r="B38" s="328" t="s">
        <v>15</v>
      </c>
      <c r="C38" s="329"/>
      <c r="D38" s="330" t="s">
        <v>16</v>
      </c>
      <c r="E38" s="322"/>
      <c r="F38" s="331" t="s">
        <v>26</v>
      </c>
      <c r="G38" s="332"/>
      <c r="H38" s="319" t="s">
        <v>17</v>
      </c>
      <c r="I38" s="320"/>
      <c r="J38" s="317" t="s">
        <v>26</v>
      </c>
      <c r="K38" s="318"/>
      <c r="L38" s="319" t="s">
        <v>18</v>
      </c>
      <c r="M38" s="320"/>
      <c r="N38" s="317" t="s">
        <v>26</v>
      </c>
      <c r="O38" s="318"/>
      <c r="P38" s="321" t="s">
        <v>19</v>
      </c>
      <c r="Q38" s="322"/>
      <c r="R38" s="323" t="s">
        <v>26</v>
      </c>
      <c r="S38" s="314"/>
      <c r="T38" s="324" t="s">
        <v>20</v>
      </c>
      <c r="U38" s="322"/>
      <c r="V38" s="313" t="s">
        <v>26</v>
      </c>
      <c r="W38" s="314"/>
    </row>
    <row r="39" spans="1:29" ht="27.75" customHeight="1">
      <c r="B39" s="315" t="s">
        <v>27</v>
      </c>
      <c r="C39" s="316"/>
      <c r="D39" s="295">
        <v>1836</v>
      </c>
      <c r="E39" s="296"/>
      <c r="F39" s="303">
        <v>0.16893632683106366</v>
      </c>
      <c r="G39" s="304"/>
      <c r="H39" s="307">
        <v>1839</v>
      </c>
      <c r="I39" s="308"/>
      <c r="J39" s="311">
        <v>0.16840659340659342</v>
      </c>
      <c r="K39" s="312"/>
      <c r="L39" s="307">
        <v>1786</v>
      </c>
      <c r="M39" s="308"/>
      <c r="N39" s="311">
        <v>0.16410916107690893</v>
      </c>
      <c r="O39" s="312"/>
      <c r="P39" s="295">
        <v>1797</v>
      </c>
      <c r="Q39" s="296"/>
      <c r="R39" s="303">
        <v>0.16559159601916698</v>
      </c>
      <c r="S39" s="304"/>
      <c r="T39" s="295">
        <v>1722</v>
      </c>
      <c r="U39" s="296"/>
      <c r="V39" s="303">
        <f>T39/$T$42</f>
        <v>0.16159909909909909</v>
      </c>
      <c r="W39" s="304"/>
    </row>
    <row r="40" spans="1:29" ht="27.75" customHeight="1">
      <c r="B40" s="305" t="s">
        <v>28</v>
      </c>
      <c r="C40" s="306"/>
      <c r="D40" s="295">
        <v>6823</v>
      </c>
      <c r="E40" s="296"/>
      <c r="F40" s="303">
        <v>0.62780640412219357</v>
      </c>
      <c r="G40" s="304"/>
      <c r="H40" s="307">
        <v>6812</v>
      </c>
      <c r="I40" s="308"/>
      <c r="J40" s="311">
        <v>0.62380952380952381</v>
      </c>
      <c r="K40" s="312"/>
      <c r="L40" s="307">
        <v>6758</v>
      </c>
      <c r="M40" s="308"/>
      <c r="N40" s="311">
        <v>0.62096848295506757</v>
      </c>
      <c r="O40" s="312"/>
      <c r="P40" s="295">
        <v>6683</v>
      </c>
      <c r="Q40" s="296"/>
      <c r="R40" s="303">
        <v>0.61583118319203833</v>
      </c>
      <c r="S40" s="304"/>
      <c r="T40" s="295">
        <v>6534</v>
      </c>
      <c r="U40" s="296"/>
      <c r="V40" s="303">
        <f t="shared" ref="V40:V41" si="0">T40/$T$42</f>
        <v>0.61317567567567566</v>
      </c>
      <c r="W40" s="304"/>
    </row>
    <row r="41" spans="1:29" ht="27.75" customHeight="1">
      <c r="B41" s="305" t="s">
        <v>29</v>
      </c>
      <c r="C41" s="306"/>
      <c r="D41" s="307">
        <v>2209</v>
      </c>
      <c r="E41" s="308"/>
      <c r="F41" s="309">
        <v>0.20325726904674274</v>
      </c>
      <c r="G41" s="310"/>
      <c r="H41" s="307">
        <v>2269</v>
      </c>
      <c r="I41" s="308"/>
      <c r="J41" s="309">
        <v>0.2077838827838828</v>
      </c>
      <c r="K41" s="310"/>
      <c r="L41" s="307">
        <v>2339</v>
      </c>
      <c r="M41" s="308"/>
      <c r="N41" s="309">
        <v>0.21492235596802353</v>
      </c>
      <c r="O41" s="310"/>
      <c r="P41" s="295">
        <v>2372</v>
      </c>
      <c r="Q41" s="296"/>
      <c r="R41" s="297">
        <v>0.21857722078879468</v>
      </c>
      <c r="S41" s="298"/>
      <c r="T41" s="295">
        <v>2400</v>
      </c>
      <c r="U41" s="296"/>
      <c r="V41" s="297">
        <f t="shared" si="0"/>
        <v>0.22522522522522523</v>
      </c>
      <c r="W41" s="298"/>
    </row>
    <row r="42" spans="1:29" ht="27.75" customHeight="1" thickBot="1">
      <c r="B42" s="299" t="s">
        <v>30</v>
      </c>
      <c r="C42" s="300"/>
      <c r="D42" s="301">
        <v>10868</v>
      </c>
      <c r="E42" s="302"/>
      <c r="F42" s="288"/>
      <c r="G42" s="289"/>
      <c r="H42" s="301">
        <v>10920</v>
      </c>
      <c r="I42" s="302"/>
      <c r="J42" s="288"/>
      <c r="K42" s="289"/>
      <c r="L42" s="301">
        <v>10883</v>
      </c>
      <c r="M42" s="302"/>
      <c r="N42" s="288"/>
      <c r="O42" s="289"/>
      <c r="P42" s="290">
        <v>10852</v>
      </c>
      <c r="Q42" s="291"/>
      <c r="R42" s="292"/>
      <c r="S42" s="293"/>
      <c r="T42" s="290">
        <f>SUM(T39:U41)</f>
        <v>10656</v>
      </c>
      <c r="U42" s="291"/>
      <c r="V42" s="292"/>
      <c r="W42" s="293"/>
    </row>
    <row r="43" spans="1:29" ht="28.5" customHeight="1"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32"/>
      <c r="Q43" s="32"/>
      <c r="R43" s="9"/>
      <c r="S43" s="9"/>
      <c r="T43" s="33"/>
      <c r="U43" s="30"/>
      <c r="V43" s="30"/>
      <c r="W43" s="30"/>
    </row>
    <row r="44" spans="1:29" ht="53.25" customHeight="1">
      <c r="A44" s="18"/>
      <c r="B44" s="18"/>
      <c r="C44" s="27"/>
      <c r="D44" s="18"/>
      <c r="E44" s="18"/>
      <c r="F44" s="18"/>
      <c r="G44" s="18"/>
      <c r="H44" s="34"/>
      <c r="I44" s="35"/>
      <c r="J44" s="18"/>
      <c r="K44" s="24"/>
      <c r="L44" s="24"/>
      <c r="M44" s="36"/>
      <c r="N44" s="36"/>
      <c r="O44" s="32"/>
      <c r="P44" s="32"/>
      <c r="Q44" s="9"/>
      <c r="R44" s="9"/>
      <c r="S44" s="9"/>
    </row>
    <row r="45" spans="1:29" ht="53.25" customHeight="1">
      <c r="A45" s="18"/>
      <c r="B45" s="18"/>
      <c r="C45" s="27"/>
      <c r="D45" s="18"/>
      <c r="E45" s="18"/>
      <c r="F45" s="18"/>
      <c r="G45" s="18"/>
      <c r="H45" s="34"/>
      <c r="I45" s="35"/>
      <c r="J45" s="18"/>
      <c r="K45" s="24"/>
      <c r="L45" s="24"/>
      <c r="M45" s="36"/>
      <c r="N45" s="36"/>
      <c r="O45" s="32"/>
      <c r="P45" s="32"/>
      <c r="Q45" s="9"/>
      <c r="R45" s="9"/>
      <c r="S45" s="9"/>
    </row>
    <row r="46" spans="1:29" ht="53.25" customHeight="1">
      <c r="A46" s="18"/>
      <c r="B46" s="18"/>
      <c r="C46" s="27"/>
      <c r="D46" s="18"/>
      <c r="E46" s="18"/>
      <c r="F46" s="18"/>
      <c r="G46" s="18"/>
      <c r="H46" s="34"/>
      <c r="I46" s="35"/>
      <c r="J46" s="18"/>
      <c r="K46" s="24"/>
      <c r="L46" s="24"/>
      <c r="M46" s="36"/>
      <c r="N46" s="36"/>
      <c r="O46" s="32"/>
      <c r="P46" s="32"/>
      <c r="Q46" s="9"/>
      <c r="R46" s="9"/>
      <c r="S46" s="9"/>
    </row>
    <row r="47" spans="1:29" ht="53.25" customHeight="1">
      <c r="A47" s="18"/>
      <c r="B47" s="18"/>
      <c r="C47" s="27"/>
      <c r="D47" s="18"/>
      <c r="E47" s="18"/>
      <c r="F47" s="18"/>
      <c r="G47" s="18"/>
      <c r="H47" s="34"/>
      <c r="I47" s="35"/>
      <c r="J47" s="18"/>
      <c r="K47" s="24"/>
      <c r="L47" s="24"/>
      <c r="M47" s="36"/>
      <c r="N47" s="36"/>
      <c r="O47" s="32"/>
      <c r="P47" s="32"/>
      <c r="Q47" s="9"/>
      <c r="R47" s="9"/>
      <c r="S47" s="9"/>
    </row>
    <row r="48" spans="1:29" ht="53.25" customHeight="1">
      <c r="A48" s="18"/>
      <c r="B48" s="18"/>
      <c r="C48" s="27"/>
      <c r="D48" s="18"/>
      <c r="E48" s="18"/>
      <c r="F48" s="18"/>
      <c r="G48" s="18"/>
      <c r="H48" s="34"/>
      <c r="I48" s="35"/>
      <c r="J48" s="18"/>
      <c r="K48" s="24"/>
      <c r="L48" s="24"/>
      <c r="M48" s="36"/>
      <c r="N48" s="36"/>
      <c r="O48" s="32"/>
      <c r="P48" s="32"/>
      <c r="Q48" s="9"/>
      <c r="R48" s="9"/>
      <c r="S48" s="9"/>
    </row>
    <row r="49" spans="1:25" ht="28.5" customHeight="1">
      <c r="A49" s="18"/>
      <c r="B49" s="18"/>
      <c r="C49" s="27"/>
      <c r="D49" s="18"/>
      <c r="E49" s="18"/>
      <c r="F49" s="18"/>
      <c r="G49" s="18"/>
      <c r="H49" s="34"/>
      <c r="I49" s="35"/>
      <c r="J49" s="18"/>
      <c r="K49" s="24"/>
      <c r="L49" s="24"/>
      <c r="M49" s="36"/>
      <c r="N49" s="36"/>
      <c r="O49" s="32"/>
      <c r="P49" s="32"/>
      <c r="Q49" s="9"/>
      <c r="R49" s="9"/>
      <c r="S49" s="9"/>
    </row>
    <row r="50" spans="1:25" ht="28.5" customHeight="1">
      <c r="A50" s="14">
        <v>2</v>
      </c>
      <c r="B50" s="162" t="s">
        <v>31</v>
      </c>
      <c r="C50" s="176"/>
      <c r="D50" s="176"/>
      <c r="E50" s="177"/>
      <c r="F50" s="177"/>
      <c r="G50" s="15"/>
      <c r="H50" s="15"/>
      <c r="I50" s="15"/>
      <c r="J50" s="15"/>
      <c r="K50" s="15"/>
      <c r="L50" s="37"/>
      <c r="M50" s="37"/>
      <c r="N50" s="37"/>
      <c r="O50" s="37"/>
      <c r="P50" s="37"/>
      <c r="Q50" s="37"/>
      <c r="R50" s="38"/>
      <c r="S50" s="39"/>
      <c r="T50" s="38"/>
      <c r="U50" s="39"/>
      <c r="V50" s="39"/>
      <c r="W50" s="16"/>
      <c r="X50" s="16"/>
      <c r="Y50" s="17"/>
    </row>
    <row r="51" spans="1:25" ht="22.5" customHeight="1">
      <c r="A51" s="40"/>
      <c r="B51" s="41"/>
      <c r="C51" s="42"/>
      <c r="D51" s="42"/>
      <c r="E51" s="43"/>
      <c r="F51" s="43"/>
      <c r="G51" s="18"/>
      <c r="H51" s="18"/>
      <c r="I51" s="18"/>
      <c r="J51" s="18"/>
      <c r="K51" s="18"/>
      <c r="L51" s="44"/>
      <c r="M51" s="44"/>
      <c r="N51" s="44"/>
      <c r="O51" s="44"/>
      <c r="P51" s="44"/>
      <c r="Q51" s="44"/>
      <c r="R51" s="45"/>
      <c r="S51" s="46"/>
      <c r="T51" s="45"/>
      <c r="U51" s="46"/>
      <c r="V51" s="46"/>
    </row>
    <row r="52" spans="1:25" ht="27" customHeight="1">
      <c r="A52" s="40"/>
      <c r="B52" s="283" t="s">
        <v>32</v>
      </c>
      <c r="C52" s="283"/>
      <c r="D52" s="283"/>
      <c r="E52" s="47"/>
      <c r="F52" s="47"/>
      <c r="G52" s="48"/>
      <c r="H52" s="48"/>
      <c r="I52" s="10"/>
      <c r="J52" s="18"/>
      <c r="K52" s="18"/>
      <c r="L52" s="44"/>
      <c r="M52" s="44"/>
      <c r="N52" s="44"/>
      <c r="O52" s="44"/>
      <c r="P52" s="44"/>
      <c r="Q52" s="44"/>
      <c r="R52" s="45"/>
      <c r="S52" s="46"/>
      <c r="T52" s="45"/>
      <c r="U52" s="46"/>
      <c r="V52" s="46"/>
    </row>
    <row r="53" spans="1:25" ht="28.5" customHeight="1">
      <c r="A53" s="49"/>
      <c r="B53" s="284" t="s">
        <v>33</v>
      </c>
      <c r="C53" s="284"/>
      <c r="D53" s="284" t="s">
        <v>34</v>
      </c>
      <c r="E53" s="285"/>
      <c r="F53" s="285"/>
      <c r="G53" s="285"/>
      <c r="H53" s="285"/>
      <c r="I53" s="285"/>
      <c r="J53" s="285" t="s">
        <v>35</v>
      </c>
      <c r="K53" s="285"/>
      <c r="L53" s="286">
        <v>29952</v>
      </c>
      <c r="M53" s="287"/>
      <c r="N53" s="287"/>
      <c r="O53" s="287"/>
      <c r="P53" s="287"/>
      <c r="Q53" s="287"/>
      <c r="R53" s="274"/>
      <c r="S53" s="275"/>
      <c r="T53" s="276"/>
      <c r="U53" s="276"/>
      <c r="V53" s="276"/>
      <c r="W53" s="276"/>
      <c r="X53" s="276"/>
    </row>
    <row r="54" spans="1:25" ht="21" customHeight="1">
      <c r="A54" s="18"/>
      <c r="B54" s="18"/>
      <c r="C54" s="27"/>
      <c r="D54" s="18"/>
      <c r="E54" s="18"/>
      <c r="I54" s="35"/>
      <c r="J54" s="18"/>
      <c r="K54" s="24"/>
      <c r="L54" s="24"/>
      <c r="M54" s="36"/>
      <c r="N54" s="36"/>
      <c r="O54" s="32"/>
      <c r="P54" s="32"/>
      <c r="Q54" s="9"/>
      <c r="R54" s="9"/>
      <c r="S54" s="9"/>
    </row>
    <row r="55" spans="1:25" ht="28.5" customHeight="1" thickBot="1">
      <c r="B55" s="277" t="s">
        <v>36</v>
      </c>
      <c r="C55" s="277"/>
      <c r="D55" s="277"/>
      <c r="E55" s="277"/>
      <c r="F55" s="278">
        <f>'[1]1安謝'!F55:G55</f>
        <v>45658</v>
      </c>
      <c r="G55" s="278"/>
      <c r="H55" s="10" t="s">
        <v>3</v>
      </c>
      <c r="I55" s="50"/>
      <c r="J55" s="18"/>
    </row>
    <row r="56" spans="1:25" ht="36.75" customHeight="1">
      <c r="A56" s="13"/>
      <c r="B56" s="51" t="s">
        <v>15</v>
      </c>
      <c r="C56" s="279" t="s">
        <v>37</v>
      </c>
      <c r="D56" s="280"/>
      <c r="E56" s="281" t="s">
        <v>38</v>
      </c>
      <c r="F56" s="280"/>
      <c r="G56" s="281" t="s">
        <v>39</v>
      </c>
      <c r="H56" s="280"/>
      <c r="I56" s="282" t="s">
        <v>40</v>
      </c>
      <c r="J56" s="282"/>
      <c r="K56" s="282" t="s">
        <v>41</v>
      </c>
      <c r="L56" s="282"/>
      <c r="M56" s="282" t="s">
        <v>42</v>
      </c>
      <c r="N56" s="281"/>
      <c r="O56" s="270" t="s">
        <v>43</v>
      </c>
      <c r="P56" s="271"/>
      <c r="Q56" s="272" t="s">
        <v>30</v>
      </c>
      <c r="R56" s="273"/>
    </row>
    <row r="57" spans="1:25" ht="36.75" customHeight="1">
      <c r="A57" s="52"/>
      <c r="B57" s="53" t="s">
        <v>44</v>
      </c>
      <c r="C57" s="267">
        <v>105</v>
      </c>
      <c r="D57" s="268"/>
      <c r="E57" s="267">
        <v>94</v>
      </c>
      <c r="F57" s="268"/>
      <c r="G57" s="267">
        <v>109</v>
      </c>
      <c r="H57" s="268"/>
      <c r="I57" s="267">
        <v>111</v>
      </c>
      <c r="J57" s="268"/>
      <c r="K57" s="269">
        <v>92</v>
      </c>
      <c r="L57" s="269"/>
      <c r="M57" s="267">
        <v>113</v>
      </c>
      <c r="N57" s="268"/>
      <c r="O57" s="263">
        <v>23</v>
      </c>
      <c r="P57" s="264"/>
      <c r="Q57" s="265">
        <f t="shared" ref="Q57:Q63" si="1">SUM(C57+E57+G57+I57+K57+M57)</f>
        <v>624</v>
      </c>
      <c r="R57" s="266"/>
    </row>
    <row r="58" spans="1:25" ht="36.75" customHeight="1">
      <c r="A58" s="52"/>
      <c r="B58" s="54" t="s">
        <v>45</v>
      </c>
      <c r="C58" s="267">
        <v>110</v>
      </c>
      <c r="D58" s="268"/>
      <c r="E58" s="267">
        <v>104</v>
      </c>
      <c r="F58" s="268"/>
      <c r="G58" s="267">
        <v>90</v>
      </c>
      <c r="H58" s="268"/>
      <c r="I58" s="267">
        <v>109</v>
      </c>
      <c r="J58" s="268"/>
      <c r="K58" s="269">
        <v>109</v>
      </c>
      <c r="L58" s="269"/>
      <c r="M58" s="269">
        <v>93</v>
      </c>
      <c r="N58" s="269"/>
      <c r="O58" s="263">
        <v>30</v>
      </c>
      <c r="P58" s="264"/>
      <c r="Q58" s="265">
        <f t="shared" si="1"/>
        <v>615</v>
      </c>
      <c r="R58" s="266"/>
    </row>
    <row r="59" spans="1:25" ht="36.75" customHeight="1">
      <c r="A59" s="52"/>
      <c r="B59" s="55" t="s">
        <v>16</v>
      </c>
      <c r="C59" s="267">
        <v>108</v>
      </c>
      <c r="D59" s="268"/>
      <c r="E59" s="267">
        <v>110</v>
      </c>
      <c r="F59" s="268"/>
      <c r="G59" s="267">
        <v>104</v>
      </c>
      <c r="H59" s="268"/>
      <c r="I59" s="267">
        <v>94</v>
      </c>
      <c r="J59" s="268"/>
      <c r="K59" s="267">
        <v>109</v>
      </c>
      <c r="L59" s="268"/>
      <c r="M59" s="269">
        <v>108</v>
      </c>
      <c r="N59" s="269"/>
      <c r="O59" s="263">
        <v>32</v>
      </c>
      <c r="P59" s="264"/>
      <c r="Q59" s="265">
        <f t="shared" si="1"/>
        <v>633</v>
      </c>
      <c r="R59" s="266"/>
    </row>
    <row r="60" spans="1:25" ht="36.75" customHeight="1">
      <c r="A60" s="52"/>
      <c r="B60" s="56" t="s">
        <v>17</v>
      </c>
      <c r="C60" s="260">
        <v>106</v>
      </c>
      <c r="D60" s="261"/>
      <c r="E60" s="260">
        <v>109</v>
      </c>
      <c r="F60" s="261"/>
      <c r="G60" s="260">
        <v>108</v>
      </c>
      <c r="H60" s="261"/>
      <c r="I60" s="260">
        <v>100</v>
      </c>
      <c r="J60" s="261"/>
      <c r="K60" s="262">
        <v>93</v>
      </c>
      <c r="L60" s="262"/>
      <c r="M60" s="262">
        <v>108</v>
      </c>
      <c r="N60" s="262"/>
      <c r="O60" s="249">
        <v>30</v>
      </c>
      <c r="P60" s="250"/>
      <c r="Q60" s="251">
        <f t="shared" si="1"/>
        <v>624</v>
      </c>
      <c r="R60" s="252"/>
    </row>
    <row r="61" spans="1:25" ht="36.75" customHeight="1">
      <c r="A61" s="52"/>
      <c r="B61" s="56" t="s">
        <v>18</v>
      </c>
      <c r="C61" s="253">
        <v>122</v>
      </c>
      <c r="D61" s="254"/>
      <c r="E61" s="253">
        <v>106</v>
      </c>
      <c r="F61" s="254"/>
      <c r="G61" s="253">
        <v>109</v>
      </c>
      <c r="H61" s="254"/>
      <c r="I61" s="253">
        <v>107</v>
      </c>
      <c r="J61" s="254"/>
      <c r="K61" s="253">
        <v>98</v>
      </c>
      <c r="L61" s="254"/>
      <c r="M61" s="255">
        <v>94</v>
      </c>
      <c r="N61" s="255"/>
      <c r="O61" s="256">
        <v>27</v>
      </c>
      <c r="P61" s="257"/>
      <c r="Q61" s="258">
        <f t="shared" si="1"/>
        <v>636</v>
      </c>
      <c r="R61" s="259"/>
    </row>
    <row r="62" spans="1:25" ht="36.75" customHeight="1" thickBot="1">
      <c r="A62" s="52"/>
      <c r="B62" s="57" t="s">
        <v>46</v>
      </c>
      <c r="C62" s="246">
        <v>119</v>
      </c>
      <c r="D62" s="247"/>
      <c r="E62" s="246">
        <v>118</v>
      </c>
      <c r="F62" s="247"/>
      <c r="G62" s="246">
        <v>106</v>
      </c>
      <c r="H62" s="247"/>
      <c r="I62" s="246">
        <v>111</v>
      </c>
      <c r="J62" s="247"/>
      <c r="K62" s="246">
        <v>108</v>
      </c>
      <c r="L62" s="247"/>
      <c r="M62" s="248">
        <v>99</v>
      </c>
      <c r="N62" s="248"/>
      <c r="O62" s="242">
        <v>20</v>
      </c>
      <c r="P62" s="243"/>
      <c r="Q62" s="244">
        <f t="shared" si="1"/>
        <v>661</v>
      </c>
      <c r="R62" s="245"/>
    </row>
    <row r="63" spans="1:25" ht="36.75" customHeight="1" thickBot="1">
      <c r="A63" s="52"/>
      <c r="B63" s="377" t="s">
        <v>20</v>
      </c>
      <c r="C63" s="378">
        <v>119</v>
      </c>
      <c r="D63" s="379"/>
      <c r="E63" s="378">
        <v>118</v>
      </c>
      <c r="F63" s="379"/>
      <c r="G63" s="378">
        <v>116</v>
      </c>
      <c r="H63" s="379"/>
      <c r="I63" s="378">
        <v>104</v>
      </c>
      <c r="J63" s="379"/>
      <c r="K63" s="378">
        <v>113</v>
      </c>
      <c r="L63" s="379"/>
      <c r="M63" s="380">
        <v>106</v>
      </c>
      <c r="N63" s="380"/>
      <c r="O63" s="381">
        <v>29</v>
      </c>
      <c r="P63" s="382"/>
      <c r="Q63" s="383">
        <f t="shared" si="1"/>
        <v>676</v>
      </c>
      <c r="R63" s="384"/>
    </row>
    <row r="64" spans="1:25" ht="23.25" customHeight="1">
      <c r="B64" s="58"/>
      <c r="C64" s="58"/>
      <c r="D64" s="58"/>
      <c r="E64" s="59"/>
      <c r="F64" s="60"/>
      <c r="G64" s="60"/>
      <c r="H64" s="59"/>
      <c r="I64" s="60"/>
      <c r="J64" s="60"/>
      <c r="K64" s="59"/>
      <c r="L64" s="59"/>
      <c r="M64" s="59"/>
      <c r="N64" s="59"/>
      <c r="O64" s="60"/>
      <c r="P64" s="60"/>
      <c r="Q64" s="61"/>
      <c r="R64" s="62"/>
      <c r="S64" s="62"/>
      <c r="T64" s="59"/>
      <c r="U64" s="60"/>
      <c r="V64" s="60"/>
    </row>
    <row r="65" spans="1:25" ht="36" customHeight="1">
      <c r="B65" s="240" t="s">
        <v>47</v>
      </c>
      <c r="C65" s="175"/>
      <c r="D65" s="175"/>
      <c r="E65" s="175"/>
      <c r="F65" s="175"/>
      <c r="G65" s="175"/>
      <c r="H65" s="133">
        <f>'[1]1安謝'!H65:I65</f>
        <v>45658</v>
      </c>
      <c r="I65" s="133"/>
      <c r="J65" s="10" t="s">
        <v>3</v>
      </c>
    </row>
    <row r="66" spans="1:25" ht="28.5" customHeight="1">
      <c r="B66" s="241" t="s">
        <v>48</v>
      </c>
      <c r="C66" s="241"/>
      <c r="D66" s="241"/>
      <c r="E66" s="241"/>
      <c r="F66" s="241" t="s">
        <v>49</v>
      </c>
      <c r="G66" s="241"/>
      <c r="H66" s="241"/>
      <c r="I66" s="241"/>
      <c r="J66" s="241"/>
      <c r="K66" s="241"/>
      <c r="L66" s="241"/>
      <c r="M66" s="241" t="s">
        <v>50</v>
      </c>
      <c r="N66" s="241"/>
      <c r="O66" s="241"/>
      <c r="P66" s="241" t="s">
        <v>51</v>
      </c>
      <c r="Q66" s="241"/>
      <c r="R66" s="13"/>
      <c r="S66" s="13"/>
      <c r="T66" s="7"/>
      <c r="U66" s="7"/>
    </row>
    <row r="67" spans="1:25" ht="28.5" customHeight="1">
      <c r="B67" s="237" t="s">
        <v>32</v>
      </c>
      <c r="C67" s="237"/>
      <c r="D67" s="237"/>
      <c r="E67" s="237"/>
      <c r="F67" s="237" t="s">
        <v>52</v>
      </c>
      <c r="G67" s="237"/>
      <c r="H67" s="237"/>
      <c r="I67" s="237"/>
      <c r="J67" s="237"/>
      <c r="K67" s="237"/>
      <c r="L67" s="237"/>
      <c r="M67" s="238">
        <v>69</v>
      </c>
      <c r="N67" s="238"/>
      <c r="O67" s="238"/>
      <c r="P67" s="238" t="s">
        <v>53</v>
      </c>
      <c r="Q67" s="238"/>
      <c r="R67" s="13"/>
      <c r="S67" s="13"/>
      <c r="T67" s="7"/>
      <c r="U67" s="7"/>
    </row>
    <row r="68" spans="1:25" ht="25.5" customHeight="1"/>
    <row r="69" spans="1:25" ht="28.5" customHeight="1">
      <c r="A69" s="14">
        <v>3</v>
      </c>
      <c r="B69" s="162" t="s">
        <v>54</v>
      </c>
      <c r="C69" s="176"/>
      <c r="D69" s="176"/>
      <c r="E69" s="177"/>
      <c r="F69" s="177"/>
      <c r="G69" s="178"/>
      <c r="H69" s="178"/>
      <c r="I69" s="178"/>
      <c r="J69" s="178"/>
      <c r="K69" s="179"/>
      <c r="L69" s="179"/>
      <c r="M69" s="37"/>
      <c r="N69" s="37"/>
      <c r="O69" s="37"/>
      <c r="P69" s="37"/>
      <c r="Q69" s="37"/>
      <c r="R69" s="38"/>
      <c r="S69" s="39"/>
      <c r="T69" s="38"/>
      <c r="U69" s="39"/>
      <c r="V69" s="39"/>
      <c r="W69" s="16"/>
      <c r="X69" s="16"/>
      <c r="Y69" s="17"/>
    </row>
    <row r="70" spans="1:25" ht="9.75" customHeight="1">
      <c r="B70" s="11"/>
      <c r="C70" s="11"/>
      <c r="D70" s="12"/>
      <c r="E70" s="13"/>
      <c r="F70" s="13"/>
      <c r="G70" s="13"/>
      <c r="H70" s="13"/>
      <c r="I70" s="11"/>
      <c r="J70" s="11"/>
      <c r="K70" s="12"/>
      <c r="L70" s="13"/>
      <c r="M70" s="13"/>
      <c r="N70" s="13"/>
      <c r="O70" s="13"/>
      <c r="P70" s="11"/>
      <c r="Q70" s="11"/>
      <c r="R70" s="12"/>
      <c r="S70" s="13"/>
      <c r="T70" s="13"/>
      <c r="U70" s="13"/>
      <c r="V70" s="13"/>
    </row>
    <row r="71" spans="1:25" ht="45.5" customHeight="1">
      <c r="B71" s="191" t="s">
        <v>55</v>
      </c>
      <c r="C71" s="192"/>
      <c r="D71" s="192"/>
      <c r="E71" s="192"/>
      <c r="F71" s="239" t="s">
        <v>56</v>
      </c>
      <c r="G71" s="239"/>
      <c r="H71" s="239"/>
      <c r="I71" s="239"/>
      <c r="J71" s="239"/>
      <c r="K71" s="239"/>
      <c r="L71" s="239"/>
      <c r="M71" s="133">
        <f>'[1]35天久'!$P$72</f>
        <v>45717</v>
      </c>
      <c r="N71" s="133"/>
      <c r="O71" s="10" t="s">
        <v>3</v>
      </c>
      <c r="P71" s="63"/>
      <c r="Q71" s="63"/>
      <c r="R71" s="63"/>
      <c r="S71" s="63"/>
      <c r="T71" s="63"/>
      <c r="U71" s="63"/>
      <c r="V71" s="13"/>
      <c r="W71" s="13"/>
      <c r="X71" s="13"/>
    </row>
    <row r="72" spans="1:25" ht="28.5" customHeight="1">
      <c r="B72" s="231" t="s">
        <v>57</v>
      </c>
      <c r="C72" s="232"/>
      <c r="D72" s="232"/>
      <c r="E72" s="232"/>
      <c r="F72" s="233"/>
      <c r="G72" s="234" t="s">
        <v>58</v>
      </c>
      <c r="H72" s="234"/>
      <c r="I72" s="234"/>
      <c r="J72" s="234"/>
      <c r="K72" s="234"/>
      <c r="L72" s="234"/>
      <c r="M72" s="193" t="s">
        <v>59</v>
      </c>
      <c r="N72" s="193"/>
    </row>
    <row r="73" spans="1:25" ht="37.5" customHeight="1">
      <c r="B73" s="226" t="s">
        <v>60</v>
      </c>
      <c r="C73" s="227"/>
      <c r="D73" s="227"/>
      <c r="E73" s="227"/>
      <c r="F73" s="228"/>
      <c r="G73" s="235" t="s">
        <v>61</v>
      </c>
      <c r="H73" s="236"/>
      <c r="I73" s="236"/>
      <c r="J73" s="236"/>
      <c r="K73" s="236"/>
      <c r="L73" s="236"/>
      <c r="M73" s="125">
        <v>61</v>
      </c>
      <c r="N73" s="125"/>
    </row>
    <row r="74" spans="1:25" ht="28.5" customHeight="1">
      <c r="B74" s="226" t="s">
        <v>62</v>
      </c>
      <c r="C74" s="227"/>
      <c r="D74" s="227"/>
      <c r="E74" s="227"/>
      <c r="F74" s="228"/>
      <c r="G74" s="225" t="s">
        <v>63</v>
      </c>
      <c r="H74" s="225"/>
      <c r="I74" s="225"/>
      <c r="J74" s="225"/>
      <c r="K74" s="225"/>
      <c r="L74" s="225"/>
      <c r="M74" s="125">
        <v>252</v>
      </c>
      <c r="N74" s="125"/>
    </row>
    <row r="75" spans="1:25" ht="28.5" customHeight="1">
      <c r="B75" s="226" t="s">
        <v>64</v>
      </c>
      <c r="C75" s="227"/>
      <c r="D75" s="227"/>
      <c r="E75" s="227"/>
      <c r="F75" s="228"/>
      <c r="G75" s="225" t="s">
        <v>65</v>
      </c>
      <c r="H75" s="225"/>
      <c r="I75" s="225"/>
      <c r="J75" s="225"/>
      <c r="K75" s="225"/>
      <c r="L75" s="225"/>
      <c r="M75" s="125">
        <v>28</v>
      </c>
      <c r="N75" s="125"/>
    </row>
    <row r="76" spans="1:25" ht="41" customHeight="1">
      <c r="B76" s="226" t="s">
        <v>66</v>
      </c>
      <c r="C76" s="227"/>
      <c r="D76" s="227"/>
      <c r="E76" s="227"/>
      <c r="F76" s="228"/>
      <c r="G76" s="225" t="s">
        <v>67</v>
      </c>
      <c r="H76" s="225"/>
      <c r="I76" s="225"/>
      <c r="J76" s="225"/>
      <c r="K76" s="225"/>
      <c r="L76" s="225"/>
      <c r="M76" s="125">
        <v>26</v>
      </c>
      <c r="N76" s="125"/>
    </row>
    <row r="77" spans="1:25" ht="28.5" customHeight="1">
      <c r="B77" s="226" t="s">
        <v>68</v>
      </c>
      <c r="C77" s="227"/>
      <c r="D77" s="227"/>
      <c r="E77" s="227"/>
      <c r="F77" s="228"/>
      <c r="G77" s="225" t="s">
        <v>69</v>
      </c>
      <c r="H77" s="225"/>
      <c r="I77" s="225"/>
      <c r="J77" s="225"/>
      <c r="K77" s="225"/>
      <c r="L77" s="225"/>
      <c r="M77" s="125">
        <v>39</v>
      </c>
      <c r="N77" s="125"/>
    </row>
    <row r="78" spans="1:25" ht="28.5" customHeight="1">
      <c r="B78" s="225" t="s">
        <v>70</v>
      </c>
      <c r="C78" s="225"/>
      <c r="D78" s="225"/>
      <c r="E78" s="225"/>
      <c r="F78" s="225"/>
      <c r="G78" s="225" t="s">
        <v>71</v>
      </c>
      <c r="H78" s="225"/>
      <c r="I78" s="225"/>
      <c r="J78" s="225"/>
      <c r="K78" s="225"/>
      <c r="L78" s="225"/>
      <c r="M78" s="125">
        <v>45</v>
      </c>
      <c r="N78" s="125"/>
      <c r="O78" s="64"/>
      <c r="S78" s="65"/>
      <c r="T78" s="65"/>
      <c r="U78" s="65"/>
      <c r="V78" s="65"/>
      <c r="W78" s="66"/>
      <c r="X78" s="66"/>
    </row>
    <row r="79" spans="1:25" ht="28.5" customHeight="1">
      <c r="B79" s="225" t="s">
        <v>72</v>
      </c>
      <c r="C79" s="225"/>
      <c r="D79" s="225"/>
      <c r="E79" s="225"/>
      <c r="F79" s="225"/>
      <c r="G79" s="225" t="s">
        <v>73</v>
      </c>
      <c r="H79" s="225"/>
      <c r="I79" s="225"/>
      <c r="J79" s="225"/>
      <c r="K79" s="225"/>
      <c r="L79" s="225"/>
      <c r="M79" s="125">
        <v>46</v>
      </c>
      <c r="N79" s="125"/>
      <c r="O79" s="64"/>
      <c r="S79" s="65"/>
      <c r="T79" s="65"/>
      <c r="U79" s="65"/>
      <c r="V79" s="65"/>
      <c r="W79" s="66"/>
      <c r="X79" s="66"/>
    </row>
    <row r="80" spans="1:25" ht="28.5" customHeight="1">
      <c r="B80" s="225" t="s">
        <v>74</v>
      </c>
      <c r="C80" s="225"/>
      <c r="D80" s="225"/>
      <c r="E80" s="225"/>
      <c r="F80" s="225"/>
      <c r="G80" s="226" t="s">
        <v>75</v>
      </c>
      <c r="H80" s="227"/>
      <c r="I80" s="227"/>
      <c r="J80" s="227"/>
      <c r="K80" s="227"/>
      <c r="L80" s="228"/>
      <c r="M80" s="125">
        <v>76</v>
      </c>
      <c r="N80" s="125"/>
      <c r="O80" s="64"/>
      <c r="S80" s="65"/>
      <c r="T80" s="65"/>
      <c r="U80" s="65"/>
      <c r="V80" s="65"/>
      <c r="W80" s="66"/>
      <c r="X80" s="66"/>
    </row>
    <row r="81" spans="2:24" ht="28.5" customHeight="1">
      <c r="B81" s="229"/>
      <c r="C81" s="229"/>
      <c r="D81" s="229"/>
      <c r="E81" s="229"/>
      <c r="F81" s="229"/>
      <c r="G81" s="223" t="s">
        <v>76</v>
      </c>
      <c r="H81" s="223"/>
      <c r="I81" s="223"/>
      <c r="J81" s="223"/>
      <c r="K81" s="223"/>
      <c r="L81" s="223"/>
      <c r="M81" s="230">
        <f>SUM(M73:N77,M78:N80)</f>
        <v>573</v>
      </c>
      <c r="N81" s="230"/>
      <c r="O81" s="64"/>
      <c r="P81" s="64"/>
      <c r="Q81" s="64"/>
      <c r="S81" s="65"/>
      <c r="T81" s="65"/>
      <c r="U81" s="65"/>
      <c r="V81" s="65"/>
      <c r="W81" s="66"/>
      <c r="X81" s="66"/>
    </row>
    <row r="82" spans="2:24" ht="28.5" customHeight="1">
      <c r="B82" s="222"/>
      <c r="C82" s="222"/>
      <c r="D82" s="222"/>
      <c r="E82" s="222"/>
      <c r="F82" s="222"/>
      <c r="G82" s="223" t="s">
        <v>77</v>
      </c>
      <c r="H82" s="223"/>
      <c r="I82" s="223"/>
      <c r="J82" s="223"/>
      <c r="K82" s="223"/>
      <c r="L82" s="223"/>
      <c r="M82" s="224">
        <f>SUM(M81)/L35</f>
        <v>0.11004417130785481</v>
      </c>
      <c r="N82" s="224"/>
      <c r="O82" s="64"/>
      <c r="P82" s="64"/>
      <c r="Q82" s="64"/>
      <c r="S82" s="65"/>
      <c r="T82" s="65"/>
      <c r="U82" s="65"/>
      <c r="V82" s="65"/>
      <c r="W82" s="66"/>
      <c r="X82" s="66"/>
    </row>
    <row r="83" spans="2:24" ht="28.5" customHeight="1">
      <c r="B83" s="64"/>
      <c r="C83" s="64"/>
      <c r="D83" s="64"/>
      <c r="E83" s="64"/>
      <c r="F83" s="64"/>
      <c r="G83" s="67"/>
      <c r="H83" s="67"/>
      <c r="I83" s="67"/>
      <c r="J83" s="67"/>
      <c r="K83" s="67"/>
      <c r="L83" s="67"/>
      <c r="M83" s="66"/>
      <c r="N83" s="66"/>
      <c r="O83" s="64"/>
      <c r="P83" s="64"/>
      <c r="Q83" s="64"/>
      <c r="S83" s="65"/>
      <c r="T83" s="65"/>
      <c r="U83" s="65"/>
      <c r="V83" s="65"/>
      <c r="W83" s="66"/>
      <c r="X83" s="66"/>
    </row>
    <row r="84" spans="2:24" ht="43.5" customHeight="1">
      <c r="B84" s="172" t="s">
        <v>78</v>
      </c>
      <c r="C84" s="173"/>
      <c r="D84" s="173"/>
      <c r="E84" s="173"/>
      <c r="F84" s="173"/>
      <c r="G84" s="173"/>
      <c r="H84" s="203">
        <v>45383</v>
      </c>
      <c r="I84" s="203"/>
      <c r="J84" s="10" t="s">
        <v>3</v>
      </c>
      <c r="K84" s="67"/>
      <c r="L84" s="67"/>
      <c r="M84" s="66"/>
      <c r="N84" s="66"/>
      <c r="O84" s="64"/>
      <c r="P84" s="64"/>
      <c r="Q84" s="64"/>
      <c r="S84" s="65"/>
      <c r="T84" s="65"/>
      <c r="U84" s="65"/>
      <c r="V84" s="65"/>
      <c r="W84" s="66"/>
      <c r="X84" s="66"/>
    </row>
    <row r="85" spans="2:24" ht="28.5" customHeight="1">
      <c r="B85" s="163" t="s">
        <v>79</v>
      </c>
      <c r="C85" s="163"/>
      <c r="D85" s="163"/>
      <c r="E85" s="163"/>
      <c r="F85" s="163"/>
      <c r="G85" s="163"/>
      <c r="H85" s="163"/>
      <c r="I85" s="163"/>
      <c r="J85" s="164" t="s">
        <v>80</v>
      </c>
      <c r="K85" s="164"/>
      <c r="L85" s="164"/>
      <c r="M85" s="164"/>
      <c r="N85" s="164"/>
      <c r="O85" s="212" t="s">
        <v>81</v>
      </c>
      <c r="P85" s="212"/>
      <c r="Q85" s="212"/>
      <c r="R85" s="212"/>
      <c r="S85" s="212"/>
      <c r="T85" s="164" t="s">
        <v>82</v>
      </c>
      <c r="U85" s="164"/>
      <c r="V85" s="164"/>
      <c r="W85" s="66"/>
      <c r="X85" s="66"/>
    </row>
    <row r="86" spans="2:24" ht="58.5" customHeight="1">
      <c r="B86" s="219" t="s">
        <v>83</v>
      </c>
      <c r="C86" s="167"/>
      <c r="D86" s="167"/>
      <c r="E86" s="167"/>
      <c r="F86" s="167"/>
      <c r="G86" s="167"/>
      <c r="H86" s="167"/>
      <c r="I86" s="167"/>
      <c r="J86" s="385" t="s">
        <v>223</v>
      </c>
      <c r="K86" s="220"/>
      <c r="L86" s="220"/>
      <c r="M86" s="220"/>
      <c r="N86" s="220"/>
      <c r="O86" s="221" t="s">
        <v>84</v>
      </c>
      <c r="P86" s="221"/>
      <c r="Q86" s="221"/>
      <c r="R86" s="221"/>
      <c r="S86" s="221"/>
      <c r="T86" s="220" t="s">
        <v>53</v>
      </c>
      <c r="U86" s="220"/>
      <c r="V86" s="220"/>
      <c r="W86" s="66"/>
      <c r="X86" s="66"/>
    </row>
    <row r="87" spans="2:24" ht="28.5" customHeight="1">
      <c r="B87" s="68"/>
      <c r="C87" s="69"/>
      <c r="D87" s="69"/>
      <c r="E87" s="69"/>
      <c r="F87" s="69"/>
      <c r="G87" s="69"/>
      <c r="H87" s="69"/>
      <c r="I87" s="69"/>
      <c r="J87" s="70"/>
      <c r="K87" s="70"/>
      <c r="L87" s="70"/>
      <c r="M87" s="70"/>
      <c r="N87" s="70"/>
      <c r="O87" s="71"/>
      <c r="P87" s="71"/>
      <c r="Q87" s="71"/>
      <c r="R87" s="71"/>
      <c r="S87" s="71"/>
      <c r="T87" s="72"/>
      <c r="U87" s="72"/>
      <c r="V87" s="72"/>
      <c r="W87" s="66"/>
      <c r="X87" s="66"/>
    </row>
    <row r="88" spans="2:24" ht="40" customHeight="1">
      <c r="B88" s="172" t="s">
        <v>85</v>
      </c>
      <c r="C88" s="173"/>
      <c r="D88" s="173"/>
      <c r="E88" s="173"/>
      <c r="F88" s="173"/>
      <c r="G88" s="173"/>
      <c r="H88" s="173"/>
      <c r="I88" s="173"/>
      <c r="J88" s="133">
        <f>'[1]35天久'!$J$83</f>
        <v>45658</v>
      </c>
      <c r="K88" s="133"/>
      <c r="L88" s="10" t="s">
        <v>3</v>
      </c>
      <c r="M88" s="70"/>
      <c r="N88" s="70"/>
      <c r="R88" s="26"/>
      <c r="S88" s="26"/>
      <c r="T88" s="26"/>
      <c r="U88" s="26"/>
      <c r="W88" s="66"/>
      <c r="X88" s="66"/>
    </row>
    <row r="89" spans="2:24" ht="28.5" customHeight="1">
      <c r="B89" s="163" t="s">
        <v>79</v>
      </c>
      <c r="C89" s="163"/>
      <c r="D89" s="163"/>
      <c r="E89" s="163"/>
      <c r="F89" s="163"/>
      <c r="G89" s="163"/>
      <c r="H89" s="163"/>
      <c r="I89" s="163"/>
      <c r="J89" s="70"/>
      <c r="K89" s="70"/>
      <c r="L89" s="70"/>
      <c r="M89" s="70"/>
      <c r="N89" s="70"/>
      <c r="R89" s="26"/>
      <c r="S89" s="26"/>
      <c r="T89" s="26"/>
      <c r="U89" s="26"/>
      <c r="W89" s="66"/>
      <c r="X89" s="66"/>
    </row>
    <row r="90" spans="2:24" ht="28.5" customHeight="1">
      <c r="B90" s="216" t="s">
        <v>86</v>
      </c>
      <c r="C90" s="217"/>
      <c r="D90" s="217"/>
      <c r="E90" s="217"/>
      <c r="F90" s="217"/>
      <c r="G90" s="217"/>
      <c r="H90" s="217"/>
      <c r="I90" s="218"/>
      <c r="J90" s="70"/>
      <c r="K90" s="70"/>
      <c r="L90" s="70"/>
      <c r="M90" s="70"/>
      <c r="N90" s="70"/>
      <c r="R90" s="26"/>
      <c r="S90" s="26"/>
      <c r="T90" s="26"/>
      <c r="U90" s="26"/>
      <c r="W90" s="66"/>
      <c r="X90" s="66"/>
    </row>
    <row r="91" spans="2:24" ht="39.5" customHeight="1">
      <c r="B91" s="72"/>
      <c r="C91" s="72"/>
      <c r="D91" s="72"/>
      <c r="E91" s="72"/>
      <c r="F91" s="72"/>
      <c r="G91" s="72"/>
      <c r="H91" s="72"/>
      <c r="I91" s="72"/>
      <c r="J91" s="70"/>
      <c r="K91" s="70"/>
      <c r="L91" s="70"/>
      <c r="M91" s="70"/>
      <c r="N91" s="70"/>
      <c r="O91" s="201" t="s">
        <v>87</v>
      </c>
      <c r="P91" s="201"/>
      <c r="Q91" s="201"/>
      <c r="R91" s="201"/>
      <c r="S91" s="201"/>
      <c r="T91" s="201"/>
      <c r="U91" s="201"/>
      <c r="V91" s="203">
        <f>'[1]35天久'!$V$88</f>
        <v>45657</v>
      </c>
      <c r="W91" s="203"/>
      <c r="X91" s="10" t="s">
        <v>3</v>
      </c>
    </row>
    <row r="92" spans="2:24" ht="35" customHeight="1">
      <c r="B92" s="191" t="s">
        <v>88</v>
      </c>
      <c r="C92" s="192"/>
      <c r="D92" s="192"/>
      <c r="E92" s="192"/>
      <c r="F92" s="192"/>
      <c r="G92" s="133">
        <f>'[1]35天久'!$G$88</f>
        <v>45657</v>
      </c>
      <c r="H92" s="133"/>
      <c r="I92" s="10" t="s">
        <v>3</v>
      </c>
      <c r="J92" s="70"/>
      <c r="K92" s="70"/>
      <c r="L92" s="70"/>
      <c r="M92" s="70"/>
      <c r="N92" s="70"/>
      <c r="O92" s="198" t="s">
        <v>79</v>
      </c>
      <c r="P92" s="199"/>
      <c r="Q92" s="199"/>
      <c r="R92" s="199"/>
      <c r="S92" s="200"/>
      <c r="T92" s="198" t="s">
        <v>89</v>
      </c>
      <c r="U92" s="199"/>
      <c r="V92" s="199"/>
      <c r="W92" s="199"/>
      <c r="X92" s="200"/>
    </row>
    <row r="93" spans="2:24" ht="28.5" customHeight="1">
      <c r="B93" s="163" t="s">
        <v>79</v>
      </c>
      <c r="C93" s="163"/>
      <c r="D93" s="163"/>
      <c r="E93" s="163"/>
      <c r="F93" s="163"/>
      <c r="G93" s="163"/>
      <c r="H93" s="163" t="s">
        <v>90</v>
      </c>
      <c r="I93" s="163"/>
      <c r="J93" s="163"/>
      <c r="K93" s="163"/>
      <c r="L93" s="163"/>
      <c r="M93" s="163"/>
      <c r="N93" s="70"/>
      <c r="O93" s="213" t="s">
        <v>53</v>
      </c>
      <c r="P93" s="214"/>
      <c r="Q93" s="214"/>
      <c r="R93" s="214"/>
      <c r="S93" s="214"/>
      <c r="T93" s="215" t="s">
        <v>53</v>
      </c>
      <c r="U93" s="215"/>
      <c r="V93" s="215"/>
      <c r="W93" s="215"/>
      <c r="X93" s="215"/>
    </row>
    <row r="94" spans="2:24" ht="28.5" customHeight="1">
      <c r="B94" s="209" t="s">
        <v>91</v>
      </c>
      <c r="C94" s="210"/>
      <c r="D94" s="210"/>
      <c r="E94" s="210"/>
      <c r="F94" s="210"/>
      <c r="G94" s="211"/>
      <c r="H94" s="209" t="s">
        <v>92</v>
      </c>
      <c r="I94" s="210"/>
      <c r="J94" s="210"/>
      <c r="K94" s="210"/>
      <c r="L94" s="210"/>
      <c r="M94" s="211"/>
      <c r="N94" s="70"/>
    </row>
    <row r="95" spans="2:24" ht="36" customHeight="1">
      <c r="B95" s="389" t="s">
        <v>93</v>
      </c>
      <c r="C95" s="390"/>
      <c r="D95" s="390"/>
      <c r="E95" s="390"/>
      <c r="F95" s="390"/>
      <c r="G95" s="391"/>
      <c r="H95" s="209" t="s">
        <v>92</v>
      </c>
      <c r="I95" s="210"/>
      <c r="J95" s="210"/>
      <c r="K95" s="210"/>
      <c r="L95" s="210"/>
      <c r="M95" s="211"/>
      <c r="N95" s="70"/>
      <c r="O95" s="201" t="s">
        <v>94</v>
      </c>
      <c r="P95" s="201"/>
      <c r="Q95" s="201"/>
      <c r="R95" s="201"/>
      <c r="S95" s="201"/>
      <c r="T95" s="201"/>
      <c r="U95" s="201"/>
      <c r="V95" s="203">
        <f>'[1]35天久'!$V$93</f>
        <v>45657</v>
      </c>
      <c r="W95" s="203"/>
      <c r="X95" s="10" t="s">
        <v>3</v>
      </c>
    </row>
    <row r="96" spans="2:24" ht="28.5" customHeight="1">
      <c r="B96" s="209" t="s">
        <v>95</v>
      </c>
      <c r="C96" s="210"/>
      <c r="D96" s="210"/>
      <c r="E96" s="210"/>
      <c r="F96" s="210"/>
      <c r="G96" s="211"/>
      <c r="H96" s="209" t="s">
        <v>92</v>
      </c>
      <c r="I96" s="210"/>
      <c r="J96" s="210"/>
      <c r="K96" s="210"/>
      <c r="L96" s="210"/>
      <c r="M96" s="211"/>
      <c r="N96" s="70"/>
      <c r="O96" s="212" t="s">
        <v>79</v>
      </c>
      <c r="P96" s="212"/>
      <c r="Q96" s="212"/>
      <c r="R96" s="212"/>
      <c r="S96" s="212"/>
      <c r="T96" s="212" t="s">
        <v>90</v>
      </c>
      <c r="U96" s="212"/>
      <c r="V96" s="212"/>
      <c r="W96" s="212"/>
      <c r="X96" s="212"/>
    </row>
    <row r="97" spans="2:24" ht="28.5" customHeight="1">
      <c r="B97" s="209" t="s">
        <v>96</v>
      </c>
      <c r="C97" s="210"/>
      <c r="D97" s="210"/>
      <c r="E97" s="210"/>
      <c r="F97" s="210"/>
      <c r="G97" s="211"/>
      <c r="H97" s="209" t="s">
        <v>97</v>
      </c>
      <c r="I97" s="210"/>
      <c r="J97" s="210"/>
      <c r="K97" s="210"/>
      <c r="L97" s="210"/>
      <c r="M97" s="211"/>
      <c r="N97" s="70"/>
      <c r="O97" s="205" t="s">
        <v>98</v>
      </c>
      <c r="P97" s="205"/>
      <c r="Q97" s="205"/>
      <c r="R97" s="205"/>
      <c r="S97" s="205"/>
      <c r="T97" s="204" t="s">
        <v>99</v>
      </c>
      <c r="U97" s="204"/>
      <c r="V97" s="204"/>
      <c r="W97" s="204"/>
      <c r="X97" s="204"/>
    </row>
    <row r="98" spans="2:24" ht="28.5" customHeight="1">
      <c r="B98" s="206" t="s">
        <v>100</v>
      </c>
      <c r="C98" s="207"/>
      <c r="D98" s="207"/>
      <c r="E98" s="207"/>
      <c r="F98" s="207"/>
      <c r="G98" s="208"/>
      <c r="H98" s="206" t="s">
        <v>101</v>
      </c>
      <c r="I98" s="207"/>
      <c r="J98" s="207"/>
      <c r="K98" s="207"/>
      <c r="L98" s="207"/>
      <c r="M98" s="208"/>
      <c r="N98" s="70"/>
      <c r="O98" s="205" t="s">
        <v>102</v>
      </c>
      <c r="P98" s="205"/>
      <c r="Q98" s="205"/>
      <c r="R98" s="205"/>
      <c r="S98" s="205"/>
      <c r="T98" s="204" t="s">
        <v>103</v>
      </c>
      <c r="U98" s="204"/>
      <c r="V98" s="204"/>
      <c r="W98" s="204"/>
      <c r="X98" s="204"/>
    </row>
    <row r="99" spans="2:24" ht="40.5" customHeight="1">
      <c r="B99" s="167" t="s">
        <v>104</v>
      </c>
      <c r="C99" s="167"/>
      <c r="D99" s="167"/>
      <c r="E99" s="167"/>
      <c r="F99" s="167"/>
      <c r="G99" s="167"/>
      <c r="H99" s="195" t="s">
        <v>105</v>
      </c>
      <c r="I99" s="195"/>
      <c r="J99" s="195"/>
      <c r="K99" s="195"/>
      <c r="L99" s="195"/>
      <c r="M99" s="195"/>
      <c r="N99" s="70"/>
      <c r="O99" s="205" t="s">
        <v>106</v>
      </c>
      <c r="P99" s="205"/>
      <c r="Q99" s="205"/>
      <c r="R99" s="205"/>
      <c r="S99" s="205"/>
      <c r="T99" s="204" t="s">
        <v>107</v>
      </c>
      <c r="U99" s="204"/>
      <c r="V99" s="204"/>
      <c r="W99" s="204"/>
      <c r="X99" s="204"/>
    </row>
    <row r="100" spans="2:24" ht="36" customHeight="1">
      <c r="B100" s="167" t="s">
        <v>108</v>
      </c>
      <c r="C100" s="167"/>
      <c r="D100" s="167"/>
      <c r="E100" s="167"/>
      <c r="F100" s="167"/>
      <c r="G100" s="167"/>
      <c r="H100" s="167" t="s">
        <v>109</v>
      </c>
      <c r="I100" s="167"/>
      <c r="J100" s="167"/>
      <c r="K100" s="167"/>
      <c r="L100" s="167"/>
      <c r="M100" s="167"/>
      <c r="N100" s="70"/>
      <c r="O100" s="205" t="s">
        <v>110</v>
      </c>
      <c r="P100" s="205"/>
      <c r="Q100" s="205"/>
      <c r="R100" s="205"/>
      <c r="S100" s="205"/>
      <c r="T100" s="204" t="s">
        <v>99</v>
      </c>
      <c r="U100" s="204"/>
      <c r="V100" s="204"/>
      <c r="W100" s="204"/>
      <c r="X100" s="204"/>
    </row>
    <row r="101" spans="2:24" ht="28.5" customHeight="1">
      <c r="B101" s="167" t="s">
        <v>111</v>
      </c>
      <c r="C101" s="167"/>
      <c r="D101" s="167"/>
      <c r="E101" s="167"/>
      <c r="F101" s="167"/>
      <c r="G101" s="167"/>
      <c r="H101" s="167" t="s">
        <v>112</v>
      </c>
      <c r="I101" s="167"/>
      <c r="J101" s="167"/>
      <c r="K101" s="167"/>
      <c r="L101" s="167"/>
      <c r="M101" s="167"/>
      <c r="N101" s="70"/>
      <c r="O101" s="386" t="s">
        <v>113</v>
      </c>
      <c r="P101" s="387"/>
      <c r="Q101" s="387"/>
      <c r="R101" s="387"/>
      <c r="S101" s="388"/>
      <c r="T101" s="204" t="s">
        <v>107</v>
      </c>
      <c r="U101" s="204"/>
      <c r="V101" s="204"/>
      <c r="W101" s="204"/>
      <c r="X101" s="204"/>
    </row>
    <row r="102" spans="2:24" ht="28.5" customHeight="1">
      <c r="B102" s="167" t="s">
        <v>114</v>
      </c>
      <c r="C102" s="167"/>
      <c r="D102" s="167"/>
      <c r="E102" s="167"/>
      <c r="F102" s="167"/>
      <c r="G102" s="167"/>
      <c r="H102" s="167" t="s">
        <v>112</v>
      </c>
      <c r="I102" s="167"/>
      <c r="J102" s="167"/>
      <c r="K102" s="167"/>
      <c r="L102" s="167"/>
      <c r="M102" s="167"/>
      <c r="N102" s="70"/>
      <c r="O102" s="386" t="s">
        <v>115</v>
      </c>
      <c r="P102" s="387"/>
      <c r="Q102" s="387"/>
      <c r="R102" s="387"/>
      <c r="S102" s="388"/>
      <c r="T102" s="204" t="s">
        <v>116</v>
      </c>
      <c r="U102" s="204"/>
      <c r="V102" s="204"/>
      <c r="W102" s="204"/>
      <c r="X102" s="204"/>
    </row>
    <row r="103" spans="2:24" ht="28.5" customHeight="1">
      <c r="B103" s="195" t="s">
        <v>117</v>
      </c>
      <c r="C103" s="195"/>
      <c r="D103" s="195"/>
      <c r="E103" s="195"/>
      <c r="F103" s="195"/>
      <c r="G103" s="195"/>
      <c r="H103" s="167" t="s">
        <v>112</v>
      </c>
      <c r="I103" s="167"/>
      <c r="J103" s="167"/>
      <c r="K103" s="167"/>
      <c r="L103" s="167"/>
      <c r="M103" s="167"/>
      <c r="N103" s="70"/>
      <c r="O103" s="386" t="s">
        <v>118</v>
      </c>
      <c r="P103" s="387"/>
      <c r="Q103" s="387"/>
      <c r="R103" s="387"/>
      <c r="S103" s="388"/>
      <c r="T103" s="204" t="s">
        <v>116</v>
      </c>
      <c r="U103" s="204"/>
      <c r="V103" s="204"/>
      <c r="W103" s="204"/>
      <c r="X103" s="204"/>
    </row>
    <row r="104" spans="2:24" ht="28.5" customHeight="1">
      <c r="B104" s="167" t="s">
        <v>119</v>
      </c>
      <c r="C104" s="167"/>
      <c r="D104" s="167"/>
      <c r="E104" s="167"/>
      <c r="F104" s="167"/>
      <c r="G104" s="167"/>
      <c r="H104" s="195" t="s">
        <v>120</v>
      </c>
      <c r="I104" s="195"/>
      <c r="J104" s="195"/>
      <c r="K104" s="195"/>
      <c r="L104" s="195"/>
      <c r="M104" s="195"/>
      <c r="N104" s="70"/>
    </row>
    <row r="105" spans="2:24" ht="28.5" customHeight="1">
      <c r="B105" s="167" t="s">
        <v>121</v>
      </c>
      <c r="C105" s="167"/>
      <c r="D105" s="167"/>
      <c r="E105" s="167"/>
      <c r="F105" s="167"/>
      <c r="G105" s="167"/>
      <c r="H105" s="195" t="s">
        <v>120</v>
      </c>
      <c r="I105" s="195"/>
      <c r="J105" s="195"/>
      <c r="K105" s="195"/>
      <c r="L105" s="195"/>
      <c r="M105" s="195"/>
      <c r="N105" s="70"/>
      <c r="O105" s="201" t="s">
        <v>122</v>
      </c>
      <c r="P105" s="202"/>
      <c r="Q105" s="202"/>
      <c r="R105" s="202"/>
      <c r="S105" s="202"/>
      <c r="T105" s="202"/>
      <c r="U105" s="202"/>
      <c r="V105" s="203">
        <f>'[1]35天久'!$V$103</f>
        <v>45657</v>
      </c>
      <c r="W105" s="203"/>
      <c r="X105" s="10" t="s">
        <v>3</v>
      </c>
    </row>
    <row r="106" spans="2:24" ht="28.5" customHeight="1">
      <c r="B106" s="167" t="s">
        <v>123</v>
      </c>
      <c r="C106" s="167"/>
      <c r="D106" s="167"/>
      <c r="E106" s="167"/>
      <c r="F106" s="167"/>
      <c r="G106" s="167"/>
      <c r="H106" s="167" t="s">
        <v>124</v>
      </c>
      <c r="I106" s="167"/>
      <c r="J106" s="167"/>
      <c r="K106" s="167"/>
      <c r="L106" s="167"/>
      <c r="M106" s="167"/>
      <c r="N106" s="70"/>
      <c r="O106" s="198" t="s">
        <v>79</v>
      </c>
      <c r="P106" s="199"/>
      <c r="Q106" s="199"/>
      <c r="R106" s="199"/>
      <c r="S106" s="200"/>
      <c r="T106" s="198" t="s">
        <v>90</v>
      </c>
      <c r="U106" s="199"/>
      <c r="V106" s="199"/>
      <c r="W106" s="199"/>
      <c r="X106" s="200"/>
    </row>
    <row r="107" spans="2:24" ht="28.5" customHeight="1">
      <c r="B107" s="167" t="s">
        <v>125</v>
      </c>
      <c r="C107" s="167"/>
      <c r="D107" s="167"/>
      <c r="E107" s="167"/>
      <c r="F107" s="167"/>
      <c r="G107" s="167"/>
      <c r="H107" s="167" t="s">
        <v>112</v>
      </c>
      <c r="I107" s="167"/>
      <c r="J107" s="167"/>
      <c r="K107" s="167"/>
      <c r="L107" s="167"/>
      <c r="M107" s="167"/>
      <c r="N107" s="70"/>
      <c r="O107" s="197" t="s">
        <v>126</v>
      </c>
      <c r="P107" s="197"/>
      <c r="Q107" s="197"/>
      <c r="R107" s="197"/>
      <c r="S107" s="197"/>
      <c r="T107" s="197" t="s">
        <v>127</v>
      </c>
      <c r="U107" s="197"/>
      <c r="V107" s="197"/>
      <c r="W107" s="197"/>
      <c r="X107" s="197"/>
    </row>
    <row r="108" spans="2:24" ht="28.5" customHeight="1">
      <c r="B108" s="167" t="s">
        <v>128</v>
      </c>
      <c r="C108" s="167"/>
      <c r="D108" s="167"/>
      <c r="E108" s="167"/>
      <c r="F108" s="167"/>
      <c r="G108" s="167"/>
      <c r="H108" s="167" t="s">
        <v>109</v>
      </c>
      <c r="I108" s="167"/>
      <c r="J108" s="167"/>
      <c r="K108" s="167"/>
      <c r="L108" s="167"/>
      <c r="M108" s="167"/>
      <c r="N108" s="70"/>
      <c r="O108" s="197" t="s">
        <v>129</v>
      </c>
      <c r="P108" s="197"/>
      <c r="Q108" s="197"/>
      <c r="R108" s="197"/>
      <c r="S108" s="197"/>
      <c r="T108" s="197" t="s">
        <v>130</v>
      </c>
      <c r="U108" s="197"/>
      <c r="V108" s="197"/>
      <c r="W108" s="197"/>
      <c r="X108" s="197"/>
    </row>
    <row r="109" spans="2:24" ht="28.5" customHeight="1">
      <c r="B109" s="167" t="s">
        <v>131</v>
      </c>
      <c r="C109" s="167"/>
      <c r="D109" s="167"/>
      <c r="E109" s="167"/>
      <c r="F109" s="167"/>
      <c r="G109" s="167"/>
      <c r="H109" s="167" t="s">
        <v>109</v>
      </c>
      <c r="I109" s="167"/>
      <c r="J109" s="167"/>
      <c r="K109" s="167"/>
      <c r="L109" s="167"/>
      <c r="M109" s="167"/>
      <c r="N109" s="70"/>
      <c r="O109" s="73"/>
      <c r="P109" s="73"/>
      <c r="Q109" s="73"/>
      <c r="R109" s="73"/>
      <c r="S109" s="74"/>
      <c r="T109" s="74"/>
      <c r="U109" s="75"/>
    </row>
    <row r="110" spans="2:24" ht="28.5" customHeight="1">
      <c r="B110" s="167" t="s">
        <v>132</v>
      </c>
      <c r="C110" s="167"/>
      <c r="D110" s="167"/>
      <c r="E110" s="167"/>
      <c r="F110" s="167"/>
      <c r="G110" s="167"/>
      <c r="H110" s="167" t="s">
        <v>112</v>
      </c>
      <c r="I110" s="167"/>
      <c r="J110" s="167"/>
      <c r="K110" s="167"/>
      <c r="L110" s="167"/>
      <c r="M110" s="167"/>
      <c r="N110" s="70"/>
      <c r="O110" s="160" t="s">
        <v>133</v>
      </c>
      <c r="P110" s="160"/>
      <c r="Q110" s="160"/>
      <c r="R110" s="160"/>
      <c r="S110" s="133">
        <f>V105</f>
        <v>45657</v>
      </c>
      <c r="T110" s="133"/>
      <c r="U110" s="75" t="s">
        <v>3</v>
      </c>
    </row>
    <row r="111" spans="2:24" ht="35.5" customHeight="1">
      <c r="B111" s="194" t="s">
        <v>134</v>
      </c>
      <c r="C111" s="195"/>
      <c r="D111" s="195"/>
      <c r="E111" s="195"/>
      <c r="F111" s="195"/>
      <c r="G111" s="195"/>
      <c r="H111" s="167" t="s">
        <v>109</v>
      </c>
      <c r="I111" s="167"/>
      <c r="J111" s="167"/>
      <c r="K111" s="167"/>
      <c r="L111" s="167"/>
      <c r="M111" s="167"/>
      <c r="N111" s="70"/>
      <c r="O111" s="196" t="s">
        <v>135</v>
      </c>
      <c r="P111" s="196"/>
      <c r="Q111" s="196"/>
      <c r="R111" s="196"/>
      <c r="S111" s="196"/>
      <c r="T111" s="196"/>
      <c r="U111" s="196"/>
    </row>
    <row r="112" spans="2:24" ht="28.5" customHeight="1">
      <c r="B112" s="76"/>
      <c r="C112" s="76"/>
      <c r="D112" s="76"/>
      <c r="E112" s="76"/>
      <c r="F112" s="76"/>
      <c r="G112" s="77"/>
      <c r="H112" s="77"/>
      <c r="I112" s="77"/>
      <c r="J112" s="77"/>
      <c r="K112" s="46"/>
      <c r="L112" s="46"/>
      <c r="M112" s="64"/>
      <c r="N112" s="64"/>
      <c r="O112" s="185" t="s">
        <v>62</v>
      </c>
      <c r="P112" s="185"/>
      <c r="Q112" s="185"/>
      <c r="R112" s="185"/>
      <c r="S112" s="185"/>
      <c r="T112" s="185"/>
      <c r="U112" s="185"/>
      <c r="V112" s="65"/>
    </row>
    <row r="113" spans="1:31" ht="28.5" customHeight="1">
      <c r="A113" s="14">
        <v>4</v>
      </c>
      <c r="B113" s="186" t="s">
        <v>136</v>
      </c>
      <c r="C113" s="187"/>
      <c r="D113" s="187"/>
      <c r="E113" s="188"/>
      <c r="F113" s="188"/>
      <c r="G113" s="189"/>
      <c r="H113" s="189"/>
      <c r="I113" s="189"/>
      <c r="J113" s="189"/>
      <c r="K113" s="190"/>
      <c r="L113" s="190"/>
      <c r="M113" s="37"/>
      <c r="N113" s="37"/>
      <c r="O113" s="37"/>
      <c r="P113" s="37"/>
      <c r="Q113" s="37"/>
      <c r="R113" s="38"/>
      <c r="S113" s="39"/>
      <c r="T113" s="38"/>
      <c r="U113" s="39"/>
      <c r="V113" s="39"/>
      <c r="W113" s="16"/>
      <c r="X113" s="16"/>
      <c r="Y113" s="17"/>
    </row>
    <row r="114" spans="1:31" ht="5.25" customHeight="1">
      <c r="A114" s="78"/>
      <c r="B114" s="79"/>
      <c r="C114" s="80"/>
      <c r="D114" s="80"/>
      <c r="E114" s="81"/>
      <c r="F114" s="81"/>
      <c r="G114" s="82"/>
      <c r="H114" s="82"/>
      <c r="I114" s="82"/>
      <c r="J114" s="82"/>
      <c r="K114" s="83"/>
      <c r="L114" s="83"/>
      <c r="M114" s="44"/>
      <c r="N114" s="44"/>
      <c r="O114" s="44"/>
      <c r="P114" s="44"/>
      <c r="Q114" s="44"/>
      <c r="R114" s="45"/>
      <c r="S114" s="46"/>
      <c r="T114" s="45"/>
      <c r="U114" s="46"/>
      <c r="V114" s="46"/>
    </row>
    <row r="115" spans="1:31" ht="44" customHeight="1">
      <c r="B115" s="191" t="s">
        <v>137</v>
      </c>
      <c r="C115" s="192"/>
      <c r="D115" s="192"/>
      <c r="E115" s="192"/>
      <c r="F115" s="133">
        <v>45383</v>
      </c>
      <c r="G115" s="133"/>
      <c r="H115" s="10" t="s">
        <v>3</v>
      </c>
      <c r="I115" s="84"/>
      <c r="J115" s="84"/>
      <c r="K115" s="84"/>
      <c r="L115" s="84"/>
      <c r="M115" s="85"/>
      <c r="N115" s="85"/>
    </row>
    <row r="116" spans="1:31" ht="24.75" customHeight="1">
      <c r="B116" s="163" t="s">
        <v>138</v>
      </c>
      <c r="C116" s="163" t="s">
        <v>139</v>
      </c>
      <c r="D116" s="163"/>
      <c r="E116" s="163"/>
      <c r="F116" s="163"/>
      <c r="G116" s="163" t="s">
        <v>140</v>
      </c>
      <c r="H116" s="163"/>
      <c r="I116" s="163"/>
      <c r="J116" s="163"/>
      <c r="K116" s="163" t="s">
        <v>141</v>
      </c>
      <c r="L116" s="163"/>
      <c r="M116" s="163"/>
      <c r="N116" s="163"/>
      <c r="O116" s="163"/>
      <c r="P116" s="163"/>
      <c r="Q116" s="163"/>
      <c r="R116" s="163"/>
      <c r="S116" s="193" t="s">
        <v>142</v>
      </c>
      <c r="T116" s="193"/>
      <c r="U116" s="193"/>
      <c r="V116" s="193"/>
      <c r="Y116" s="86"/>
    </row>
    <row r="117" spans="1:31" ht="34.5" customHeight="1">
      <c r="B117" s="164"/>
      <c r="C117" s="163"/>
      <c r="D117" s="163"/>
      <c r="E117" s="163"/>
      <c r="F117" s="163"/>
      <c r="G117" s="163"/>
      <c r="H117" s="163"/>
      <c r="I117" s="163"/>
      <c r="J117" s="163"/>
      <c r="K117" s="163" t="s">
        <v>143</v>
      </c>
      <c r="L117" s="163"/>
      <c r="M117" s="163"/>
      <c r="N117" s="163"/>
      <c r="O117" s="163" t="s">
        <v>144</v>
      </c>
      <c r="P117" s="163" t="s">
        <v>145</v>
      </c>
      <c r="Q117" s="163" t="s">
        <v>146</v>
      </c>
      <c r="R117" s="163" t="s">
        <v>147</v>
      </c>
      <c r="S117" s="193"/>
      <c r="T117" s="193"/>
      <c r="U117" s="193"/>
      <c r="V117" s="193"/>
      <c r="Y117" s="86"/>
    </row>
    <row r="118" spans="1:31" ht="40" customHeight="1">
      <c r="B118" s="164"/>
      <c r="C118" s="163"/>
      <c r="D118" s="163"/>
      <c r="E118" s="163"/>
      <c r="F118" s="163"/>
      <c r="G118" s="163"/>
      <c r="H118" s="163"/>
      <c r="I118" s="163"/>
      <c r="J118" s="163"/>
      <c r="K118" s="184" t="s">
        <v>148</v>
      </c>
      <c r="L118" s="163"/>
      <c r="M118" s="163" t="s">
        <v>149</v>
      </c>
      <c r="N118" s="163"/>
      <c r="O118" s="163"/>
      <c r="P118" s="163"/>
      <c r="Q118" s="163"/>
      <c r="R118" s="163"/>
      <c r="S118" s="193"/>
      <c r="T118" s="193"/>
      <c r="U118" s="193"/>
      <c r="V118" s="193"/>
    </row>
    <row r="119" spans="1:31" ht="37.5" customHeight="1">
      <c r="B119" s="87" t="s">
        <v>150</v>
      </c>
      <c r="C119" s="180" t="s">
        <v>32</v>
      </c>
      <c r="D119" s="180"/>
      <c r="E119" s="180"/>
      <c r="F119" s="180"/>
      <c r="G119" s="180" t="s">
        <v>52</v>
      </c>
      <c r="H119" s="180"/>
      <c r="I119" s="180"/>
      <c r="J119" s="180"/>
      <c r="K119" s="181" t="s">
        <v>151</v>
      </c>
      <c r="L119" s="181"/>
      <c r="M119" s="181" t="s">
        <v>151</v>
      </c>
      <c r="N119" s="181"/>
      <c r="O119" s="88" t="s">
        <v>152</v>
      </c>
      <c r="P119" s="88" t="s">
        <v>152</v>
      </c>
      <c r="Q119" s="88" t="s">
        <v>152</v>
      </c>
      <c r="R119" s="88" t="s">
        <v>151</v>
      </c>
      <c r="S119" s="182" t="s">
        <v>153</v>
      </c>
      <c r="T119" s="183"/>
      <c r="U119" s="183"/>
      <c r="V119" s="183"/>
    </row>
    <row r="120" spans="1:31" ht="37.5" customHeight="1">
      <c r="B120" s="87" t="s">
        <v>150</v>
      </c>
      <c r="C120" s="180" t="s">
        <v>154</v>
      </c>
      <c r="D120" s="180"/>
      <c r="E120" s="180"/>
      <c r="F120" s="180"/>
      <c r="G120" s="180" t="s">
        <v>155</v>
      </c>
      <c r="H120" s="180"/>
      <c r="I120" s="180"/>
      <c r="J120" s="180"/>
      <c r="K120" s="181" t="s">
        <v>151</v>
      </c>
      <c r="L120" s="181"/>
      <c r="M120" s="181" t="s">
        <v>151</v>
      </c>
      <c r="N120" s="181"/>
      <c r="O120" s="88" t="s">
        <v>152</v>
      </c>
      <c r="P120" s="88" t="s">
        <v>152</v>
      </c>
      <c r="Q120" s="88" t="s">
        <v>152</v>
      </c>
      <c r="R120" s="88" t="s">
        <v>151</v>
      </c>
      <c r="S120" s="182" t="s">
        <v>156</v>
      </c>
      <c r="T120" s="183"/>
      <c r="U120" s="183"/>
      <c r="V120" s="183"/>
    </row>
    <row r="121" spans="1:31" ht="30" customHeight="1">
      <c r="B121" s="72"/>
      <c r="C121" s="72"/>
      <c r="D121" s="72"/>
      <c r="E121" s="72"/>
      <c r="F121" s="72"/>
      <c r="G121" s="72"/>
      <c r="H121" s="72"/>
      <c r="I121" s="46"/>
      <c r="J121" s="46"/>
      <c r="K121" s="46"/>
      <c r="L121" s="46"/>
      <c r="M121" s="89"/>
      <c r="N121" s="72"/>
      <c r="O121" s="72"/>
      <c r="P121" s="72"/>
      <c r="Q121" s="72"/>
      <c r="R121" s="72"/>
      <c r="S121" s="72"/>
      <c r="T121" s="72"/>
      <c r="U121" s="46"/>
      <c r="V121" s="46"/>
      <c r="W121" s="46"/>
      <c r="X121" s="46"/>
      <c r="AB121" s="86"/>
      <c r="AC121" s="86"/>
      <c r="AD121" s="86"/>
      <c r="AE121" s="86"/>
    </row>
    <row r="122" spans="1:31" ht="36" customHeight="1">
      <c r="B122" s="172" t="s">
        <v>157</v>
      </c>
      <c r="C122" s="173"/>
      <c r="D122" s="173"/>
      <c r="E122" s="173"/>
      <c r="F122" s="173"/>
      <c r="G122" s="133">
        <v>45383</v>
      </c>
      <c r="H122" s="133"/>
      <c r="I122" s="10" t="s">
        <v>3</v>
      </c>
      <c r="J122" s="46"/>
      <c r="K122" s="90"/>
      <c r="L122" s="90"/>
      <c r="M122" s="90"/>
      <c r="N122" s="90"/>
      <c r="O122" s="1"/>
      <c r="P122" s="1"/>
      <c r="Q122" s="1"/>
      <c r="R122" s="1"/>
      <c r="S122" s="1"/>
      <c r="T122" s="1"/>
      <c r="U122" s="1"/>
      <c r="V122" s="1"/>
      <c r="X122" s="46"/>
      <c r="AB122" s="86"/>
      <c r="AC122" s="86"/>
      <c r="AD122" s="86"/>
      <c r="AE122" s="86"/>
    </row>
    <row r="123" spans="1:31" ht="30" customHeight="1">
      <c r="B123" s="163" t="s">
        <v>79</v>
      </c>
      <c r="C123" s="163"/>
      <c r="D123" s="163"/>
      <c r="E123" s="163"/>
      <c r="F123" s="163"/>
      <c r="G123" s="163"/>
      <c r="H123" s="163"/>
      <c r="I123" s="163"/>
      <c r="J123" s="46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X123" s="46"/>
      <c r="AB123" s="86"/>
      <c r="AC123" s="86"/>
      <c r="AD123" s="86"/>
      <c r="AE123" s="86"/>
    </row>
    <row r="124" spans="1:31" ht="30" customHeight="1">
      <c r="B124" s="123" t="s">
        <v>158</v>
      </c>
      <c r="C124" s="123"/>
      <c r="D124" s="123"/>
      <c r="E124" s="123"/>
      <c r="F124" s="123"/>
      <c r="G124" s="123"/>
      <c r="H124" s="123"/>
      <c r="I124" s="123"/>
      <c r="J124" s="46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6"/>
    </row>
    <row r="125" spans="1:31" ht="30" customHeight="1">
      <c r="B125" s="392" t="s">
        <v>159</v>
      </c>
      <c r="C125" s="393"/>
      <c r="D125" s="393"/>
      <c r="E125" s="393"/>
      <c r="F125" s="393"/>
      <c r="G125" s="393"/>
      <c r="H125" s="393"/>
      <c r="I125" s="393"/>
      <c r="J125" s="46"/>
      <c r="X125" s="46"/>
      <c r="AB125" s="86"/>
      <c r="AC125" s="86"/>
      <c r="AD125" s="86"/>
      <c r="AE125" s="86"/>
    </row>
    <row r="126" spans="1:31" ht="27" customHeight="1">
      <c r="L126" s="13"/>
      <c r="M126" s="13"/>
      <c r="N126" s="13"/>
      <c r="O126" s="13"/>
      <c r="P126" s="13"/>
      <c r="Q126" s="13"/>
      <c r="R126" s="13"/>
      <c r="S126" s="13"/>
      <c r="T126" s="92"/>
      <c r="U126" s="92"/>
      <c r="V126" s="92"/>
      <c r="Z126" s="86"/>
      <c r="AA126" s="86"/>
      <c r="AB126" s="86"/>
      <c r="AC126" s="86"/>
      <c r="AD126" s="86"/>
    </row>
    <row r="127" spans="1:31" ht="28.5" customHeight="1">
      <c r="A127" s="14">
        <v>5</v>
      </c>
      <c r="B127" s="162" t="s">
        <v>160</v>
      </c>
      <c r="C127" s="176"/>
      <c r="D127" s="176"/>
      <c r="E127" s="177"/>
      <c r="F127" s="177"/>
      <c r="G127" s="178"/>
      <c r="H127" s="178"/>
      <c r="I127" s="178"/>
      <c r="J127" s="178"/>
      <c r="K127" s="179"/>
      <c r="L127" s="179"/>
      <c r="M127" s="37"/>
      <c r="N127" s="37"/>
      <c r="O127" s="37"/>
      <c r="P127" s="37"/>
      <c r="Q127" s="37"/>
      <c r="R127" s="38"/>
      <c r="S127" s="39"/>
      <c r="T127" s="38"/>
      <c r="U127" s="39"/>
      <c r="V127" s="39"/>
      <c r="W127" s="16"/>
      <c r="X127" s="16"/>
      <c r="Y127" s="17"/>
    </row>
    <row r="128" spans="1:31" ht="5.25" customHeight="1">
      <c r="A128" s="78"/>
      <c r="B128" s="79"/>
      <c r="C128" s="80"/>
      <c r="D128" s="80"/>
      <c r="E128" s="81"/>
      <c r="F128" s="81"/>
      <c r="G128" s="82"/>
      <c r="H128" s="82"/>
      <c r="I128" s="82"/>
      <c r="J128" s="82"/>
      <c r="K128" s="83"/>
      <c r="L128" s="83"/>
      <c r="M128" s="44"/>
      <c r="N128" s="44"/>
      <c r="O128" s="44"/>
      <c r="P128" s="44"/>
      <c r="Q128" s="44"/>
      <c r="R128" s="45"/>
      <c r="S128" s="46"/>
      <c r="T128" s="45"/>
      <c r="U128" s="46"/>
      <c r="V128" s="46"/>
    </row>
    <row r="129" spans="1:35" ht="36" customHeight="1">
      <c r="A129" s="93"/>
      <c r="B129" s="174" t="s">
        <v>161</v>
      </c>
      <c r="C129" s="175"/>
      <c r="D129" s="175"/>
      <c r="E129" s="175"/>
      <c r="F129" s="133">
        <f>'[1]35天久'!$F$131</f>
        <v>45677</v>
      </c>
      <c r="G129" s="133"/>
      <c r="H129" s="10" t="s">
        <v>3</v>
      </c>
      <c r="I129" s="94"/>
      <c r="J129" s="9"/>
      <c r="K129" s="95"/>
      <c r="L129" s="1"/>
    </row>
    <row r="130" spans="1:35" ht="28.5" customHeight="1">
      <c r="A130" s="93"/>
      <c r="B130" s="163" t="s">
        <v>162</v>
      </c>
      <c r="C130" s="164"/>
      <c r="D130" s="164"/>
      <c r="E130" s="164"/>
      <c r="F130" s="164" t="s">
        <v>49</v>
      </c>
      <c r="G130" s="164"/>
      <c r="H130" s="164"/>
      <c r="I130" s="164"/>
      <c r="J130" s="164"/>
      <c r="K130" s="164"/>
      <c r="L130" s="96"/>
    </row>
    <row r="131" spans="1:35" ht="37" customHeight="1">
      <c r="A131" s="93"/>
      <c r="B131" s="168" t="s">
        <v>163</v>
      </c>
      <c r="C131" s="168"/>
      <c r="D131" s="168"/>
      <c r="E131" s="168"/>
      <c r="F131" s="168" t="s">
        <v>164</v>
      </c>
      <c r="G131" s="168"/>
      <c r="H131" s="168"/>
      <c r="I131" s="168"/>
      <c r="J131" s="168"/>
      <c r="K131" s="168"/>
      <c r="L131" s="97"/>
    </row>
    <row r="132" spans="1:35" ht="28.5" customHeight="1">
      <c r="A132" s="93"/>
      <c r="B132" s="168" t="s">
        <v>165</v>
      </c>
      <c r="C132" s="168"/>
      <c r="D132" s="168"/>
      <c r="E132" s="168"/>
      <c r="F132" s="168" t="s">
        <v>166</v>
      </c>
      <c r="G132" s="168"/>
      <c r="H132" s="168"/>
      <c r="I132" s="168"/>
      <c r="J132" s="168"/>
      <c r="K132" s="168"/>
      <c r="L132" s="97"/>
    </row>
    <row r="133" spans="1:35" ht="28.5" customHeight="1">
      <c r="A133" s="93"/>
      <c r="B133" s="169" t="s">
        <v>167</v>
      </c>
      <c r="C133" s="170"/>
      <c r="D133" s="170"/>
      <c r="E133" s="171"/>
      <c r="F133" s="169" t="s">
        <v>168</v>
      </c>
      <c r="G133" s="170"/>
      <c r="H133" s="170"/>
      <c r="I133" s="170"/>
      <c r="J133" s="170"/>
      <c r="K133" s="171"/>
      <c r="L133" s="97"/>
    </row>
    <row r="134" spans="1:35" ht="28.5" customHeight="1">
      <c r="A134" s="93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7"/>
    </row>
    <row r="135" spans="1:35" ht="28.5" customHeight="1">
      <c r="A135" s="93"/>
      <c r="B135" s="98"/>
      <c r="C135" s="98"/>
      <c r="D135" s="98"/>
      <c r="E135" s="98"/>
      <c r="F135" s="98"/>
      <c r="G135" s="99"/>
      <c r="H135" s="99"/>
      <c r="I135" s="99"/>
      <c r="J135" s="99"/>
      <c r="K135" s="99"/>
      <c r="L135" s="99"/>
      <c r="N135" s="92"/>
      <c r="O135" s="92"/>
      <c r="P135" s="92"/>
      <c r="Q135" s="92"/>
      <c r="R135" s="92"/>
      <c r="S135" s="92"/>
      <c r="T135" s="92"/>
      <c r="U135" s="92"/>
      <c r="V135" s="92"/>
      <c r="W135" s="92"/>
    </row>
    <row r="136" spans="1:35" ht="39.5" customHeight="1">
      <c r="A136" s="93"/>
      <c r="B136" s="172" t="s">
        <v>169</v>
      </c>
      <c r="C136" s="173"/>
      <c r="D136" s="173"/>
      <c r="E136" s="173"/>
      <c r="F136" s="173"/>
      <c r="G136" s="133">
        <f>'[1]35天久'!$G$139</f>
        <v>45658</v>
      </c>
      <c r="H136" s="133"/>
      <c r="I136" s="10" t="s">
        <v>3</v>
      </c>
      <c r="J136" s="99"/>
      <c r="K136" s="99"/>
      <c r="L136" s="99"/>
    </row>
    <row r="137" spans="1:35" ht="28.5" customHeight="1">
      <c r="A137" s="93"/>
      <c r="B137" s="163" t="s">
        <v>170</v>
      </c>
      <c r="C137" s="163"/>
      <c r="D137" s="163"/>
      <c r="E137" s="163"/>
      <c r="F137" s="163" t="s">
        <v>171</v>
      </c>
      <c r="G137" s="163"/>
      <c r="H137" s="163"/>
      <c r="I137" s="163" t="s">
        <v>172</v>
      </c>
      <c r="J137" s="163"/>
      <c r="K137" s="163"/>
      <c r="L137" s="163"/>
      <c r="M137" s="164" t="s">
        <v>173</v>
      </c>
      <c r="N137" s="164"/>
      <c r="O137" s="164"/>
      <c r="P137" s="164"/>
    </row>
    <row r="138" spans="1:35" ht="28.5" customHeight="1">
      <c r="A138" s="93"/>
      <c r="B138" s="165" t="s">
        <v>174</v>
      </c>
      <c r="C138" s="165"/>
      <c r="D138" s="165"/>
      <c r="E138" s="165"/>
      <c r="F138" s="166" t="s">
        <v>175</v>
      </c>
      <c r="G138" s="166"/>
      <c r="H138" s="166"/>
      <c r="I138" s="166" t="s">
        <v>176</v>
      </c>
      <c r="J138" s="166"/>
      <c r="K138" s="166"/>
      <c r="L138" s="166"/>
      <c r="M138" s="167" t="s">
        <v>177</v>
      </c>
      <c r="N138" s="167"/>
      <c r="O138" s="167"/>
      <c r="P138" s="167"/>
    </row>
    <row r="139" spans="1:35" ht="30" customHeight="1">
      <c r="B139" s="2"/>
      <c r="C139" s="2"/>
      <c r="D139" s="2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1"/>
      <c r="R139" s="101"/>
      <c r="S139" s="101"/>
      <c r="T139" s="100"/>
      <c r="U139" s="100"/>
      <c r="V139" s="100"/>
      <c r="Z139" s="161"/>
      <c r="AA139" s="161"/>
      <c r="AB139" s="161"/>
      <c r="AC139" s="161"/>
      <c r="AD139" s="161"/>
    </row>
    <row r="140" spans="1:35" ht="28.5" customHeight="1">
      <c r="A140" s="14">
        <v>6</v>
      </c>
      <c r="B140" s="162" t="s">
        <v>178</v>
      </c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37"/>
      <c r="N140" s="37"/>
      <c r="O140" s="37"/>
      <c r="P140" s="37"/>
      <c r="Q140" s="37"/>
      <c r="R140" s="38"/>
      <c r="S140" s="39"/>
      <c r="T140" s="38"/>
      <c r="U140" s="39"/>
      <c r="V140" s="39"/>
      <c r="W140" s="16"/>
      <c r="X140" s="16"/>
      <c r="Y140" s="17"/>
      <c r="Z140" s="102"/>
      <c r="AA140" s="102"/>
      <c r="AB140" s="102"/>
      <c r="AC140" s="102"/>
      <c r="AE140" s="26"/>
      <c r="AF140" s="26"/>
    </row>
    <row r="141" spans="1:35" s="17" customFormat="1" ht="28.5" customHeight="1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103"/>
      <c r="N141" s="103"/>
      <c r="O141" s="103"/>
      <c r="P141" s="103"/>
      <c r="Q141" s="103"/>
      <c r="R141" s="104"/>
      <c r="S141" s="105"/>
      <c r="T141" s="104"/>
      <c r="U141" s="105"/>
      <c r="V141" s="105"/>
      <c r="Z141" s="106"/>
      <c r="AA141" s="106"/>
      <c r="AB141" s="106"/>
      <c r="AC141" s="106"/>
      <c r="AE141" s="107"/>
      <c r="AF141" s="107"/>
    </row>
    <row r="142" spans="1:35" s="17" customFormat="1" ht="30.75" customHeight="1">
      <c r="A142" s="40"/>
      <c r="B142" s="160" t="s">
        <v>179</v>
      </c>
      <c r="C142" s="160"/>
      <c r="D142" s="160"/>
      <c r="E142" s="160"/>
      <c r="F142" s="160"/>
      <c r="G142" s="160"/>
      <c r="H142" s="133">
        <f>'[1]35天久'!$H$146</f>
        <v>45685</v>
      </c>
      <c r="I142" s="133"/>
      <c r="J142" s="10" t="s">
        <v>3</v>
      </c>
      <c r="K142" s="108"/>
      <c r="L142" s="108"/>
      <c r="M142" s="103"/>
      <c r="N142" s="103"/>
      <c r="O142" s="103"/>
      <c r="P142" s="103"/>
      <c r="Q142" s="103"/>
      <c r="R142" s="104"/>
      <c r="S142" s="105"/>
      <c r="T142" s="104"/>
      <c r="U142" s="105"/>
      <c r="V142" s="105"/>
      <c r="Z142"/>
      <c r="AA142"/>
      <c r="AB142"/>
      <c r="AC142"/>
      <c r="AD142"/>
      <c r="AE142" s="109"/>
      <c r="AF142" s="109"/>
      <c r="AG142" s="109"/>
      <c r="AH142" s="109"/>
      <c r="AI142" s="109"/>
    </row>
    <row r="143" spans="1:35" s="17" customFormat="1" ht="30.75" customHeight="1">
      <c r="A143" s="40"/>
      <c r="B143" s="134" t="s">
        <v>180</v>
      </c>
      <c r="C143" s="134"/>
      <c r="D143" s="134"/>
      <c r="E143" s="134"/>
      <c r="F143" s="134"/>
      <c r="G143" s="134"/>
      <c r="H143" s="134" t="s">
        <v>181</v>
      </c>
      <c r="I143" s="134"/>
      <c r="J143" s="134"/>
      <c r="K143" s="134"/>
      <c r="L143" s="134"/>
      <c r="M143" s="134"/>
      <c r="N143" s="134"/>
      <c r="O143" s="135" t="s">
        <v>49</v>
      </c>
      <c r="P143" s="135"/>
      <c r="Q143" s="135"/>
      <c r="R143" s="135"/>
      <c r="S143" s="135"/>
      <c r="T143" s="135"/>
      <c r="U143" s="163" t="s">
        <v>182</v>
      </c>
      <c r="V143" s="163"/>
      <c r="W143" s="163"/>
      <c r="X143" s="163"/>
      <c r="Z143"/>
      <c r="AA143"/>
      <c r="AB143"/>
      <c r="AC143"/>
      <c r="AD143"/>
      <c r="AE143" s="109"/>
      <c r="AF143" s="109"/>
      <c r="AG143" s="109"/>
      <c r="AH143" s="109"/>
      <c r="AI143" s="109"/>
    </row>
    <row r="144" spans="1:35" s="17" customFormat="1" ht="30.75" customHeight="1">
      <c r="A144" s="40"/>
      <c r="B144" s="136" t="s">
        <v>183</v>
      </c>
      <c r="C144" s="137"/>
      <c r="D144" s="137"/>
      <c r="E144" s="137"/>
      <c r="F144" s="137"/>
      <c r="G144" s="138"/>
      <c r="H144" s="139" t="s">
        <v>184</v>
      </c>
      <c r="I144" s="140"/>
      <c r="J144" s="140"/>
      <c r="K144" s="140"/>
      <c r="L144" s="140"/>
      <c r="M144" s="140"/>
      <c r="N144" s="141"/>
      <c r="O144" s="145" t="s">
        <v>185</v>
      </c>
      <c r="P144" s="146"/>
      <c r="Q144" s="146"/>
      <c r="R144" s="146"/>
      <c r="S144" s="146"/>
      <c r="T144" s="147"/>
      <c r="U144" s="151" t="s">
        <v>186</v>
      </c>
      <c r="V144" s="152"/>
      <c r="W144" s="152"/>
      <c r="X144" s="153"/>
      <c r="Z144"/>
      <c r="AA144"/>
      <c r="AB144"/>
      <c r="AC144"/>
      <c r="AD144"/>
      <c r="AE144" s="109"/>
      <c r="AF144" s="109"/>
      <c r="AG144" s="109"/>
      <c r="AH144" s="109"/>
      <c r="AI144" s="109"/>
    </row>
    <row r="145" spans="1:35" s="17" customFormat="1" ht="30.75" customHeight="1">
      <c r="A145" s="40"/>
      <c r="B145" s="157" t="s">
        <v>187</v>
      </c>
      <c r="C145" s="158"/>
      <c r="D145" s="158"/>
      <c r="E145" s="158"/>
      <c r="F145" s="158"/>
      <c r="G145" s="159"/>
      <c r="H145" s="142"/>
      <c r="I145" s="143"/>
      <c r="J145" s="143"/>
      <c r="K145" s="143"/>
      <c r="L145" s="143"/>
      <c r="M145" s="143"/>
      <c r="N145" s="144"/>
      <c r="O145" s="148"/>
      <c r="P145" s="149"/>
      <c r="Q145" s="149"/>
      <c r="R145" s="149"/>
      <c r="S145" s="149"/>
      <c r="T145" s="150"/>
      <c r="U145" s="154"/>
      <c r="V145" s="155"/>
      <c r="W145" s="155"/>
      <c r="X145" s="156"/>
      <c r="Z145"/>
      <c r="AA145"/>
      <c r="AB145"/>
      <c r="AC145"/>
      <c r="AD145"/>
      <c r="AE145" s="109"/>
      <c r="AF145" s="109"/>
      <c r="AG145" s="109"/>
      <c r="AH145" s="109"/>
      <c r="AI145" s="109"/>
    </row>
    <row r="146" spans="1:35" s="17" customFormat="1" ht="28.5" customHeight="1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103"/>
      <c r="N146" s="103"/>
      <c r="O146" s="103"/>
      <c r="P146" s="103"/>
      <c r="Q146" s="103"/>
      <c r="R146" s="104"/>
      <c r="S146" s="105"/>
      <c r="T146" s="104"/>
      <c r="U146" s="105"/>
      <c r="V146" s="105"/>
      <c r="Z146" s="106"/>
      <c r="AA146" s="106"/>
      <c r="AB146" s="106"/>
      <c r="AC146" s="106"/>
      <c r="AE146" s="107"/>
      <c r="AF146" s="107"/>
    </row>
    <row r="147" spans="1:35" s="111" customFormat="1" ht="30.75" customHeight="1">
      <c r="A147" s="40"/>
      <c r="B147" s="160" t="s">
        <v>188</v>
      </c>
      <c r="C147" s="160"/>
      <c r="D147" s="160"/>
      <c r="E147" s="160"/>
      <c r="F147" s="160"/>
      <c r="G147" s="160"/>
      <c r="H147" s="133">
        <f>'[1]35天久'!$H$151</f>
        <v>45685</v>
      </c>
      <c r="I147" s="133"/>
      <c r="J147" s="10" t="s">
        <v>3</v>
      </c>
      <c r="K147" s="108"/>
      <c r="L147" s="108"/>
      <c r="M147" s="103"/>
      <c r="N147" s="103"/>
      <c r="O147" s="103"/>
      <c r="P147" s="103"/>
      <c r="Q147" s="103"/>
      <c r="R147" s="104"/>
      <c r="S147" s="110"/>
      <c r="T147" s="104"/>
      <c r="U147" s="110"/>
      <c r="V147" s="110"/>
      <c r="Y147" s="17"/>
      <c r="Z147" s="102"/>
      <c r="AA147" s="102"/>
      <c r="AB147" s="102"/>
      <c r="AC147" s="102"/>
      <c r="AD147"/>
      <c r="AE147" s="112"/>
      <c r="AF147" s="112"/>
      <c r="AG147" s="112"/>
      <c r="AH147" s="112"/>
      <c r="AI147" s="112"/>
    </row>
    <row r="148" spans="1:35" s="111" customFormat="1" ht="30.75" customHeight="1">
      <c r="A148" s="40"/>
      <c r="B148" s="134" t="s">
        <v>189</v>
      </c>
      <c r="C148" s="134"/>
      <c r="D148" s="134"/>
      <c r="E148" s="134"/>
      <c r="F148" s="134"/>
      <c r="G148" s="134"/>
      <c r="H148" s="134" t="s">
        <v>190</v>
      </c>
      <c r="I148" s="134"/>
      <c r="J148" s="134"/>
      <c r="K148" s="134"/>
      <c r="L148" s="134" t="s">
        <v>191</v>
      </c>
      <c r="M148" s="134"/>
      <c r="N148" s="134"/>
      <c r="O148" s="134"/>
      <c r="P148" s="135" t="s">
        <v>192</v>
      </c>
      <c r="Q148" s="135"/>
      <c r="R148" s="135"/>
      <c r="S148" s="135"/>
      <c r="T148" s="135"/>
      <c r="U148" s="135"/>
      <c r="V148" s="135"/>
      <c r="W148" s="135"/>
      <c r="X148" s="135"/>
      <c r="Y148" s="17"/>
      <c r="Z148" s="102"/>
      <c r="AA148" s="102"/>
      <c r="AB148" s="102"/>
      <c r="AC148" s="102"/>
      <c r="AD148"/>
      <c r="AE148" s="112"/>
      <c r="AF148" s="112"/>
      <c r="AG148" s="112"/>
      <c r="AH148" s="112"/>
      <c r="AI148" s="112"/>
    </row>
    <row r="149" spans="1:35" s="111" customFormat="1" ht="30.75" customHeight="1">
      <c r="A149" s="40"/>
      <c r="B149" s="394" t="s">
        <v>193</v>
      </c>
      <c r="C149" s="394"/>
      <c r="D149" s="394"/>
      <c r="E149" s="394"/>
      <c r="F149" s="394"/>
      <c r="G149" s="394"/>
      <c r="H149" s="395" t="s">
        <v>194</v>
      </c>
      <c r="I149" s="395"/>
      <c r="J149" s="395"/>
      <c r="K149" s="395"/>
      <c r="L149" s="395" t="s">
        <v>195</v>
      </c>
      <c r="M149" s="395"/>
      <c r="N149" s="395"/>
      <c r="O149" s="395"/>
      <c r="P149" s="394" t="s">
        <v>196</v>
      </c>
      <c r="Q149" s="394"/>
      <c r="R149" s="394"/>
      <c r="S149" s="394"/>
      <c r="T149" s="394"/>
      <c r="U149" s="394"/>
      <c r="V149" s="394"/>
      <c r="W149" s="394"/>
      <c r="X149" s="394"/>
      <c r="Y149" s="17"/>
      <c r="Z149" s="102"/>
      <c r="AA149" s="102"/>
      <c r="AB149" s="102"/>
      <c r="AC149" s="102"/>
      <c r="AD149"/>
      <c r="AE149" s="112"/>
      <c r="AF149" s="112"/>
      <c r="AG149" s="112"/>
      <c r="AH149" s="112"/>
      <c r="AI149" s="112"/>
    </row>
    <row r="150" spans="1:35" s="111" customFormat="1" ht="37.5" customHeight="1">
      <c r="A150" s="40"/>
      <c r="B150" s="394" t="s">
        <v>197</v>
      </c>
      <c r="C150" s="394"/>
      <c r="D150" s="394"/>
      <c r="E150" s="394"/>
      <c r="F150" s="394"/>
      <c r="G150" s="394"/>
      <c r="H150" s="395" t="s">
        <v>198</v>
      </c>
      <c r="I150" s="395"/>
      <c r="J150" s="395"/>
      <c r="K150" s="395"/>
      <c r="L150" s="395" t="s">
        <v>199</v>
      </c>
      <c r="M150" s="395"/>
      <c r="N150" s="395"/>
      <c r="O150" s="395"/>
      <c r="P150" s="394" t="s">
        <v>200</v>
      </c>
      <c r="Q150" s="394"/>
      <c r="R150" s="394"/>
      <c r="S150" s="394"/>
      <c r="T150" s="394"/>
      <c r="U150" s="394"/>
      <c r="V150" s="394"/>
      <c r="W150" s="394"/>
      <c r="X150" s="394"/>
      <c r="Y150" s="17"/>
      <c r="Z150" s="102"/>
      <c r="AA150" s="102"/>
      <c r="AB150" s="102"/>
      <c r="AC150" s="102"/>
      <c r="AD150"/>
      <c r="AE150" s="112"/>
      <c r="AF150" s="112"/>
      <c r="AG150" s="112"/>
      <c r="AH150" s="112"/>
      <c r="AI150" s="112"/>
    </row>
    <row r="151" spans="1:35" s="111" customFormat="1" ht="39.5" customHeight="1">
      <c r="A151" s="40"/>
      <c r="B151" s="394" t="s">
        <v>201</v>
      </c>
      <c r="C151" s="394"/>
      <c r="D151" s="394"/>
      <c r="E151" s="394"/>
      <c r="F151" s="394"/>
      <c r="G151" s="394"/>
      <c r="H151" s="395" t="s">
        <v>202</v>
      </c>
      <c r="I151" s="395"/>
      <c r="J151" s="395"/>
      <c r="K151" s="395"/>
      <c r="L151" s="395" t="s">
        <v>203</v>
      </c>
      <c r="M151" s="395"/>
      <c r="N151" s="395"/>
      <c r="O151" s="395"/>
      <c r="P151" s="394" t="s">
        <v>204</v>
      </c>
      <c r="Q151" s="394"/>
      <c r="R151" s="394"/>
      <c r="S151" s="394"/>
      <c r="T151" s="394"/>
      <c r="U151" s="394"/>
      <c r="V151" s="394"/>
      <c r="W151" s="394"/>
      <c r="X151" s="394"/>
      <c r="Y151" s="17"/>
      <c r="Z151" s="102"/>
      <c r="AA151" s="102"/>
      <c r="AB151" s="102"/>
      <c r="AC151" s="102"/>
      <c r="AD151"/>
      <c r="AE151" s="112"/>
      <c r="AF151" s="112"/>
      <c r="AG151" s="112"/>
      <c r="AH151" s="112"/>
      <c r="AI151" s="112"/>
    </row>
    <row r="152" spans="1:35" s="111" customFormat="1" ht="41" customHeight="1">
      <c r="A152" s="40"/>
      <c r="B152" s="394" t="s">
        <v>205</v>
      </c>
      <c r="C152" s="394"/>
      <c r="D152" s="394"/>
      <c r="E152" s="394"/>
      <c r="F152" s="394"/>
      <c r="G152" s="394"/>
      <c r="H152" s="395" t="s">
        <v>206</v>
      </c>
      <c r="I152" s="395"/>
      <c r="J152" s="395"/>
      <c r="K152" s="395"/>
      <c r="L152" s="395" t="s">
        <v>195</v>
      </c>
      <c r="M152" s="395"/>
      <c r="N152" s="395"/>
      <c r="O152" s="395"/>
      <c r="P152" s="394" t="s">
        <v>207</v>
      </c>
      <c r="Q152" s="394"/>
      <c r="R152" s="394"/>
      <c r="S152" s="394"/>
      <c r="T152" s="394"/>
      <c r="U152" s="394"/>
      <c r="V152" s="394"/>
      <c r="W152" s="394"/>
      <c r="X152" s="394"/>
      <c r="Y152" s="17"/>
      <c r="Z152" s="102"/>
      <c r="AA152" s="102"/>
      <c r="AB152" s="102"/>
      <c r="AC152" s="102"/>
      <c r="AD152"/>
      <c r="AE152" s="112"/>
      <c r="AF152" s="112"/>
      <c r="AG152" s="112"/>
      <c r="AH152" s="112"/>
      <c r="AI152" s="112"/>
    </row>
    <row r="153" spans="1:35" s="111" customFormat="1" ht="30.75" customHeight="1">
      <c r="A153" s="40"/>
      <c r="B153" s="113"/>
      <c r="C153" s="113"/>
      <c r="D153" s="113"/>
      <c r="E153" s="113"/>
      <c r="F153" s="113"/>
      <c r="G153" s="113"/>
      <c r="H153" s="114"/>
      <c r="I153" s="114"/>
      <c r="J153" s="114"/>
      <c r="K153" s="114"/>
      <c r="L153" s="114"/>
      <c r="P153" s="115"/>
      <c r="Q153" s="115"/>
      <c r="R153" s="115"/>
      <c r="S153" s="115"/>
      <c r="T153" s="115"/>
      <c r="U153" s="115"/>
      <c r="V153" s="115"/>
      <c r="W153" s="115"/>
      <c r="X153" s="115"/>
      <c r="Y153" s="17"/>
      <c r="Z153" s="102"/>
      <c r="AA153" s="102"/>
      <c r="AB153" s="102"/>
      <c r="AC153" s="102"/>
      <c r="AD153"/>
      <c r="AE153" s="112"/>
      <c r="AF153" s="112"/>
      <c r="AG153" s="112"/>
      <c r="AH153" s="112"/>
      <c r="AI153" s="112"/>
    </row>
    <row r="154" spans="1:35" ht="34" customHeight="1">
      <c r="B154" s="131" t="s">
        <v>208</v>
      </c>
      <c r="C154" s="132"/>
      <c r="D154" s="132"/>
      <c r="E154" s="132"/>
      <c r="F154" s="116" t="s">
        <v>209</v>
      </c>
      <c r="G154" s="116"/>
      <c r="H154" s="116"/>
      <c r="I154" s="116"/>
      <c r="J154" s="116"/>
      <c r="K154" s="116"/>
      <c r="M154" s="133">
        <f>'[1]35天久'!$M$155</f>
        <v>45717</v>
      </c>
      <c r="N154" s="133"/>
      <c r="O154" s="10" t="s">
        <v>3</v>
      </c>
      <c r="P154" s="117"/>
      <c r="Q154" s="118"/>
      <c r="R154" s="118"/>
      <c r="S154" s="118"/>
      <c r="T154" s="118"/>
      <c r="U154" s="118"/>
      <c r="V154" s="118"/>
    </row>
    <row r="155" spans="1:35" ht="27" customHeight="1">
      <c r="B155" s="126" t="s">
        <v>139</v>
      </c>
      <c r="C155" s="126"/>
      <c r="D155" s="126"/>
      <c r="E155" s="126"/>
      <c r="F155" s="126"/>
      <c r="G155" s="126"/>
      <c r="H155" s="127" t="s">
        <v>210</v>
      </c>
      <c r="I155" s="128"/>
      <c r="J155" s="128"/>
      <c r="K155" s="128"/>
      <c r="L155" s="128"/>
      <c r="M155" s="128"/>
      <c r="N155" s="128"/>
      <c r="O155" s="129" t="s">
        <v>49</v>
      </c>
      <c r="P155" s="129"/>
      <c r="Q155" s="129"/>
      <c r="R155" s="129"/>
      <c r="S155" s="129"/>
      <c r="T155" s="129"/>
      <c r="U155" s="128" t="s">
        <v>182</v>
      </c>
      <c r="V155" s="128"/>
      <c r="W155" s="128"/>
      <c r="X155" s="130"/>
    </row>
    <row r="156" spans="1:35" ht="27" customHeight="1">
      <c r="B156" s="123" t="s">
        <v>211</v>
      </c>
      <c r="C156" s="123"/>
      <c r="D156" s="123"/>
      <c r="E156" s="123"/>
      <c r="F156" s="123"/>
      <c r="G156" s="123"/>
      <c r="H156" s="124" t="s">
        <v>212</v>
      </c>
      <c r="I156" s="124"/>
      <c r="J156" s="124"/>
      <c r="K156" s="124"/>
      <c r="L156" s="124"/>
      <c r="M156" s="124"/>
      <c r="N156" s="124"/>
      <c r="O156" s="123" t="s">
        <v>213</v>
      </c>
      <c r="P156" s="123"/>
      <c r="Q156" s="123"/>
      <c r="R156" s="123"/>
      <c r="S156" s="123"/>
      <c r="T156" s="123"/>
      <c r="U156" s="125" t="s">
        <v>214</v>
      </c>
      <c r="V156" s="125"/>
      <c r="W156" s="125"/>
      <c r="X156" s="125"/>
    </row>
    <row r="157" spans="1:35" ht="27" customHeight="1">
      <c r="B157" s="123" t="s">
        <v>215</v>
      </c>
      <c r="C157" s="123"/>
      <c r="D157" s="123"/>
      <c r="E157" s="123"/>
      <c r="F157" s="123"/>
      <c r="G157" s="123"/>
      <c r="H157" s="124" t="s">
        <v>216</v>
      </c>
      <c r="I157" s="124"/>
      <c r="J157" s="124"/>
      <c r="K157" s="124"/>
      <c r="L157" s="124"/>
      <c r="M157" s="124"/>
      <c r="N157" s="124"/>
      <c r="O157" s="123" t="s">
        <v>217</v>
      </c>
      <c r="P157" s="123"/>
      <c r="Q157" s="123"/>
      <c r="R157" s="123"/>
      <c r="S157" s="123"/>
      <c r="T157" s="123"/>
      <c r="U157" s="125" t="s">
        <v>218</v>
      </c>
      <c r="V157" s="125"/>
      <c r="W157" s="125"/>
      <c r="X157" s="125"/>
    </row>
    <row r="158" spans="1:35" ht="34" customHeight="1">
      <c r="B158" s="123" t="s">
        <v>219</v>
      </c>
      <c r="C158" s="123"/>
      <c r="D158" s="123"/>
      <c r="E158" s="123"/>
      <c r="F158" s="123"/>
      <c r="G158" s="123"/>
      <c r="H158" s="124" t="s">
        <v>220</v>
      </c>
      <c r="I158" s="124"/>
      <c r="J158" s="124"/>
      <c r="K158" s="124"/>
      <c r="L158" s="124"/>
      <c r="M158" s="124"/>
      <c r="N158" s="124"/>
      <c r="O158" s="123" t="s">
        <v>221</v>
      </c>
      <c r="P158" s="123"/>
      <c r="Q158" s="123"/>
      <c r="R158" s="123"/>
      <c r="S158" s="123"/>
      <c r="T158" s="123"/>
      <c r="U158" s="125" t="s">
        <v>222</v>
      </c>
      <c r="V158" s="125"/>
      <c r="W158" s="125"/>
      <c r="X158" s="125"/>
    </row>
    <row r="159" spans="1:35" ht="10.5" customHeight="1">
      <c r="A159" s="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Z159" s="120"/>
      <c r="AA159" s="120"/>
      <c r="AB159" s="120"/>
      <c r="AC159" s="120"/>
      <c r="AD159" s="120"/>
    </row>
    <row r="161" spans="2:15" ht="22.5" customHeight="1"/>
    <row r="162" spans="2:15" ht="26.25" customHeight="1"/>
    <row r="163" spans="2:15" ht="26.25" customHeight="1"/>
    <row r="164" spans="2:15" ht="26.25" customHeight="1"/>
    <row r="165" spans="2:15" ht="26.25" customHeight="1">
      <c r="B165" s="121"/>
      <c r="C165" s="122"/>
      <c r="D165" s="122"/>
      <c r="E165" s="122"/>
      <c r="F165" s="122"/>
      <c r="G165" s="122"/>
      <c r="H165" s="122"/>
      <c r="I165" s="117"/>
      <c r="J165" s="118"/>
      <c r="K165" s="118"/>
      <c r="L165" s="118"/>
      <c r="M165" s="118"/>
      <c r="N165" s="118"/>
      <c r="O165" s="118"/>
    </row>
    <row r="166" spans="2:15" ht="13.5" customHeight="1"/>
    <row r="167" spans="2:15" ht="13.5" customHeight="1"/>
    <row r="168" spans="2:15" ht="13.5" customHeight="1"/>
  </sheetData>
  <mergeCells count="422">
    <mergeCell ref="B6:C7"/>
    <mergeCell ref="D6:I7"/>
    <mergeCell ref="J6:K7"/>
    <mergeCell ref="L6:Q7"/>
    <mergeCell ref="R6:S7"/>
    <mergeCell ref="T6:X7"/>
    <mergeCell ref="Y1:AD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B67:E67"/>
    <mergeCell ref="F67:L67"/>
    <mergeCell ref="M67:O67"/>
    <mergeCell ref="P67:Q67"/>
    <mergeCell ref="B69:L69"/>
    <mergeCell ref="B71:E71"/>
    <mergeCell ref="F71:L71"/>
    <mergeCell ref="M71:N71"/>
    <mergeCell ref="B65:G65"/>
    <mergeCell ref="H65:I65"/>
    <mergeCell ref="B66:E66"/>
    <mergeCell ref="F66:L66"/>
    <mergeCell ref="M66:O66"/>
    <mergeCell ref="P66:Q66"/>
    <mergeCell ref="B74:F74"/>
    <mergeCell ref="G74:L74"/>
    <mergeCell ref="M74:N74"/>
    <mergeCell ref="B75:F75"/>
    <mergeCell ref="G75:L75"/>
    <mergeCell ref="M75:N75"/>
    <mergeCell ref="B72:F72"/>
    <mergeCell ref="G72:L72"/>
    <mergeCell ref="M72:N72"/>
    <mergeCell ref="B73:F73"/>
    <mergeCell ref="G73:L73"/>
    <mergeCell ref="M73:N73"/>
    <mergeCell ref="B78:F78"/>
    <mergeCell ref="G78:L78"/>
    <mergeCell ref="M78:N78"/>
    <mergeCell ref="B79:F79"/>
    <mergeCell ref="G79:L79"/>
    <mergeCell ref="M79:N79"/>
    <mergeCell ref="B76:F76"/>
    <mergeCell ref="G76:L76"/>
    <mergeCell ref="M76:N76"/>
    <mergeCell ref="B77:F77"/>
    <mergeCell ref="G77:L77"/>
    <mergeCell ref="M77:N77"/>
    <mergeCell ref="B82:F82"/>
    <mergeCell ref="G82:L82"/>
    <mergeCell ref="M82:N82"/>
    <mergeCell ref="B84:G84"/>
    <mergeCell ref="H84:I84"/>
    <mergeCell ref="B85:I85"/>
    <mergeCell ref="J85:N85"/>
    <mergeCell ref="B80:F80"/>
    <mergeCell ref="G80:L80"/>
    <mergeCell ref="M80:N80"/>
    <mergeCell ref="B81:F81"/>
    <mergeCell ref="G81:L81"/>
    <mergeCell ref="M81:N81"/>
    <mergeCell ref="B88:I88"/>
    <mergeCell ref="J88:K88"/>
    <mergeCell ref="B89:I89"/>
    <mergeCell ref="B90:I90"/>
    <mergeCell ref="O91:U91"/>
    <mergeCell ref="V91:W91"/>
    <mergeCell ref="O85:S85"/>
    <mergeCell ref="T85:V85"/>
    <mergeCell ref="B86:I86"/>
    <mergeCell ref="J86:N86"/>
    <mergeCell ref="O86:S86"/>
    <mergeCell ref="T86:V86"/>
    <mergeCell ref="B94:G94"/>
    <mergeCell ref="H94:M94"/>
    <mergeCell ref="B95:G95"/>
    <mergeCell ref="H95:M95"/>
    <mergeCell ref="O95:U95"/>
    <mergeCell ref="V95:W95"/>
    <mergeCell ref="B92:F92"/>
    <mergeCell ref="G92:H92"/>
    <mergeCell ref="O92:S92"/>
    <mergeCell ref="T92:X92"/>
    <mergeCell ref="B93:G93"/>
    <mergeCell ref="H93:M93"/>
    <mergeCell ref="O93:S93"/>
    <mergeCell ref="T93:X93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S96"/>
    <mergeCell ref="T96:X96"/>
    <mergeCell ref="B97:G97"/>
    <mergeCell ref="H97:M97"/>
    <mergeCell ref="O97:S97"/>
    <mergeCell ref="T97:X97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106:G106"/>
    <mergeCell ref="H106:M106"/>
    <mergeCell ref="O106:S106"/>
    <mergeCell ref="T106:X106"/>
    <mergeCell ref="B107:G107"/>
    <mergeCell ref="H107:M107"/>
    <mergeCell ref="O107:S107"/>
    <mergeCell ref="T107:X107"/>
    <mergeCell ref="B104:G104"/>
    <mergeCell ref="H104:M104"/>
    <mergeCell ref="B105:G105"/>
    <mergeCell ref="H105:M105"/>
    <mergeCell ref="O105:U105"/>
    <mergeCell ref="V105:W105"/>
    <mergeCell ref="B110:G110"/>
    <mergeCell ref="H110:M110"/>
    <mergeCell ref="O110:R110"/>
    <mergeCell ref="S110:T110"/>
    <mergeCell ref="B111:G111"/>
    <mergeCell ref="H111:M111"/>
    <mergeCell ref="O111:U111"/>
    <mergeCell ref="B108:G108"/>
    <mergeCell ref="H108:M108"/>
    <mergeCell ref="O108:S108"/>
    <mergeCell ref="T108:X108"/>
    <mergeCell ref="B109:G109"/>
    <mergeCell ref="H109:M109"/>
    <mergeCell ref="O112:U112"/>
    <mergeCell ref="B113:L113"/>
    <mergeCell ref="B115:E115"/>
    <mergeCell ref="F115:G115"/>
    <mergeCell ref="B116:B118"/>
    <mergeCell ref="C116:F118"/>
    <mergeCell ref="G116:J118"/>
    <mergeCell ref="K116:R116"/>
    <mergeCell ref="S116:V118"/>
    <mergeCell ref="K117:N117"/>
    <mergeCell ref="M119:N119"/>
    <mergeCell ref="S119:V119"/>
    <mergeCell ref="C120:F120"/>
    <mergeCell ref="G120:J120"/>
    <mergeCell ref="K120:L120"/>
    <mergeCell ref="M120:N120"/>
    <mergeCell ref="S120:V120"/>
    <mergeCell ref="O117:O118"/>
    <mergeCell ref="P117:P118"/>
    <mergeCell ref="Q117:Q118"/>
    <mergeCell ref="R117:R118"/>
    <mergeCell ref="K118:L118"/>
    <mergeCell ref="M118:N118"/>
    <mergeCell ref="B122:F122"/>
    <mergeCell ref="G122:H122"/>
    <mergeCell ref="B123:I123"/>
    <mergeCell ref="B124:I124"/>
    <mergeCell ref="B125:I125"/>
    <mergeCell ref="B127:L127"/>
    <mergeCell ref="C119:F119"/>
    <mergeCell ref="G119:J119"/>
    <mergeCell ref="K119:L119"/>
    <mergeCell ref="B132:E132"/>
    <mergeCell ref="F132:K132"/>
    <mergeCell ref="B133:E133"/>
    <mergeCell ref="F133:K133"/>
    <mergeCell ref="B136:F136"/>
    <mergeCell ref="G136:H136"/>
    <mergeCell ref="B129:E129"/>
    <mergeCell ref="F129:G129"/>
    <mergeCell ref="B130:E130"/>
    <mergeCell ref="F130:K130"/>
    <mergeCell ref="B131:E131"/>
    <mergeCell ref="F131:K131"/>
    <mergeCell ref="Z139:AD139"/>
    <mergeCell ref="B140:L140"/>
    <mergeCell ref="B142:G142"/>
    <mergeCell ref="H142:I142"/>
    <mergeCell ref="B143:G143"/>
    <mergeCell ref="H143:N143"/>
    <mergeCell ref="O143:T143"/>
    <mergeCell ref="U143:X143"/>
    <mergeCell ref="B137:E137"/>
    <mergeCell ref="F137:H137"/>
    <mergeCell ref="I137:L137"/>
    <mergeCell ref="M137:P137"/>
    <mergeCell ref="B138:E138"/>
    <mergeCell ref="F138:H138"/>
    <mergeCell ref="I138:L138"/>
    <mergeCell ref="M138:P138"/>
    <mergeCell ref="B148:G148"/>
    <mergeCell ref="H148:K148"/>
    <mergeCell ref="L148:O148"/>
    <mergeCell ref="P148:X148"/>
    <mergeCell ref="B149:G149"/>
    <mergeCell ref="H149:K149"/>
    <mergeCell ref="L149:O149"/>
    <mergeCell ref="P149:X149"/>
    <mergeCell ref="B144:G144"/>
    <mergeCell ref="H144:N145"/>
    <mergeCell ref="O144:T145"/>
    <mergeCell ref="U144:X145"/>
    <mergeCell ref="B145:G145"/>
    <mergeCell ref="B147:G147"/>
    <mergeCell ref="H147:I147"/>
    <mergeCell ref="B152:G152"/>
    <mergeCell ref="H152:K152"/>
    <mergeCell ref="L152:O152"/>
    <mergeCell ref="P152:X152"/>
    <mergeCell ref="B154:E154"/>
    <mergeCell ref="M154:N154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55:G155"/>
    <mergeCell ref="H155:N155"/>
    <mergeCell ref="O155:T155"/>
    <mergeCell ref="U155:X155"/>
    <mergeCell ref="B156:G156"/>
    <mergeCell ref="H156:N156"/>
    <mergeCell ref="O156:T156"/>
    <mergeCell ref="U156:X156"/>
  </mergeCells>
  <phoneticPr fontId="3"/>
  <hyperlinks>
    <hyperlink ref="Y2:AC37" location="目次!A1" display="目次に戻る"/>
    <hyperlink ref="Z116:AD126" location="目次!A1" display="目次に戻る"/>
    <hyperlink ref="Z140:AD140" location="目次!A1" display="目次に戻る"/>
    <hyperlink ref="Y147:AC150" location="目次!A1" display="目次に戻る"/>
    <hyperlink ref="Z147:AD150" location="目次!A1" display="目次に戻る"/>
    <hyperlink ref="Y142:AC14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7" max="23" man="1"/>
    <brk id="49" max="23" man="1"/>
    <brk id="68" max="23" man="1"/>
    <brk id="90" max="23" man="1"/>
    <brk id="112" max="23" man="1"/>
    <brk id="13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28仲井真</vt:lpstr>
      <vt:lpstr>'28仲井真'!Print_Area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2025-06-30T05:46:30Z</dcterms:created>
  <dcterms:modified xsi:type="dcterms:W3CDTF">2025-07-03T02:59:55Z</dcterms:modified>
</cp:coreProperties>
</file>