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1170" windowWidth="19200" xWindow="0" yWindow="0"/>
  </bookViews>
  <sheets>
    <sheet r:id="rId1" name="34銘苅" sheetId="1"/>
  </sheets>
  <externalReferences>
    <externalReference r:id="rId2"/>
    <externalReference r:id="rId3"/>
  </externalReferences>
  <definedNames>
    <definedName localSheetId="0" name="_xlnm.Print_Area">'34銘苅'!$A$1:$Y$178</definedName>
    <definedName hidden="1" localSheetId="0" name="Z_818BF9DD_E155_4641_96DB_F10DCC046B31_.wvu.PrintArea">'34銘苅'!$A$1:$Y$179</definedName>
    <definedName hidden="1" localSheetId="0" name="Z_F7D6EA6B_8517_4614_A7B9_67C92B6F66B2_.wvu.PrintArea">'34銘苅'!$A$1:$AD$177</definedName>
    <definedName name="協働大使">#REF!</definedName>
    <definedName name="協働大使名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7" i="1" l="1"/>
  <c r="H160" i="1"/>
  <c r="H153" i="1"/>
  <c r="G144" i="1"/>
  <c r="F138" i="1"/>
  <c r="V112" i="1"/>
  <c r="V98" i="1"/>
  <c r="V92" i="1"/>
  <c r="G92" i="1"/>
  <c r="S87" i="1"/>
  <c r="J87" i="1"/>
  <c r="P80" i="1"/>
  <c r="P81" i="1" s="1"/>
  <c r="P72" i="1"/>
  <c r="H66" i="1"/>
  <c r="Q64" i="1"/>
  <c r="Q63" i="1"/>
  <c r="Q62" i="1"/>
  <c r="Q61" i="1"/>
  <c r="Q60" i="1"/>
  <c r="Q59" i="1"/>
  <c r="Q58" i="1"/>
  <c r="F56" i="1"/>
  <c r="T43" i="1"/>
  <c r="V41" i="1" s="1"/>
  <c r="V42" i="1"/>
  <c r="H38" i="1"/>
  <c r="L35" i="1"/>
  <c r="H31" i="1"/>
  <c r="F4" i="1"/>
  <c r="V40" i="1" l="1"/>
</calcChain>
</file>

<file path=xl/sharedStrings.xml><?xml version="1.0" encoding="utf-8"?>
<sst xmlns="http://schemas.openxmlformats.org/spreadsheetml/2006/main" count="391" uniqueCount="294">
  <si>
    <t>№</t>
    <phoneticPr fontId="3"/>
  </si>
  <si>
    <t>銘苅小学校区</t>
    <rPh sb="0" eb="2">
      <t>メカル</t>
    </rPh>
    <rPh sb="2" eb="3">
      <t>ショウ</t>
    </rPh>
    <rPh sb="3" eb="5">
      <t>ガッコウ</t>
    </rPh>
    <phoneticPr fontId="3"/>
  </si>
  <si>
    <r>
      <t xml:space="preserve">校区域
</t>
    </r>
    <r>
      <rPr>
        <sz val="8"/>
        <color theme="1"/>
        <rFont val="游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</si>
  <si>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現在</t>
    <rPh sb="0" eb="2">
      <t>ゲンザイ</t>
    </rPh>
    <phoneticPr fontId="14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</si>
  <si>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</si>
  <si>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</si>
  <si>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</si>
  <si>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字銘苅</t>
    <rPh sb="0" eb="1">
      <t>アザ</t>
    </rPh>
    <rPh sb="1" eb="3">
      <t>メカル</t>
    </rPh>
    <phoneticPr fontId="3"/>
  </si>
  <si>
    <t>173、179～183、186、188～192、199～229、239、241、266～269、288～294、301～305番地</t>
    <rPh sb="63" eb="65">
      <t>バンチ</t>
    </rPh>
    <phoneticPr fontId="3"/>
  </si>
  <si>
    <t>銘苅</t>
    <rPh sb="0" eb="2">
      <t>メカル</t>
    </rPh>
    <phoneticPr fontId="3"/>
  </si>
  <si>
    <t>1～2丁目（全部）</t>
    <rPh sb="3" eb="5">
      <t>チョウメ</t>
    </rPh>
    <rPh sb="6" eb="8">
      <t>ゼンブ</t>
    </rPh>
    <phoneticPr fontId="3"/>
  </si>
  <si>
    <t>字古島</t>
    <rPh sb="0" eb="1">
      <t>アザ</t>
    </rPh>
    <rPh sb="1" eb="3">
      <t>フルジマ</t>
    </rPh>
    <phoneticPr fontId="3"/>
  </si>
  <si>
    <t>1～15、17～20、25～26、
28～29、33～34番地</t>
    <rPh sb="29" eb="31">
      <t>バンチ</t>
    </rPh>
    <phoneticPr fontId="3"/>
  </si>
  <si>
    <t>3丁目1～7,10～23番</t>
    <rPh sb="1" eb="3">
      <t>チョウメ</t>
    </rPh>
    <rPh sb="12" eb="13">
      <t>バン</t>
    </rPh>
    <phoneticPr fontId="3"/>
  </si>
  <si>
    <t>末吉町</t>
    <rPh sb="0" eb="2">
      <t>スエヨシ</t>
    </rPh>
    <rPh sb="2" eb="3">
      <t>チョウ</t>
    </rPh>
    <phoneticPr fontId="3"/>
  </si>
  <si>
    <t>3丁目39～47、59番地</t>
    <rPh sb="1" eb="3">
      <t>チョウメ</t>
    </rPh>
    <rPh sb="11" eb="13">
      <t>バンチ</t>
    </rPh>
    <phoneticPr fontId="3"/>
  </si>
  <si>
    <t>おもろまち</t>
    <phoneticPr fontId="3"/>
  </si>
  <si>
    <t>4丁目10～15、20～21番</t>
    <rPh sb="1" eb="3">
      <t>チョウメ</t>
    </rPh>
    <rPh sb="14" eb="15">
      <t>バン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</si>
  <si>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</si>
  <si>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</si>
  <si>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</si>
  <si>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R2</t>
  </si>
  <si>
    <t>R3</t>
  </si>
  <si>
    <t>R4</t>
  </si>
  <si>
    <t>R5</t>
  </si>
  <si>
    <t>R6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</si>
  <si>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</si>
  <si>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</si>
  <si>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</si>
  <si>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</si>
  <si>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游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</si>
  <si>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</si>
  <si>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</si>
  <si>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游ゴシック"/>
        <family val="3"/>
        <charset val="128"/>
        <scheme val="minor"/>
      </rPr>
      <t>～</t>
    </r>
    <r>
      <rPr>
        <sz val="12"/>
        <color theme="1"/>
        <rFont val="游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</si>
  <si>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游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</si>
  <si>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</si>
  <si>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</si>
  <si>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銘苅小学校</t>
    <rPh sb="0" eb="2">
      <t>メカル</t>
    </rPh>
    <rPh sb="2" eb="5">
      <t>ショウガッコウ</t>
    </rPh>
    <phoneticPr fontId="3"/>
  </si>
  <si>
    <t>所在地</t>
  </si>
  <si>
    <t>銘苅２－３－２０</t>
    <rPh sb="0" eb="2">
      <t>メカル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</si>
  <si>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</si>
  <si>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</si>
  <si>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</si>
  <si>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</si>
  <si>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</si>
  <si>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</si>
  <si>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</si>
  <si>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</si>
  <si>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</si>
  <si>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t>H30</t>
  </si>
  <si>
    <t>H31
（R1）</t>
  </si>
  <si>
    <t>R5</t>
    <phoneticPr fontId="3"/>
  </si>
  <si>
    <r>
      <t xml:space="preserve">地域学校連携施設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</si>
  <si>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</si>
  <si>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</si>
  <si>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</si>
  <si>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</si>
  <si>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銘苅2-3-20</t>
    <rPh sb="0" eb="2">
      <t>メカル</t>
    </rPh>
    <phoneticPr fontId="3"/>
  </si>
  <si>
    <t>あり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</si>
  <si>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</si>
  <si>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</si>
  <si>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</si>
  <si>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3">
      <t>ジチカイ</t>
    </rPh>
    <rPh sb="3" eb="4">
      <t>メイ</t>
    </rPh>
    <phoneticPr fontId="43" alignment="noControl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</si>
  <si>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</si>
  <si>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</si>
  <si>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銘苅新都心自治会</t>
    <rPh sb="0" eb="2">
      <t>メカル</t>
    </rPh>
    <rPh sb="2" eb="5">
      <t>シントシン</t>
    </rPh>
    <rPh sb="5" eb="8">
      <t>ジチカイ</t>
    </rPh>
    <phoneticPr fontId="3"/>
  </si>
  <si>
    <t>銘苅1～3丁目、字銘苅の一部</t>
    <rPh sb="0" eb="2">
      <t>メカル</t>
    </rPh>
    <rPh sb="5" eb="7">
      <t>チョウメ</t>
    </rPh>
    <rPh sb="8" eb="9">
      <t>アザ</t>
    </rPh>
    <rPh sb="9" eb="11">
      <t>メカル</t>
    </rPh>
    <rPh sb="12" eb="14">
      <t>イチブ</t>
    </rPh>
    <phoneticPr fontId="3"/>
  </si>
  <si>
    <t>安岡自治会</t>
    <rPh sb="0" eb="1">
      <t>ヤス</t>
    </rPh>
    <rPh sb="1" eb="2">
      <t>オカ</t>
    </rPh>
    <rPh sb="2" eb="5">
      <t>ジチカイ</t>
    </rPh>
    <phoneticPr fontId="3"/>
  </si>
  <si>
    <t>字銘苅288-3
（県営安岡市街地住宅）</t>
    <rPh sb="0" eb="1">
      <t>アザ</t>
    </rPh>
    <rPh sb="1" eb="3">
      <t>メカル</t>
    </rPh>
    <rPh sb="10" eb="12">
      <t>ケンエイ</t>
    </rPh>
    <rPh sb="12" eb="14">
      <t>ヤスオカ</t>
    </rPh>
    <rPh sb="14" eb="17">
      <t>シガイチ</t>
    </rPh>
    <rPh sb="17" eb="19">
      <t>ジュウタク</t>
    </rPh>
    <phoneticPr fontId="3"/>
  </si>
  <si>
    <t>銘苅市営住宅自治会</t>
    <rPh sb="0" eb="2">
      <t>メカル</t>
    </rPh>
    <rPh sb="2" eb="4">
      <t>シエイ</t>
    </rPh>
    <rPh sb="4" eb="6">
      <t>ジュウタク</t>
    </rPh>
    <rPh sb="6" eb="9">
      <t>ジチカイ</t>
    </rPh>
    <phoneticPr fontId="3"/>
  </si>
  <si>
    <t>銘苅213番地
（銘苅市営住宅）</t>
    <rPh sb="0" eb="2">
      <t>メカル</t>
    </rPh>
    <rPh sb="5" eb="7">
      <t>バンチ</t>
    </rPh>
    <rPh sb="9" eb="11">
      <t>メカル</t>
    </rPh>
    <rPh sb="11" eb="15">
      <t>シエイジュウタク</t>
    </rPh>
    <phoneticPr fontId="3"/>
  </si>
  <si>
    <t>新都心銘苅市営住宅自治会</t>
    <rPh sb="0" eb="3">
      <t>シントシン</t>
    </rPh>
    <rPh sb="3" eb="5">
      <t>メカル</t>
    </rPh>
    <rPh sb="5" eb="7">
      <t>シエイ</t>
    </rPh>
    <rPh sb="7" eb="9">
      <t>ジュウタク</t>
    </rPh>
    <rPh sb="9" eb="12">
      <t>ジチカイ</t>
    </rPh>
    <phoneticPr fontId="3"/>
  </si>
  <si>
    <t>銘苅1-18-16
（新都心銘苅市営住宅）</t>
    <rPh sb="0" eb="2">
      <t>メカル</t>
    </rPh>
    <rPh sb="11" eb="14">
      <t>シントシン</t>
    </rPh>
    <rPh sb="14" eb="16">
      <t>メカル</t>
    </rPh>
    <rPh sb="16" eb="20">
      <t>シエイジュウタク</t>
    </rPh>
    <phoneticPr fontId="3"/>
  </si>
  <si>
    <t>県営天久高層住宅自治会</t>
    <rPh sb="0" eb="2">
      <t>ケンエイ</t>
    </rPh>
    <rPh sb="2" eb="4">
      <t>アメク</t>
    </rPh>
    <rPh sb="4" eb="6">
      <t>コウソウ</t>
    </rPh>
    <rPh sb="6" eb="8">
      <t>ジュウタク</t>
    </rPh>
    <rPh sb="8" eb="11">
      <t>ジチカイ</t>
    </rPh>
    <phoneticPr fontId="3"/>
  </si>
  <si>
    <t>銘苅1-18-73
（県営天久高層住宅）</t>
    <rPh sb="0" eb="2">
      <t>メカル</t>
    </rPh>
    <rPh sb="11" eb="13">
      <t>ケンエイ</t>
    </rPh>
    <rPh sb="13" eb="15">
      <t>アメク</t>
    </rPh>
    <rPh sb="15" eb="19">
      <t>コウソウジュウタク</t>
    </rPh>
    <phoneticPr fontId="3"/>
  </si>
  <si>
    <t>おもろまち自治会</t>
    <rPh sb="5" eb="8">
      <t>ジチカイ</t>
    </rPh>
    <phoneticPr fontId="3"/>
  </si>
  <si>
    <t>おもろまち1～4丁目全域</t>
    <rPh sb="8" eb="10">
      <t>チョウメ</t>
    </rPh>
    <rPh sb="10" eb="12">
      <t>ゼンイキ</t>
    </rPh>
    <phoneticPr fontId="3"/>
  </si>
  <si>
    <t>自治会加入世帯数（合計）</t>
    <phoneticPr fontId="14"/>
  </si>
  <si>
    <t>自治会加入率（世帯）</t>
    <phoneticPr fontId="14"/>
  </si>
  <si>
    <r>
      <t xml:space="preserve">校区まちづくり協議会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4"/>
  </si>
  <si>
    <t>組織名</t>
    <rPh sb="0" eb="3">
      <t>ソシキメイ</t>
    </rPh>
    <phoneticPr fontId="3"/>
  </si>
  <si>
    <t>定例会日時</t>
    <rPh sb="0" eb="5">
      <t>テイレイカイニチジ</t>
    </rPh>
    <phoneticPr fontId="14"/>
  </si>
  <si>
    <t>定例会開催場所</t>
    <rPh sb="0" eb="3">
      <t>テイレイカイ</t>
    </rPh>
    <rPh sb="3" eb="7">
      <t>カイサイバショ</t>
    </rPh>
    <phoneticPr fontId="14"/>
  </si>
  <si>
    <t>連絡先</t>
    <rPh sb="0" eb="3">
      <t>レンラクサキ</t>
    </rPh>
    <phoneticPr fontId="14"/>
  </si>
  <si>
    <t>那覇市銘苅小学校区まちづくり協議会</t>
    <rPh sb="0" eb="3">
      <t>ナハシ</t>
    </rPh>
    <rPh sb="3" eb="9">
      <t>メカルショウガッコウク</t>
    </rPh>
    <rPh sb="16" eb="17">
      <t>カイ</t>
    </rPh>
    <phoneticPr fontId="3"/>
  </si>
  <si>
    <t>毎月第４水曜日19：00～</t>
    <phoneticPr fontId="3"/>
  </si>
  <si>
    <t>銘苅小学校地域連携室</t>
    <rPh sb="0" eb="5">
      <t>メカルショウガッコウ</t>
    </rPh>
    <rPh sb="5" eb="10">
      <t>チイキレンケイシツ</t>
    </rPh>
    <phoneticPr fontId="3"/>
  </si>
  <si>
    <t>-</t>
    <phoneticPr fontId="3"/>
  </si>
  <si>
    <r>
      <t xml:space="preserve">中学校区青少年健全育成協議会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</si>
  <si>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phoneticPr fontId="14"/>
  </si>
  <si>
    <t>組織名</t>
    <rPh sb="0" eb="3">
      <t>ソシキメイ</t>
    </rPh>
    <phoneticPr fontId="14"/>
  </si>
  <si>
    <t>安岡中学校区青少年健全育成協議会</t>
    <rPh sb="0" eb="5">
      <t>ヤスオカチュウガッコウ</t>
    </rPh>
    <rPh sb="5" eb="6">
      <t>ク</t>
    </rPh>
    <rPh sb="6" eb="16">
      <t>セイショウネンケンゼンイクセイキョウギカイ</t>
    </rPh>
    <phoneticPr fontId="3"/>
  </si>
  <si>
    <t>銘苅新都心自治会</t>
    <rPh sb="0" eb="5">
      <t>メカルシントシン</t>
    </rPh>
    <rPh sb="5" eb="8">
      <t>ジチカイ</t>
    </rPh>
    <phoneticPr fontId="3"/>
  </si>
  <si>
    <t>松島中学校区青少年健全育成協議会</t>
    <rPh sb="0" eb="2">
      <t>マツシマ</t>
    </rPh>
    <rPh sb="2" eb="5">
      <t>チュウガッコウ</t>
    </rPh>
    <rPh sb="5" eb="6">
      <t>ク</t>
    </rPh>
    <rPh sb="6" eb="16">
      <t>セイショウネンケンゼンイクセイキョウギカイ</t>
    </rPh>
    <phoneticPr fontId="3"/>
  </si>
  <si>
    <t>新都心銘苅市営住宅自治会</t>
    <rPh sb="0" eb="9">
      <t>シントシンメカルシエイジュウタク</t>
    </rPh>
    <rPh sb="9" eb="12">
      <t>ジチカイ</t>
    </rPh>
    <phoneticPr fontId="3"/>
  </si>
  <si>
    <r>
      <t xml:space="preserve">道路ボランティア
</t>
    </r>
    <r>
      <rPr>
        <sz val="8"/>
        <color theme="1"/>
        <rFont val="游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</si>
  <si>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r>
      <t xml:space="preserve">グリーン・ロード・サポーター
</t>
    </r>
    <r>
      <rPr>
        <sz val="8"/>
        <color theme="1"/>
        <rFont val="游ゴシック"/>
        <family val="3"/>
        <charset val="128"/>
        <scheme val="minor"/>
      </rPr>
      <t>（所管：道路管理課）</t>
    </r>
    <phoneticPr fontId="3"/>
  </si>
  <si>
    <t>活動場所</t>
    <rPh sb="0" eb="4">
      <t>カツドウバショ</t>
    </rPh>
    <phoneticPr fontId="3"/>
  </si>
  <si>
    <t>認定路線</t>
    <rPh sb="0" eb="4">
      <t>ニンテイロセン</t>
    </rPh>
    <phoneticPr fontId="3"/>
  </si>
  <si>
    <t>那覇市シルバー人材センター</t>
    <phoneticPr fontId="3"/>
  </si>
  <si>
    <t>真嘉比山川線(フィッカハワイ通り)⇒銘苅２１号</t>
    <phoneticPr fontId="3"/>
  </si>
  <si>
    <t>株式会社　太閤建設</t>
    <rPh sb="0" eb="4">
      <t>カブシキガイシャ</t>
    </rPh>
    <rPh sb="5" eb="7">
      <t>タイコウ</t>
    </rPh>
    <rPh sb="7" eb="9">
      <t>ケンセツ</t>
    </rPh>
    <phoneticPr fontId="3"/>
  </si>
  <si>
    <t>真嘉比82号（歩）</t>
    <rPh sb="0" eb="3">
      <t>マカビ</t>
    </rPh>
    <rPh sb="5" eb="6">
      <t>ゴウ</t>
    </rPh>
    <rPh sb="7" eb="8">
      <t>ホ</t>
    </rPh>
    <phoneticPr fontId="3"/>
  </si>
  <si>
    <t>株式会社 シンテック</t>
    <phoneticPr fontId="3"/>
  </si>
  <si>
    <t>銘苅10号、銘苅27号</t>
    <phoneticPr fontId="3"/>
  </si>
  <si>
    <t>株式会社沖縄総建</t>
    <rPh sb="0" eb="4">
      <t>カブシキガイシャ</t>
    </rPh>
    <rPh sb="4" eb="6">
      <t>オキナワ</t>
    </rPh>
    <rPh sb="6" eb="8">
      <t>ソウケン</t>
    </rPh>
    <phoneticPr fontId="3"/>
  </si>
  <si>
    <t>銘苅44号/起点から終点（50M）</t>
    <rPh sb="0" eb="2">
      <t>メカル</t>
    </rPh>
    <rPh sb="4" eb="5">
      <t>ゴウ</t>
    </rPh>
    <rPh sb="6" eb="8">
      <t>キテン</t>
    </rPh>
    <rPh sb="10" eb="12">
      <t>シュウテン</t>
    </rPh>
    <phoneticPr fontId="3"/>
  </si>
  <si>
    <t>株式会社 太閤建設</t>
    <phoneticPr fontId="3"/>
  </si>
  <si>
    <t>真嘉比80号、真嘉比82号</t>
    <phoneticPr fontId="3"/>
  </si>
  <si>
    <t>有限会社ツネダ塗装工業</t>
    <rPh sb="0" eb="4">
      <t>ユウゲンガイシャ</t>
    </rPh>
    <rPh sb="7" eb="11">
      <t>トソウコウギョウ</t>
    </rPh>
    <phoneticPr fontId="3"/>
  </si>
  <si>
    <t>古島58号（交通広場1,300㎡）/起点から終点（120M）</t>
    <rPh sb="0" eb="2">
      <t>フルジマ</t>
    </rPh>
    <rPh sb="4" eb="5">
      <t>ゴウ</t>
    </rPh>
    <rPh sb="6" eb="10">
      <t>コウツウヒロバ</t>
    </rPh>
    <rPh sb="18" eb="20">
      <t>キテン</t>
    </rPh>
    <rPh sb="22" eb="24">
      <t>シュウテン</t>
    </rPh>
    <phoneticPr fontId="3"/>
  </si>
  <si>
    <t>メタウォ－ター株式会社</t>
    <phoneticPr fontId="3"/>
  </si>
  <si>
    <t>天久銘苅線</t>
    <phoneticPr fontId="3"/>
  </si>
  <si>
    <t>大成設備工業 株式会社</t>
    <rPh sb="0" eb="2">
      <t>タイセイ</t>
    </rPh>
    <rPh sb="2" eb="6">
      <t>セツビコウギョウ</t>
    </rPh>
    <rPh sb="7" eb="11">
      <t>カブシキガイシャ</t>
    </rPh>
    <phoneticPr fontId="3"/>
  </si>
  <si>
    <t>天久銘苅線</t>
    <rPh sb="0" eb="2">
      <t>アメク</t>
    </rPh>
    <rPh sb="2" eb="5">
      <t>メカルセン</t>
    </rPh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</si>
  <si>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14" eb="18">
      <t>コウエンカンリ</t>
    </rPh>
    <phoneticPr fontId="25"/>
  </si>
  <si>
    <t>株式会社 興洋電子</t>
    <rPh sb="0" eb="4">
      <t>カブシキガイシャ</t>
    </rPh>
    <rPh sb="5" eb="6">
      <t>コウ</t>
    </rPh>
    <rPh sb="6" eb="7">
      <t>ヨウ</t>
    </rPh>
    <rPh sb="7" eb="9">
      <t>デンシ</t>
    </rPh>
    <phoneticPr fontId="3"/>
  </si>
  <si>
    <t>富士電機株式会社　沖縄支社</t>
    <phoneticPr fontId="3"/>
  </si>
  <si>
    <t>天久銘苅線・銘苅26号</t>
    <phoneticPr fontId="3"/>
  </si>
  <si>
    <t>沖縄県すみれ愛好会</t>
    <phoneticPr fontId="3"/>
  </si>
  <si>
    <t>新都心公園</t>
    <phoneticPr fontId="3"/>
  </si>
  <si>
    <t>パナソニックホームズ株式会社沖縄支社</t>
    <phoneticPr fontId="3"/>
  </si>
  <si>
    <t>銘苅泊線の一部（約40ｍ）</t>
    <phoneticPr fontId="3"/>
  </si>
  <si>
    <t>寿志の会　いきいき園芸クラブ</t>
    <phoneticPr fontId="3"/>
  </si>
  <si>
    <t>沖縄銀行</t>
    <phoneticPr fontId="3"/>
  </si>
  <si>
    <t>市内一円(各本店、支店、出張所)</t>
    <phoneticPr fontId="3"/>
  </si>
  <si>
    <t>かりゆし社会福祉ボランティア</t>
    <phoneticPr fontId="3"/>
  </si>
  <si>
    <t>新都心公園他</t>
    <phoneticPr fontId="3"/>
  </si>
  <si>
    <t>南部地区歯科医師会</t>
    <phoneticPr fontId="3"/>
  </si>
  <si>
    <t>市内一円(加盟各事業所周辺)</t>
    <rPh sb="3" eb="4">
      <t>エン</t>
    </rPh>
    <phoneticPr fontId="3"/>
  </si>
  <si>
    <t>那覇ジュニアバﾄﾞミントンクラブ</t>
    <phoneticPr fontId="3"/>
  </si>
  <si>
    <t>新都心公園（沖縄の杜）
安岡ガジュマル公園側</t>
    <phoneticPr fontId="3"/>
  </si>
  <si>
    <t>那覇市医師会</t>
    <phoneticPr fontId="3"/>
  </si>
  <si>
    <t>市内一円(加盟各事業所周辺)</t>
    <phoneticPr fontId="3"/>
  </si>
  <si>
    <t>那覇６９会</t>
    <phoneticPr fontId="3"/>
  </si>
  <si>
    <t>沖縄県宅地建物取引業協会</t>
    <phoneticPr fontId="3"/>
  </si>
  <si>
    <t>イネイト健康クラブ</t>
    <phoneticPr fontId="3"/>
  </si>
  <si>
    <t>安岡ガジュマル公園</t>
    <phoneticPr fontId="3"/>
  </si>
  <si>
    <t>那覇市観光ホテル旅館事業協同組合</t>
    <phoneticPr fontId="3"/>
  </si>
  <si>
    <t>デューキッズ</t>
    <phoneticPr fontId="3"/>
  </si>
  <si>
    <t>銘苅かりゆし公園</t>
    <phoneticPr fontId="3"/>
  </si>
  <si>
    <t>琉球銀行</t>
    <phoneticPr fontId="3"/>
  </si>
  <si>
    <t>市内一円(各本店、支店、出張所)</t>
    <rPh sb="3" eb="4">
      <t>エン</t>
    </rPh>
    <phoneticPr fontId="3"/>
  </si>
  <si>
    <t>第５空間創造部</t>
    <phoneticPr fontId="3"/>
  </si>
  <si>
    <t>新都心公園水の道
（ｻﾝｴｰﾒｲﾝﾌﾟﾚｽ側）</t>
    <phoneticPr fontId="3"/>
  </si>
  <si>
    <t>沖縄海邦銀行</t>
    <phoneticPr fontId="3"/>
  </si>
  <si>
    <t>がじゅまるがんじゅうガーデナーズ</t>
  </si>
  <si>
    <t>銘苅かりゆし公園</t>
    <rPh sb="0" eb="2">
      <t>メカル</t>
    </rPh>
    <rPh sb="6" eb="8">
      <t>コウエン</t>
    </rPh>
    <phoneticPr fontId="3"/>
  </si>
  <si>
    <t>イオン琉球株式会社</t>
    <phoneticPr fontId="3"/>
  </si>
  <si>
    <t>市内―円(加盟各事業所周辺)</t>
    <phoneticPr fontId="3"/>
  </si>
  <si>
    <t>新都心公園じんじん広場</t>
    <rPh sb="0" eb="5">
      <t>シントシンコウエン</t>
    </rPh>
    <rPh sb="9" eb="11">
      <t>ヒロバ</t>
    </rPh>
    <phoneticPr fontId="8"/>
  </si>
  <si>
    <t>銘苅新都心自治会</t>
    <rPh sb="0" eb="2">
      <t>メカル</t>
    </rPh>
    <rPh sb="2" eb="8">
      <t>シントシンジチカイ</t>
    </rPh>
    <phoneticPr fontId="8"/>
  </si>
  <si>
    <t>リウボウストア</t>
    <phoneticPr fontId="3"/>
  </si>
  <si>
    <t>沖縄自主防犯防災協会</t>
    <rPh sb="2" eb="4">
      <t>ジシュ</t>
    </rPh>
    <rPh sb="4" eb="6">
      <t>ボウハン</t>
    </rPh>
    <rPh sb="6" eb="8">
      <t>ボウサイ</t>
    </rPh>
    <rPh sb="8" eb="10">
      <t>キョウカイ</t>
    </rPh>
    <phoneticPr fontId="3"/>
  </si>
  <si>
    <t>銘苅かりゆし公園</t>
  </si>
  <si>
    <t>金秀商事株式会社</t>
    <phoneticPr fontId="3"/>
  </si>
  <si>
    <t>生活協同組合コープ沖縄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</si>
  <si>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</si>
  <si>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(社)沖縄県建設業協会那覇支部</t>
    <phoneticPr fontId="3"/>
  </si>
  <si>
    <t>一般社団法人沖縄県中小建設業協会
那覇支部</t>
    <phoneticPr fontId="3"/>
  </si>
  <si>
    <t>㈱西原環境沖縄</t>
    <rPh sb="1" eb="3">
      <t>ニシハラ</t>
    </rPh>
    <rPh sb="3" eb="5">
      <t>カンキョウ</t>
    </rPh>
    <rPh sb="5" eb="7">
      <t>オキナワ</t>
    </rPh>
    <phoneticPr fontId="3"/>
  </si>
  <si>
    <t>新都心公園</t>
    <rPh sb="0" eb="3">
      <t>シントシン</t>
    </rPh>
    <rPh sb="3" eb="5">
      <t>コウエン</t>
    </rPh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</si>
  <si>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</si>
  <si>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</si>
  <si>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</si>
  <si>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</si>
  <si>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</si>
  <si>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</si>
  <si>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</si>
  <si>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</si>
  <si>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</si>
  <si>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</si>
  <si>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</si>
  <si>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</si>
  <si>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</si>
  <si>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</si>
  <si>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</si>
  <si>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○</t>
    <phoneticPr fontId="3"/>
  </si>
  <si>
    <t>電話：917-3336
FAX：917-3376</t>
    <phoneticPr fontId="3"/>
  </si>
  <si>
    <t>安岡中学校</t>
    <rPh sb="0" eb="5">
      <t>ヤスオカチュウガッコウ</t>
    </rPh>
    <phoneticPr fontId="3"/>
  </si>
  <si>
    <t>銘苅3-10-26</t>
    <rPh sb="0" eb="2">
      <t>メカル</t>
    </rPh>
    <phoneticPr fontId="3"/>
  </si>
  <si>
    <t>×</t>
    <phoneticPr fontId="3"/>
  </si>
  <si>
    <t>電話：917-3401
FAX：917-3421</t>
    <phoneticPr fontId="3"/>
  </si>
  <si>
    <t>那覇市IT創造館</t>
    <rPh sb="0" eb="3">
      <t>ナハシ</t>
    </rPh>
    <rPh sb="5" eb="8">
      <t>ソウゾウカン</t>
    </rPh>
    <phoneticPr fontId="3"/>
  </si>
  <si>
    <t>銘苅2-3-6</t>
    <rPh sb="0" eb="2">
      <t>メカル</t>
    </rPh>
    <phoneticPr fontId="3"/>
  </si>
  <si>
    <t>電話：941-7000
FAX：941-7013</t>
    <phoneticPr fontId="3"/>
  </si>
  <si>
    <t>なは市民協働プラザ</t>
    <rPh sb="2" eb="4">
      <t>シミン</t>
    </rPh>
    <rPh sb="4" eb="6">
      <t>キョウドウ</t>
    </rPh>
    <phoneticPr fontId="3"/>
  </si>
  <si>
    <t>銘苅2-3-1</t>
    <rPh sb="0" eb="2">
      <t>メカル</t>
    </rPh>
    <phoneticPr fontId="3"/>
  </si>
  <si>
    <t>電話：861-3846
FAX：861-3126</t>
    <phoneticPr fontId="3"/>
  </si>
  <si>
    <r>
      <t xml:space="preserve">自主防災組織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</si>
  <si>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銘苅新都心自治会自主防災会</t>
    <phoneticPr fontId="3"/>
  </si>
  <si>
    <t>県営安岡市街地住宅自主防災会</t>
    <phoneticPr fontId="3"/>
  </si>
  <si>
    <t>県営天久高層住宅自治会自主防災会</t>
    <phoneticPr fontId="3"/>
  </si>
  <si>
    <t>銘苅市営住宅自治会自主防災会</t>
    <phoneticPr fontId="3"/>
  </si>
  <si>
    <t>新都心銘苅市営住宅自治会自主防災会</t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</si>
  <si>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</si>
  <si>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游ゴシック"/>
        <family val="3"/>
        <scheme val="minor"/>
      </rPr>
      <t>放課後児童クラブ</t>
    </r>
    <r>
      <rPr>
        <b/>
        <sz val="14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</si>
  <si>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</si>
  <si>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めかる児童クラブ</t>
    <rPh sb="3" eb="5">
      <t>ジドウ</t>
    </rPh>
    <phoneticPr fontId="3"/>
  </si>
  <si>
    <t>銘苅3-16-32</t>
    <phoneticPr fontId="3"/>
  </si>
  <si>
    <t>めかるっ子児童クラブ</t>
    <rPh sb="4" eb="5">
      <t>コ</t>
    </rPh>
    <rPh sb="5" eb="7">
      <t>ジドウ</t>
    </rPh>
    <phoneticPr fontId="3"/>
  </si>
  <si>
    <r>
      <t>銘苅3-3-1　
てんとう虫公園</t>
    </r>
    <r>
      <rPr>
        <sz val="11"/>
        <rFont val="游ゴシック"/>
        <family val="3"/>
        <charset val="128"/>
        <scheme val="minor"/>
      </rPr>
      <t>銘苅新都心自治会室内</t>
    </r>
    <rPh sb="16" eb="18">
      <t>メカル</t>
    </rPh>
    <phoneticPr fontId="3"/>
  </si>
  <si>
    <t>めかる第3児童クラブ</t>
    <rPh sb="3" eb="4">
      <t>ダイ</t>
    </rPh>
    <rPh sb="5" eb="7">
      <t>ジドウ</t>
    </rPh>
    <phoneticPr fontId="3"/>
  </si>
  <si>
    <t>銘苅3-2-20　コーポエミネント 102号</t>
    <phoneticPr fontId="3"/>
  </si>
  <si>
    <r>
      <t xml:space="preserve">放課後子ども教室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</si>
  <si>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</si>
  <si>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</si>
  <si>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</si>
  <si>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</si>
  <si>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プログラミング</t>
    <phoneticPr fontId="3"/>
  </si>
  <si>
    <t>第2，4水</t>
    <rPh sb="0" eb="1">
      <t>ダイ</t>
    </rPh>
    <rPh sb="4" eb="5">
      <t>スイ</t>
    </rPh>
    <phoneticPr fontId="3"/>
  </si>
  <si>
    <t>16：30～17：30</t>
    <phoneticPr fontId="3"/>
  </si>
  <si>
    <t>銘苅小地域連携室</t>
    <rPh sb="0" eb="2">
      <t>メカル</t>
    </rPh>
    <rPh sb="2" eb="3">
      <t>ショウ</t>
    </rPh>
    <rPh sb="3" eb="8">
      <t>チイキレンケイシツ</t>
    </rPh>
    <phoneticPr fontId="3"/>
  </si>
  <si>
    <t>茶道教室</t>
    <rPh sb="0" eb="4">
      <t>サドウキョウシツ</t>
    </rPh>
    <phoneticPr fontId="3"/>
  </si>
  <si>
    <t>火</t>
    <rPh sb="0" eb="1">
      <t>ヒ</t>
    </rPh>
    <phoneticPr fontId="3"/>
  </si>
  <si>
    <t>書道教室</t>
    <rPh sb="0" eb="4">
      <t>ショドウキョウシツ</t>
    </rPh>
    <phoneticPr fontId="3"/>
  </si>
  <si>
    <t>木</t>
    <rPh sb="0" eb="1">
      <t>モク</t>
    </rPh>
    <phoneticPr fontId="3"/>
  </si>
  <si>
    <t>17：00～18：00</t>
    <phoneticPr fontId="3"/>
  </si>
  <si>
    <t>エイサー教室</t>
    <rPh sb="4" eb="6">
      <t>キョウシツ</t>
    </rPh>
    <phoneticPr fontId="3"/>
  </si>
  <si>
    <t>金</t>
    <rPh sb="0" eb="1">
      <t>キン</t>
    </rPh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</si>
  <si>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</si>
  <si>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</si>
  <si>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</si>
  <si>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</si>
  <si>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</si>
  <si>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</si>
  <si>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銘苅、おもろまち4丁目</t>
    <phoneticPr fontId="3"/>
  </si>
  <si>
    <t>銘苅1-6-15　1Ｆ</t>
    <phoneticPr fontId="3"/>
  </si>
  <si>
    <t>９４１－２２５２</t>
    <phoneticPr fontId="3"/>
  </si>
  <si>
    <t>新都心</t>
    <phoneticPr fontId="3"/>
  </si>
  <si>
    <r>
      <t>末吉町</t>
    </r>
    <r>
      <rPr>
        <b/>
        <sz val="14"/>
        <rFont val="ＭＳ Ｐゴシック"/>
        <family val="3"/>
        <charset val="128"/>
      </rPr>
      <t>、古島</t>
    </r>
    <phoneticPr fontId="3"/>
  </si>
  <si>
    <t>古島2-19-7</t>
    <phoneticPr fontId="3"/>
  </si>
  <si>
    <t>８８２－２２６６</t>
    <phoneticPr fontId="3"/>
  </si>
  <si>
    <t>松島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</si>
  <si>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</si>
  <si>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</si>
  <si>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</si>
  <si>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</si>
  <si>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</si>
  <si>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銘苅松葉会</t>
    <rPh sb="0" eb="2">
      <t>メカル</t>
    </rPh>
    <rPh sb="2" eb="4">
      <t>マツバ</t>
    </rPh>
    <rPh sb="4" eb="5">
      <t>カイ</t>
    </rPh>
    <phoneticPr fontId="14"/>
  </si>
  <si>
    <t>第1・2･3・4金曜日　</t>
    <rPh sb="0" eb="1">
      <t>ダイ</t>
    </rPh>
    <rPh sb="8" eb="11">
      <t>キンヨウビ</t>
    </rPh>
    <phoneticPr fontId="14"/>
  </si>
  <si>
    <t>10:00～12:00</t>
    <phoneticPr fontId="14"/>
  </si>
  <si>
    <t>銘苅市営住宅集会所（銘苅213）</t>
    <rPh sb="0" eb="2">
      <t>メカル</t>
    </rPh>
    <rPh sb="2" eb="4">
      <t>シエイ</t>
    </rPh>
    <rPh sb="4" eb="6">
      <t>ジュウタク</t>
    </rPh>
    <rPh sb="6" eb="8">
      <t>シュウカイ</t>
    </rPh>
    <rPh sb="8" eb="9">
      <t>ショ</t>
    </rPh>
    <rPh sb="10" eb="12">
      <t>メカル</t>
    </rPh>
    <phoneticPr fontId="14"/>
  </si>
  <si>
    <t>新都心ゆいの会</t>
    <rPh sb="0" eb="3">
      <t>シントシン</t>
    </rPh>
    <rPh sb="6" eb="7">
      <t>カイ</t>
    </rPh>
    <phoneticPr fontId="14"/>
  </si>
  <si>
    <t>第1・2･3火曜日　</t>
    <rPh sb="0" eb="1">
      <t>ダイ</t>
    </rPh>
    <rPh sb="6" eb="7">
      <t>カ</t>
    </rPh>
    <rPh sb="7" eb="9">
      <t>ヨウビ</t>
    </rPh>
    <phoneticPr fontId="14"/>
  </si>
  <si>
    <t>新都心銘苅市営住宅集会室(銘苅1-18-16）</t>
    <rPh sb="0" eb="3">
      <t>シントシン</t>
    </rPh>
    <rPh sb="3" eb="5">
      <t>メカル</t>
    </rPh>
    <rPh sb="5" eb="7">
      <t>シエイ</t>
    </rPh>
    <rPh sb="7" eb="9">
      <t>ジュウタク</t>
    </rPh>
    <rPh sb="9" eb="12">
      <t>シュウカイシツ</t>
    </rPh>
    <rPh sb="13" eb="15">
      <t>メカル</t>
    </rPh>
    <phoneticPr fontId="14"/>
  </si>
  <si>
    <t>県営天久いじゅの会</t>
    <rPh sb="0" eb="2">
      <t>ケンエイ</t>
    </rPh>
    <rPh sb="2" eb="3">
      <t>アメ</t>
    </rPh>
    <rPh sb="3" eb="4">
      <t>ク</t>
    </rPh>
    <rPh sb="8" eb="9">
      <t>カイ</t>
    </rPh>
    <phoneticPr fontId="14"/>
  </si>
  <si>
    <t>第1・2・3・4木曜日</t>
    <rPh sb="0" eb="1">
      <t>ダイ</t>
    </rPh>
    <rPh sb="8" eb="11">
      <t>モクヨウビ</t>
    </rPh>
    <phoneticPr fontId="14"/>
  </si>
  <si>
    <t>県営天久高層住宅自治会室（銘苅1-18-73　1階）</t>
    <rPh sb="0" eb="2">
      <t>ケンエイ</t>
    </rPh>
    <rPh sb="2" eb="3">
      <t>アメ</t>
    </rPh>
    <rPh sb="3" eb="4">
      <t>ク</t>
    </rPh>
    <rPh sb="4" eb="6">
      <t>コウソウ</t>
    </rPh>
    <rPh sb="6" eb="8">
      <t>ジュウタク</t>
    </rPh>
    <rPh sb="8" eb="11">
      <t>ジチカイ</t>
    </rPh>
    <rPh sb="11" eb="12">
      <t>シツ</t>
    </rPh>
    <rPh sb="13" eb="14">
      <t>メイ</t>
    </rPh>
    <rPh sb="14" eb="15">
      <t>カリ</t>
    </rPh>
    <rPh sb="24" eb="25">
      <t>カイ</t>
    </rPh>
    <phoneticPr fontId="14"/>
  </si>
  <si>
    <t>安岡はごろも会</t>
    <rPh sb="0" eb="2">
      <t>ヤスオカ</t>
    </rPh>
    <rPh sb="6" eb="7">
      <t>カイ</t>
    </rPh>
    <phoneticPr fontId="14"/>
  </si>
  <si>
    <t>第1・2・3・4水曜日</t>
    <rPh sb="0" eb="1">
      <t>ダイ</t>
    </rPh>
    <rPh sb="8" eb="11">
      <t>スイヨウビ</t>
    </rPh>
    <phoneticPr fontId="14"/>
  </si>
  <si>
    <t>県営安岡団地集会所（銘苅288-3）</t>
    <rPh sb="0" eb="2">
      <t>ケンエイ</t>
    </rPh>
    <rPh sb="2" eb="4">
      <t>ヤスオカ</t>
    </rPh>
    <rPh sb="4" eb="6">
      <t>ダンチ</t>
    </rPh>
    <rPh sb="6" eb="7">
      <t>シュウ</t>
    </rPh>
    <rPh sb="10" eb="12">
      <t>メカル</t>
    </rPh>
    <phoneticPr fontId="14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</si>
  <si>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</si>
  <si>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</si>
  <si>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</si>
  <si>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あかりクリニック</t>
  </si>
  <si>
    <t>精神科, 心療内科</t>
  </si>
  <si>
    <t>銘苅303　
メディカルヒルズめかるビル2階</t>
    <phoneticPr fontId="3"/>
  </si>
  <si>
    <t>098-988-8864</t>
  </si>
  <si>
    <t>おもろキッズクリニック</t>
  </si>
  <si>
    <t>小児科</t>
  </si>
  <si>
    <t>おもろまち4-14-26</t>
  </si>
  <si>
    <t>098-861-8866</t>
  </si>
  <si>
    <t>ぐしけん皮フ科</t>
  </si>
  <si>
    <t>皮膚科</t>
  </si>
  <si>
    <t>銘苅3-22-33　R-8ビル2階</t>
  </si>
  <si>
    <t>098-951-1112</t>
  </si>
  <si>
    <t>さきはら内科</t>
  </si>
  <si>
    <t>内科, 循環器内科</t>
  </si>
  <si>
    <t>098-988-3559</t>
  </si>
  <si>
    <t>仲本クリニック</t>
  </si>
  <si>
    <t>甲状腺</t>
  </si>
  <si>
    <t>おもろまち4-11-24</t>
  </si>
  <si>
    <t>098-941-3351</t>
  </si>
  <si>
    <t>仲本内科・小児科</t>
  </si>
  <si>
    <t>内科,小児科</t>
    <phoneticPr fontId="3"/>
  </si>
  <si>
    <t>銘苅3-15-3</t>
  </si>
  <si>
    <t>098-860-1835</t>
  </si>
  <si>
    <t>のはら元氣クリニック</t>
  </si>
  <si>
    <t>内科,リハビリテーション科,その他</t>
    <phoneticPr fontId="3"/>
  </si>
  <si>
    <t>銘苅3-21-21</t>
  </si>
  <si>
    <t>098-867-0012</t>
  </si>
  <si>
    <t>平田胃腸科・内科</t>
  </si>
  <si>
    <t>消化器内科（胃腸内科）, 内科</t>
  </si>
  <si>
    <t>銘苅3-22-33　R-8ビル1階</t>
  </si>
  <si>
    <t>098-869-7272</t>
  </si>
  <si>
    <t>まきし眼科クリニック</t>
  </si>
  <si>
    <t>眼科</t>
  </si>
  <si>
    <t>銘苅2-4-18-102</t>
  </si>
  <si>
    <t>098-941-6835</t>
  </si>
  <si>
    <t>新都心クリニック</t>
    <phoneticPr fontId="3"/>
  </si>
  <si>
    <t>内科,小児科,循環器内科,腎臓内科,皮膚科,循環器外科（心臓・血管外科）,泌尿器科</t>
    <phoneticPr fontId="3"/>
  </si>
  <si>
    <t>銘苅2-2-1</t>
    <phoneticPr fontId="3"/>
  </si>
  <si>
    <t>098-860-0755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</si>
</sst>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.0%"/>
    <numFmt numFmtId="178" formatCode="0_);\(0\)"/>
  </numFmts>
  <fonts count="6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b/>
      <sz val="2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  <font>
      <sz val="12"/>
      <name val="ＭＳ Ｐゴシック"/>
      <family val="3"/>
    </font>
    <font>
      <sz val="12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1"/>
      <name val="游ゴシック"/>
      <family val="2"/>
      <charset val="128"/>
      <scheme val="minor"/>
    </font>
    <font>
      <sz val="14"/>
      <color rgb="FFFF0000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3"/>
      <scheme val="minor"/>
    </font>
    <font>
      <sz val="10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b/>
      <sz val="14"/>
      <color theme="1"/>
      <name val="游ゴシック"/>
      <family val="3"/>
      <scheme val="minor"/>
    </font>
    <font>
      <b/>
      <sz val="13"/>
      <color theme="1"/>
      <name val="游ゴシック"/>
      <family val="3"/>
      <scheme val="minor"/>
    </font>
    <font>
      <sz val="48"/>
      <color theme="1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48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40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0" fillId="0" borderId="0" xfId="0" applyFont="1" applyBorder="1" applyAlignment="1">
      <alignment horizontal="center" vertical="center" wrapText="1"/>
    </xf>
    <xf numFmtId="58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shrinkToFit="1"/>
    </xf>
    <xf numFmtId="0" fontId="16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7" fillId="4" borderId="0" xfId="0" applyFont="1" applyFill="1" applyBorder="1">
      <alignment vertical="center"/>
    </xf>
    <xf numFmtId="0" fontId="21" fillId="4" borderId="0" xfId="0" applyFont="1" applyFill="1">
      <alignment vertical="center"/>
    </xf>
    <xf numFmtId="0" fontId="22" fillId="4" borderId="0" xfId="0" applyFont="1" applyFill="1" applyBorder="1" applyAlignment="1">
      <alignment horizontal="center" vertical="center" wrapText="1"/>
    </xf>
    <xf numFmtId="0" fontId="23" fillId="4" borderId="0" xfId="0" applyFont="1" applyFill="1">
      <alignment vertical="center"/>
    </xf>
    <xf numFmtId="0" fontId="0" fillId="4" borderId="0" xfId="0" applyFill="1">
      <alignment vertical="center"/>
    </xf>
    <xf numFmtId="0" fontId="10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6" fillId="0" borderId="0" xfId="0" applyFont="1" applyFill="1" applyBorder="1" applyAlignment="1">
      <alignment vertical="center" wrapText="1"/>
    </xf>
    <xf numFmtId="0" fontId="21" fillId="0" borderId="0" xfId="0" applyFont="1">
      <alignment vertical="center"/>
    </xf>
    <xf numFmtId="0" fontId="23" fillId="0" borderId="0" xfId="0" applyFont="1">
      <alignment vertical="center"/>
    </xf>
    <xf numFmtId="0" fontId="6" fillId="0" borderId="0" xfId="3" applyFont="1" applyAlignment="1" applyProtection="1">
      <alignment vertical="center"/>
    </xf>
    <xf numFmtId="0" fontId="0" fillId="0" borderId="0" xfId="0" applyBorder="1" applyAlignment="1">
      <alignment horizontal="center" vertical="center" wrapText="1"/>
    </xf>
    <xf numFmtId="3" fontId="27" fillId="0" borderId="0" xfId="0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7" fontId="11" fillId="0" borderId="0" xfId="0" applyNumberFormat="1" applyFont="1" applyBorder="1" applyAlignment="1">
      <alignment horizontal="center" vertical="center"/>
    </xf>
    <xf numFmtId="3" fontId="33" fillId="0" borderId="0" xfId="0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7" fillId="0" borderId="0" xfId="0" applyFont="1" applyFill="1" applyBorder="1">
      <alignment vertical="center"/>
    </xf>
    <xf numFmtId="0" fontId="36" fillId="0" borderId="0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37" fillId="3" borderId="0" xfId="0" applyFont="1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176" fontId="13" fillId="0" borderId="7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 shrinkToFit="1"/>
    </xf>
    <xf numFmtId="0" fontId="0" fillId="0" borderId="16" xfId="0" applyBorder="1" applyAlignment="1">
      <alignment vertical="center"/>
    </xf>
    <xf numFmtId="0" fontId="0" fillId="0" borderId="41" xfId="0" applyBorder="1" applyAlignment="1">
      <alignment horizontal="center" vertical="center" wrapText="1"/>
    </xf>
    <xf numFmtId="0" fontId="39" fillId="0" borderId="41" xfId="0" applyFont="1" applyBorder="1" applyAlignment="1">
      <alignment horizontal="center" vertical="center" wrapText="1"/>
    </xf>
    <xf numFmtId="0" fontId="39" fillId="0" borderId="42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left" vertical="center"/>
    </xf>
    <xf numFmtId="0" fontId="42" fillId="0" borderId="0" xfId="0" applyFont="1" applyBorder="1" applyAlignment="1">
      <alignment horizontal="left" vertical="top" wrapText="1"/>
    </xf>
    <xf numFmtId="0" fontId="15" fillId="0" borderId="0" xfId="0" applyFont="1" applyFill="1" applyBorder="1" applyAlignment="1">
      <alignment vertical="center" wrapText="1"/>
    </xf>
    <xf numFmtId="0" fontId="6" fillId="0" borderId="0" xfId="3" applyFont="1" applyAlignment="1" applyProtection="1">
      <alignment horizontal="center" vertical="center"/>
    </xf>
    <xf numFmtId="0" fontId="40" fillId="0" borderId="0" xfId="0" applyFont="1" applyFill="1" applyBorder="1" applyAlignment="1">
      <alignment horizontal="right" vertical="center" wrapText="1"/>
    </xf>
    <xf numFmtId="0" fontId="35" fillId="0" borderId="0" xfId="0" applyFont="1" applyBorder="1" applyAlignment="1">
      <alignment horizontal="right" vertical="center"/>
    </xf>
    <xf numFmtId="177" fontId="35" fillId="0" borderId="0" xfId="2" applyNumberFormat="1" applyFont="1" applyBorder="1" applyAlignment="1">
      <alignment horizontal="center" vertical="center"/>
    </xf>
    <xf numFmtId="0" fontId="39" fillId="0" borderId="0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177" fontId="35" fillId="0" borderId="0" xfId="2" applyNumberFormat="1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48" fillId="0" borderId="0" xfId="0" applyFont="1" applyBorder="1" applyAlignment="1">
      <alignment horizontal="left" vertical="center"/>
    </xf>
    <xf numFmtId="177" fontId="35" fillId="0" borderId="0" xfId="2" applyNumberFormat="1" applyFont="1" applyBorder="1" applyAlignment="1">
      <alignment vertical="center"/>
    </xf>
    <xf numFmtId="0" fontId="17" fillId="0" borderId="0" xfId="0" applyFont="1" applyBorder="1">
      <alignment vertical="center"/>
    </xf>
    <xf numFmtId="0" fontId="36" fillId="0" borderId="0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2" fillId="0" borderId="7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39" xfId="0" applyBorder="1">
      <alignment vertical="center"/>
    </xf>
    <xf numFmtId="0" fontId="0" fillId="0" borderId="39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0" fillId="5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shrinkToFit="1"/>
    </xf>
    <xf numFmtId="0" fontId="49" fillId="0" borderId="0" xfId="0" applyFont="1" applyBorder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0" fillId="4" borderId="0" xfId="0" applyFill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12" fillId="0" borderId="0" xfId="0" applyFont="1" applyFill="1" applyBorder="1" applyAlignment="1">
      <alignment vertical="center" shrinkToFit="1"/>
    </xf>
    <xf numFmtId="0" fontId="41" fillId="0" borderId="0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6" fillId="0" borderId="0" xfId="3" applyFont="1" applyFill="1" applyAlignment="1" applyProtection="1">
      <alignment vertical="center"/>
    </xf>
    <xf numFmtId="0" fontId="18" fillId="0" borderId="0" xfId="0" applyFont="1" applyFill="1" applyBorder="1" applyAlignment="1">
      <alignment horizontal="left" vertical="center" wrapText="1"/>
    </xf>
    <xf numFmtId="0" fontId="55" fillId="0" borderId="0" xfId="0" applyFont="1" applyFill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>
      <alignment vertical="center"/>
    </xf>
    <xf numFmtId="0" fontId="60" fillId="0" borderId="0" xfId="0" applyFont="1" applyFill="1" applyAlignment="1">
      <alignment vertical="center"/>
    </xf>
    <xf numFmtId="0" fontId="62" fillId="0" borderId="0" xfId="0" applyFont="1" applyFill="1" applyBorder="1" applyAlignment="1">
      <alignment horizontal="left" vertical="center" wrapText="1"/>
    </xf>
    <xf numFmtId="0" fontId="62" fillId="0" borderId="0" xfId="0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 shrinkToFit="1"/>
    </xf>
    <xf numFmtId="0" fontId="0" fillId="0" borderId="0" xfId="0" applyAlignment="1">
      <alignment vertical="center"/>
    </xf>
    <xf numFmtId="0" fontId="23" fillId="0" borderId="0" xfId="0" applyFont="1" applyFill="1" applyBorder="1" applyAlignment="1">
      <alignment horizontal="center" vertical="center" textRotation="255"/>
    </xf>
    <xf numFmtId="0" fontId="67" fillId="0" borderId="0" xfId="0" applyFont="1" applyBorder="1" applyAlignment="1">
      <alignment horizontal="left" vertical="center" wrapText="1"/>
    </xf>
    <xf numFmtId="178" fontId="15" fillId="0" borderId="0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left" vertical="center"/>
    </xf>
    <xf numFmtId="0" fontId="0" fillId="0" borderId="39" xfId="0" applyBorder="1" applyAlignment="1">
      <alignment horizontal="left" vertical="center" wrapText="1"/>
    </xf>
    <xf numFmtId="0" fontId="0" fillId="0" borderId="39" xfId="0" applyBorder="1" applyAlignment="1">
      <alignment horizontal="center" vertical="center"/>
    </xf>
    <xf numFmtId="0" fontId="39" fillId="0" borderId="39" xfId="0" applyFont="1" applyBorder="1" applyAlignment="1">
      <alignment horizontal="left" vertical="center" wrapText="1"/>
    </xf>
    <xf numFmtId="0" fontId="31" fillId="0" borderId="39" xfId="0" applyFont="1" applyBorder="1" applyAlignment="1">
      <alignment horizontal="left" vertical="center" wrapText="1"/>
    </xf>
    <xf numFmtId="0" fontId="24" fillId="2" borderId="39" xfId="0" applyFont="1" applyFill="1" applyBorder="1" applyAlignment="1">
      <alignment horizontal="center" vertical="center"/>
    </xf>
    <xf numFmtId="0" fontId="24" fillId="2" borderId="8" xfId="0" applyFont="1" applyFill="1" applyBorder="1" applyAlignment="1">
      <alignment horizontal="center" vertical="center" shrinkToFit="1"/>
    </xf>
    <xf numFmtId="0" fontId="24" fillId="2" borderId="10" xfId="0" applyFont="1" applyFill="1" applyBorder="1" applyAlignment="1">
      <alignment horizontal="center" vertical="center" shrinkToFit="1"/>
    </xf>
    <xf numFmtId="0" fontId="24" fillId="2" borderId="39" xfId="0" applyFont="1" applyFill="1" applyBorder="1" applyAlignment="1">
      <alignment horizontal="center" vertical="center" shrinkToFit="1"/>
    </xf>
    <xf numFmtId="0" fontId="24" fillId="2" borderId="9" xfId="0" applyFont="1" applyFill="1" applyBorder="1" applyAlignment="1">
      <alignment horizontal="center" vertical="center" shrinkToFit="1"/>
    </xf>
    <xf numFmtId="0" fontId="22" fillId="0" borderId="39" xfId="0" applyFont="1" applyFill="1" applyBorder="1" applyAlignment="1">
      <alignment horizontal="left" vertical="center" wrapText="1"/>
    </xf>
    <xf numFmtId="0" fontId="22" fillId="0" borderId="39" xfId="0" applyFont="1" applyBorder="1" applyAlignment="1">
      <alignment horizontal="center" vertical="center"/>
    </xf>
    <xf numFmtId="0" fontId="64" fillId="3" borderId="7" xfId="0" applyFont="1" applyFill="1" applyBorder="1" applyAlignment="1">
      <alignment horizontal="left" vertical="center" wrapText="1"/>
    </xf>
    <xf numFmtId="0" fontId="64" fillId="3" borderId="7" xfId="0" applyFont="1" applyFill="1" applyBorder="1" applyAlignment="1">
      <alignment horizontal="left"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61" fillId="0" borderId="39" xfId="0" applyFont="1" applyFill="1" applyBorder="1" applyAlignment="1">
      <alignment horizontal="left" vertical="center" wrapText="1"/>
    </xf>
    <xf numFmtId="0" fontId="41" fillId="2" borderId="39" xfId="0" applyFont="1" applyFill="1" applyBorder="1" applyAlignment="1">
      <alignment horizontal="center" vertical="center" wrapText="1"/>
    </xf>
    <xf numFmtId="0" fontId="41" fillId="2" borderId="39" xfId="0" applyFont="1" applyFill="1" applyBorder="1" applyAlignment="1">
      <alignment horizontal="center" vertical="center"/>
    </xf>
    <xf numFmtId="0" fontId="22" fillId="0" borderId="39" xfId="0" applyFont="1" applyBorder="1" applyAlignment="1">
      <alignment horizontal="left" vertical="center" wrapText="1"/>
    </xf>
    <xf numFmtId="0" fontId="57" fillId="0" borderId="11" xfId="0" applyFont="1" applyFill="1" applyBorder="1" applyAlignment="1">
      <alignment horizontal="center" vertical="center" wrapText="1"/>
    </xf>
    <xf numFmtId="0" fontId="57" fillId="0" borderId="13" xfId="0" applyFont="1" applyFill="1" applyBorder="1" applyAlignment="1">
      <alignment horizontal="center" vertical="center" wrapText="1"/>
    </xf>
    <xf numFmtId="0" fontId="57" fillId="0" borderId="12" xfId="0" applyFont="1" applyFill="1" applyBorder="1" applyAlignment="1">
      <alignment horizontal="center" vertical="center" wrapText="1"/>
    </xf>
    <xf numFmtId="0" fontId="58" fillId="0" borderId="11" xfId="0" applyFont="1" applyFill="1" applyBorder="1" applyAlignment="1">
      <alignment horizontal="left" vertical="center" wrapText="1"/>
    </xf>
    <xf numFmtId="0" fontId="58" fillId="0" borderId="13" xfId="0" applyFont="1" applyFill="1" applyBorder="1" applyAlignment="1">
      <alignment horizontal="left" vertical="center" wrapText="1"/>
    </xf>
    <xf numFmtId="0" fontId="58" fillId="0" borderId="12" xfId="0" applyFont="1" applyFill="1" applyBorder="1" applyAlignment="1">
      <alignment horizontal="left" vertical="center" wrapText="1"/>
    </xf>
    <xf numFmtId="0" fontId="58" fillId="0" borderId="14" xfId="0" applyFont="1" applyFill="1" applyBorder="1" applyAlignment="1">
      <alignment horizontal="left" vertical="center" wrapText="1"/>
    </xf>
    <xf numFmtId="0" fontId="58" fillId="0" borderId="7" xfId="0" applyFont="1" applyFill="1" applyBorder="1" applyAlignment="1">
      <alignment horizontal="left" vertical="center" wrapText="1"/>
    </xf>
    <xf numFmtId="0" fontId="58" fillId="0" borderId="15" xfId="0" applyFont="1" applyFill="1" applyBorder="1" applyAlignment="1">
      <alignment horizontal="left" vertical="center" wrapText="1"/>
    </xf>
    <xf numFmtId="0" fontId="22" fillId="0" borderId="39" xfId="0" applyFont="1" applyFill="1" applyBorder="1" applyAlignment="1">
      <alignment horizontal="left" vertical="center"/>
    </xf>
    <xf numFmtId="0" fontId="21" fillId="0" borderId="39" xfId="0" applyFont="1" applyFill="1" applyBorder="1" applyAlignment="1">
      <alignment horizontal="left" vertical="center"/>
    </xf>
    <xf numFmtId="0" fontId="59" fillId="0" borderId="14" xfId="0" applyFont="1" applyFill="1" applyBorder="1" applyAlignment="1">
      <alignment horizontal="center" vertical="center" wrapText="1"/>
    </xf>
    <xf numFmtId="0" fontId="59" fillId="0" borderId="7" xfId="0" applyFont="1" applyFill="1" applyBorder="1" applyAlignment="1">
      <alignment horizontal="center" vertical="center" wrapText="1"/>
    </xf>
    <xf numFmtId="0" fontId="59" fillId="0" borderId="1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2" fillId="2" borderId="39" xfId="0" applyFont="1" applyFill="1" applyBorder="1" applyAlignment="1">
      <alignment horizontal="center" vertical="center"/>
    </xf>
    <xf numFmtId="0" fontId="56" fillId="0" borderId="11" xfId="0" applyFont="1" applyFill="1" applyBorder="1" applyAlignment="1">
      <alignment horizontal="center" vertical="center" wrapText="1"/>
    </xf>
    <xf numFmtId="0" fontId="56" fillId="0" borderId="13" xfId="0" applyFont="1" applyFill="1" applyBorder="1" applyAlignment="1">
      <alignment horizontal="center" vertical="center" wrapText="1"/>
    </xf>
    <xf numFmtId="0" fontId="56" fillId="0" borderId="12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left" vertical="center" wrapText="1"/>
    </xf>
    <xf numFmtId="0" fontId="10" fillId="0" borderId="39" xfId="0" applyFont="1" applyFill="1" applyBorder="1" applyAlignment="1">
      <alignment horizontal="left" vertical="center"/>
    </xf>
    <xf numFmtId="0" fontId="0" fillId="0" borderId="39" xfId="0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/>
    </xf>
    <xf numFmtId="20" fontId="21" fillId="0" borderId="39" xfId="0" applyNumberFormat="1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left" vertical="center" wrapText="1"/>
    </xf>
    <xf numFmtId="0" fontId="45" fillId="0" borderId="39" xfId="0" applyFont="1" applyFill="1" applyBorder="1" applyAlignment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12" fillId="3" borderId="0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left" vertical="center"/>
    </xf>
    <xf numFmtId="0" fontId="23" fillId="2" borderId="39" xfId="0" applyFont="1" applyFill="1" applyBorder="1" applyAlignment="1">
      <alignment horizontal="center" vertical="center"/>
    </xf>
    <xf numFmtId="0" fontId="15" fillId="0" borderId="39" xfId="0" applyFont="1" applyBorder="1" applyAlignment="1">
      <alignment horizontal="left" vertical="center" wrapText="1"/>
    </xf>
    <xf numFmtId="0" fontId="52" fillId="0" borderId="39" xfId="0" applyFont="1" applyBorder="1" applyAlignment="1">
      <alignment horizontal="left" vertical="center" wrapText="1"/>
    </xf>
    <xf numFmtId="0" fontId="21" fillId="0" borderId="39" xfId="0" applyFont="1" applyBorder="1" applyAlignment="1">
      <alignment horizontal="left" vertical="center" wrapText="1"/>
    </xf>
    <xf numFmtId="0" fontId="18" fillId="4" borderId="0" xfId="0" applyFont="1" applyFill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53" fillId="3" borderId="7" xfId="0" applyFont="1" applyFill="1" applyBorder="1" applyAlignment="1">
      <alignment horizontal="left" vertical="center" wrapText="1" shrinkToFit="1"/>
    </xf>
    <xf numFmtId="0" fontId="12" fillId="3" borderId="7" xfId="0" applyFont="1" applyFill="1" applyBorder="1" applyAlignment="1">
      <alignment horizontal="left" vertical="center" shrinkToFit="1"/>
    </xf>
    <xf numFmtId="38" fontId="0" fillId="0" borderId="39" xfId="1" applyFont="1" applyFill="1" applyBorder="1" applyAlignment="1">
      <alignment horizontal="left" vertical="center" wrapText="1"/>
    </xf>
    <xf numFmtId="38" fontId="0" fillId="0" borderId="39" xfId="1" applyFont="1" applyFill="1" applyBorder="1" applyAlignment="1">
      <alignment horizontal="left" vertical="center"/>
    </xf>
    <xf numFmtId="0" fontId="2" fillId="2" borderId="39" xfId="0" applyFont="1" applyFill="1" applyBorder="1" applyAlignment="1">
      <alignment horizontal="center" vertical="center" wrapText="1"/>
    </xf>
    <xf numFmtId="0" fontId="44" fillId="2" borderId="39" xfId="0" applyFont="1" applyFill="1" applyBorder="1" applyAlignment="1">
      <alignment horizontal="center" vertical="center" wrapText="1"/>
    </xf>
    <xf numFmtId="0" fontId="52" fillId="0" borderId="39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177" fontId="21" fillId="0" borderId="8" xfId="2" applyNumberFormat="1" applyFont="1" applyBorder="1" applyAlignment="1">
      <alignment horizontal="left" vertical="center" wrapText="1"/>
    </xf>
    <xf numFmtId="177" fontId="21" fillId="0" borderId="10" xfId="2" applyNumberFormat="1" applyFont="1" applyBorder="1" applyAlignment="1">
      <alignment horizontal="left" vertical="center" wrapText="1"/>
    </xf>
    <xf numFmtId="177" fontId="21" fillId="0" borderId="9" xfId="2" applyNumberFormat="1" applyFont="1" applyBorder="1" applyAlignment="1">
      <alignment horizontal="left" vertical="center" wrapText="1"/>
    </xf>
    <xf numFmtId="0" fontId="17" fillId="4" borderId="0" xfId="0" applyFont="1" applyFill="1" applyBorder="1" applyAlignment="1">
      <alignment horizontal="left" vertical="center" wrapText="1"/>
    </xf>
    <xf numFmtId="0" fontId="35" fillId="4" borderId="0" xfId="0" applyFont="1" applyFill="1" applyBorder="1" applyAlignment="1">
      <alignment horizontal="left" vertical="center" wrapText="1"/>
    </xf>
    <xf numFmtId="0" fontId="35" fillId="4" borderId="0" xfId="0" applyFont="1" applyFill="1" applyAlignment="1">
      <alignment horizontal="left" vertical="center" wrapText="1"/>
    </xf>
    <xf numFmtId="0" fontId="35" fillId="4" borderId="0" xfId="0" applyFont="1" applyFill="1" applyAlignment="1">
      <alignment horizontal="left" vertical="center"/>
    </xf>
    <xf numFmtId="0" fontId="12" fillId="3" borderId="7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/>
    </xf>
    <xf numFmtId="177" fontId="12" fillId="3" borderId="7" xfId="2" applyNumberFormat="1" applyFont="1" applyFill="1" applyBorder="1" applyAlignment="1">
      <alignment horizontal="left" vertical="center" wrapText="1"/>
    </xf>
    <xf numFmtId="176" fontId="13" fillId="0" borderId="7" xfId="0" applyNumberFormat="1" applyFont="1" applyFill="1" applyBorder="1" applyAlignment="1">
      <alignment horizontal="center" vertical="center"/>
    </xf>
    <xf numFmtId="177" fontId="23" fillId="2" borderId="8" xfId="2" applyNumberFormat="1" applyFont="1" applyFill="1" applyBorder="1" applyAlignment="1">
      <alignment horizontal="center" vertical="center"/>
    </xf>
    <xf numFmtId="177" fontId="23" fillId="2" borderId="10" xfId="2" applyNumberFormat="1" applyFont="1" applyFill="1" applyBorder="1" applyAlignment="1">
      <alignment horizontal="center" vertical="center"/>
    </xf>
    <xf numFmtId="177" fontId="23" fillId="2" borderId="9" xfId="2" applyNumberFormat="1" applyFont="1" applyFill="1" applyBorder="1" applyAlignment="1">
      <alignment horizontal="center" vertical="center"/>
    </xf>
    <xf numFmtId="177" fontId="21" fillId="0" borderId="39" xfId="2" applyNumberFormat="1" applyFont="1" applyBorder="1" applyAlignment="1">
      <alignment horizontal="left" vertical="center"/>
    </xf>
    <xf numFmtId="177" fontId="21" fillId="0" borderId="39" xfId="2" applyNumberFormat="1" applyFont="1" applyBorder="1" applyAlignment="1">
      <alignment horizontal="left" vertical="center" wrapText="1"/>
    </xf>
    <xf numFmtId="0" fontId="51" fillId="0" borderId="39" xfId="0" applyFont="1" applyBorder="1" applyAlignment="1">
      <alignment horizontal="left" vertical="center"/>
    </xf>
    <xf numFmtId="0" fontId="21" fillId="0" borderId="39" xfId="0" applyFont="1" applyBorder="1" applyAlignment="1">
      <alignment horizontal="left" vertical="top" wrapText="1"/>
    </xf>
    <xf numFmtId="0" fontId="21" fillId="0" borderId="39" xfId="0" applyFont="1" applyBorder="1" applyAlignment="1">
      <alignment horizontal="left" vertical="center"/>
    </xf>
    <xf numFmtId="177" fontId="12" fillId="3" borderId="7" xfId="2" applyNumberFormat="1" applyFont="1" applyFill="1" applyBorder="1" applyAlignment="1">
      <alignment horizontal="left" vertical="center"/>
    </xf>
    <xf numFmtId="177" fontId="23" fillId="2" borderId="39" xfId="2" applyNumberFormat="1" applyFont="1" applyFill="1" applyBorder="1" applyAlignment="1">
      <alignment horizontal="center" vertical="center"/>
    </xf>
    <xf numFmtId="177" fontId="15" fillId="0" borderId="8" xfId="2" applyNumberFormat="1" applyFont="1" applyBorder="1" applyAlignment="1">
      <alignment horizontal="left" vertical="center"/>
    </xf>
    <xf numFmtId="177" fontId="15" fillId="0" borderId="10" xfId="2" applyNumberFormat="1" applyFont="1" applyBorder="1" applyAlignment="1">
      <alignment horizontal="left" vertical="center"/>
    </xf>
    <xf numFmtId="177" fontId="49" fillId="0" borderId="39" xfId="2" applyNumberFormat="1" applyFont="1" applyBorder="1" applyAlignment="1">
      <alignment horizontal="left" vertical="center" wrapText="1"/>
    </xf>
    <xf numFmtId="177" fontId="50" fillId="0" borderId="39" xfId="2" applyNumberFormat="1" applyFont="1" applyBorder="1" applyAlignment="1">
      <alignment horizontal="left" vertical="center"/>
    </xf>
    <xf numFmtId="177" fontId="15" fillId="0" borderId="39" xfId="2" applyNumberFormat="1" applyFont="1" applyBorder="1" applyAlignment="1">
      <alignment horizontal="left" vertical="center"/>
    </xf>
    <xf numFmtId="177" fontId="31" fillId="0" borderId="39" xfId="2" applyNumberFormat="1" applyFont="1" applyBorder="1" applyAlignment="1">
      <alignment horizontal="left" vertical="center"/>
    </xf>
    <xf numFmtId="0" fontId="47" fillId="2" borderId="8" xfId="0" applyFont="1" applyFill="1" applyBorder="1" applyAlignment="1">
      <alignment horizontal="center" vertical="center"/>
    </xf>
    <xf numFmtId="0" fontId="47" fillId="2" borderId="10" xfId="0" applyFont="1" applyFill="1" applyBorder="1" applyAlignment="1">
      <alignment horizontal="center" vertical="center"/>
    </xf>
    <xf numFmtId="0" fontId="47" fillId="2" borderId="9" xfId="0" applyFont="1" applyFill="1" applyBorder="1" applyAlignment="1">
      <alignment horizontal="center" vertical="center"/>
    </xf>
    <xf numFmtId="0" fontId="48" fillId="0" borderId="8" xfId="0" applyFont="1" applyBorder="1" applyAlignment="1">
      <alignment horizontal="left" vertical="center"/>
    </xf>
    <xf numFmtId="0" fontId="48" fillId="0" borderId="10" xfId="0" applyFont="1" applyBorder="1" applyAlignment="1">
      <alignment horizontal="left" vertical="center"/>
    </xf>
    <xf numFmtId="0" fontId="48" fillId="0" borderId="9" xfId="0" applyFont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39" fillId="0" borderId="39" xfId="0" applyFont="1" applyBorder="1" applyAlignment="1">
      <alignment horizontal="left" vertical="center"/>
    </xf>
    <xf numFmtId="0" fontId="15" fillId="0" borderId="39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 wrapText="1"/>
    </xf>
    <xf numFmtId="0" fontId="40" fillId="0" borderId="0" xfId="0" applyFont="1" applyFill="1" applyBorder="1" applyAlignment="1">
      <alignment horizontal="right" vertical="center" wrapText="1"/>
    </xf>
    <xf numFmtId="0" fontId="35" fillId="0" borderId="39" xfId="0" applyFont="1" applyBorder="1" applyAlignment="1">
      <alignment horizontal="right" vertical="center"/>
    </xf>
    <xf numFmtId="177" fontId="46" fillId="0" borderId="8" xfId="2" applyNumberFormat="1" applyFont="1" applyBorder="1" applyAlignment="1">
      <alignment horizontal="center" vertical="center"/>
    </xf>
    <xf numFmtId="177" fontId="46" fillId="0" borderId="9" xfId="2" applyNumberFormat="1" applyFont="1" applyBorder="1" applyAlignment="1">
      <alignment horizontal="center" vertical="center"/>
    </xf>
    <xf numFmtId="0" fontId="30" fillId="5" borderId="39" xfId="0" applyFont="1" applyFill="1" applyBorder="1" applyAlignment="1">
      <alignment horizontal="left" vertical="center" wrapText="1"/>
    </xf>
    <xf numFmtId="0" fontId="45" fillId="0" borderId="8" xfId="0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0" fontId="40" fillId="5" borderId="0" xfId="0" applyFont="1" applyFill="1" applyBorder="1" applyAlignment="1">
      <alignment horizontal="right" vertical="center" wrapText="1"/>
    </xf>
    <xf numFmtId="38" fontId="46" fillId="0" borderId="8" xfId="1" applyFont="1" applyBorder="1" applyAlignment="1">
      <alignment horizontal="center" vertical="center"/>
    </xf>
    <xf numFmtId="38" fontId="46" fillId="0" borderId="9" xfId="1" applyFont="1" applyBorder="1" applyAlignment="1">
      <alignment horizontal="center" vertical="center"/>
    </xf>
    <xf numFmtId="0" fontId="30" fillId="5" borderId="8" xfId="0" applyFont="1" applyFill="1" applyBorder="1" applyAlignment="1">
      <alignment horizontal="left" vertical="center" wrapText="1"/>
    </xf>
    <xf numFmtId="0" fontId="30" fillId="5" borderId="10" xfId="0" applyFont="1" applyFill="1" applyBorder="1" applyAlignment="1">
      <alignment horizontal="left" vertical="center" wrapText="1"/>
    </xf>
    <xf numFmtId="0" fontId="30" fillId="5" borderId="9" xfId="0" applyFont="1" applyFill="1" applyBorder="1" applyAlignment="1">
      <alignment horizontal="left" vertical="center" wrapText="1"/>
    </xf>
    <xf numFmtId="0" fontId="31" fillId="0" borderId="39" xfId="0" applyFont="1" applyBorder="1" applyAlignment="1">
      <alignment horizontal="left" vertical="center"/>
    </xf>
    <xf numFmtId="0" fontId="24" fillId="2" borderId="8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44" fillId="2" borderId="8" xfId="0" applyFont="1" applyFill="1" applyBorder="1" applyAlignment="1">
      <alignment horizontal="center" vertical="center" wrapText="1"/>
    </xf>
    <xf numFmtId="0" fontId="44" fillId="2" borderId="9" xfId="0" applyFont="1" applyFill="1" applyBorder="1" applyAlignment="1">
      <alignment horizontal="center" vertical="center" wrapText="1"/>
    </xf>
    <xf numFmtId="0" fontId="22" fillId="0" borderId="39" xfId="0" applyFont="1" applyFill="1" applyBorder="1" applyAlignment="1">
      <alignment horizontal="left" vertical="center" shrinkToFit="1"/>
    </xf>
    <xf numFmtId="0" fontId="22" fillId="0" borderId="39" xfId="0" applyFont="1" applyFill="1" applyBorder="1" applyAlignment="1">
      <alignment horizontal="center" vertical="center" shrinkToFit="1"/>
    </xf>
    <xf numFmtId="0" fontId="31" fillId="0" borderId="7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 shrinkToFit="1"/>
    </xf>
    <xf numFmtId="0" fontId="41" fillId="2" borderId="39" xfId="0" applyFont="1" applyFill="1" applyBorder="1" applyAlignment="1">
      <alignment horizontal="center" vertical="center" shrinkToFit="1"/>
    </xf>
    <xf numFmtId="0" fontId="20" fillId="0" borderId="26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40" fillId="0" borderId="35" xfId="0" applyFont="1" applyBorder="1" applyAlignment="1">
      <alignment horizontal="center" vertical="center"/>
    </xf>
    <xf numFmtId="0" fontId="40" fillId="0" borderId="36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40" fillId="0" borderId="47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23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 shrinkToFit="1"/>
    </xf>
    <xf numFmtId="176" fontId="26" fillId="0" borderId="0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 shrinkToFi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58" fontId="10" fillId="0" borderId="8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77" fontId="32" fillId="0" borderId="26" xfId="0" applyNumberFormat="1" applyFont="1" applyFill="1" applyBorder="1" applyAlignment="1">
      <alignment horizontal="center" vertical="center"/>
    </xf>
    <xf numFmtId="177" fontId="32" fillId="0" borderId="36" xfId="0" applyNumberFormat="1" applyFont="1" applyFill="1" applyBorder="1" applyAlignment="1">
      <alignment horizontal="center" vertical="center"/>
    </xf>
    <xf numFmtId="38" fontId="30" fillId="0" borderId="35" xfId="1" applyFont="1" applyBorder="1" applyAlignment="1">
      <alignment horizontal="center" vertical="center"/>
    </xf>
    <xf numFmtId="38" fontId="30" fillId="0" borderId="27" xfId="1" applyFont="1" applyBorder="1" applyAlignment="1">
      <alignment horizontal="center" vertical="center"/>
    </xf>
    <xf numFmtId="177" fontId="28" fillId="0" borderId="26" xfId="0" applyNumberFormat="1" applyFont="1" applyFill="1" applyBorder="1" applyAlignment="1">
      <alignment horizontal="center" vertical="center"/>
    </xf>
    <xf numFmtId="177" fontId="28" fillId="0" borderId="36" xfId="0" applyNumberFormat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left" vertical="top"/>
    </xf>
    <xf numFmtId="38" fontId="30" fillId="0" borderId="22" xfId="1" applyFont="1" applyBorder="1" applyAlignment="1">
      <alignment horizontal="center" vertical="center"/>
    </xf>
    <xf numFmtId="38" fontId="30" fillId="0" borderId="9" xfId="1" applyFont="1" applyBorder="1" applyAlignment="1">
      <alignment horizontal="center" vertical="center"/>
    </xf>
    <xf numFmtId="177" fontId="28" fillId="2" borderId="8" xfId="0" applyNumberFormat="1" applyFont="1" applyFill="1" applyBorder="1" applyAlignment="1">
      <alignment horizontal="center" vertical="center"/>
    </xf>
    <xf numFmtId="177" fontId="28" fillId="2" borderId="23" xfId="0" applyNumberFormat="1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38" fontId="4" fillId="0" borderId="35" xfId="1" applyFont="1" applyBorder="1" applyAlignment="1">
      <alignment horizontal="center" vertical="center"/>
    </xf>
    <xf numFmtId="38" fontId="4" fillId="0" borderId="27" xfId="1" applyFont="1" applyBorder="1" applyAlignment="1">
      <alignment horizontal="center" vertical="center"/>
    </xf>
    <xf numFmtId="177" fontId="28" fillId="0" borderId="8" xfId="0" applyNumberFormat="1" applyFont="1" applyBorder="1" applyAlignment="1">
      <alignment horizontal="center" vertical="center"/>
    </xf>
    <xf numFmtId="177" fontId="28" fillId="0" borderId="23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38" fontId="4" fillId="0" borderId="22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177" fontId="12" fillId="2" borderId="8" xfId="0" applyNumberFormat="1" applyFont="1" applyFill="1" applyBorder="1" applyAlignment="1">
      <alignment horizontal="center" vertical="center"/>
    </xf>
    <xf numFmtId="177" fontId="12" fillId="2" borderId="23" xfId="0" applyNumberFormat="1" applyFont="1" applyFill="1" applyBorder="1" applyAlignment="1">
      <alignment horizontal="center" vertical="center"/>
    </xf>
    <xf numFmtId="177" fontId="12" fillId="0" borderId="8" xfId="0" applyNumberFormat="1" applyFont="1" applyBorder="1" applyAlignment="1">
      <alignment horizontal="center" vertical="center"/>
    </xf>
    <xf numFmtId="177" fontId="12" fillId="0" borderId="23" xfId="0" applyNumberFormat="1" applyFont="1" applyBorder="1" applyAlignment="1">
      <alignment horizontal="center" vertical="center"/>
    </xf>
    <xf numFmtId="177" fontId="28" fillId="0" borderId="19" xfId="0" applyNumberFormat="1" applyFont="1" applyBorder="1" applyAlignment="1">
      <alignment horizontal="center" vertical="center"/>
    </xf>
    <xf numFmtId="177" fontId="28" fillId="0" borderId="33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7" fontId="12" fillId="0" borderId="18" xfId="0" applyNumberFormat="1" applyFont="1" applyBorder="1" applyAlignment="1">
      <alignment horizontal="center" vertical="center"/>
    </xf>
    <xf numFmtId="177" fontId="12" fillId="0" borderId="21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177" fontId="28" fillId="0" borderId="17" xfId="0" applyNumberFormat="1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28" fillId="3" borderId="1" xfId="0" applyFont="1" applyFill="1" applyBorder="1" applyAlignment="1">
      <alignment horizontal="left" vertical="center" wrapText="1"/>
    </xf>
    <xf numFmtId="176" fontId="26" fillId="0" borderId="7" xfId="0" applyNumberFormat="1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177" fontId="28" fillId="0" borderId="18" xfId="0" applyNumberFormat="1" applyFont="1" applyBorder="1" applyAlignment="1">
      <alignment horizontal="center" vertical="center"/>
    </xf>
    <xf numFmtId="177" fontId="28" fillId="0" borderId="2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38" fontId="27" fillId="0" borderId="30" xfId="1" applyFont="1" applyBorder="1" applyAlignment="1">
      <alignment horizontal="center" vertical="center" wrapText="1"/>
    </xf>
    <xf numFmtId="38" fontId="20" fillId="0" borderId="30" xfId="1" applyFont="1" applyBorder="1" applyAlignment="1">
      <alignment horizontal="center" vertical="center" wrapText="1"/>
    </xf>
    <xf numFmtId="38" fontId="27" fillId="0" borderId="31" xfId="1" applyFont="1" applyBorder="1" applyAlignment="1">
      <alignment horizontal="center" vertical="center" wrapText="1"/>
    </xf>
    <xf numFmtId="38" fontId="20" fillId="0" borderId="3" xfId="1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3" fontId="27" fillId="0" borderId="26" xfId="0" applyNumberFormat="1" applyFont="1" applyBorder="1" applyAlignment="1">
      <alignment horizontal="center" vertical="center" wrapText="1"/>
    </xf>
    <xf numFmtId="3" fontId="27" fillId="0" borderId="27" xfId="0" applyNumberFormat="1" applyFont="1" applyBorder="1" applyAlignment="1">
      <alignment horizontal="center" vertical="center" wrapText="1"/>
    </xf>
    <xf numFmtId="3" fontId="27" fillId="0" borderId="25" xfId="0" applyNumberFormat="1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3" fontId="27" fillId="0" borderId="12" xfId="0" applyNumberFormat="1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38" fontId="22" fillId="0" borderId="8" xfId="1" applyFont="1" applyBorder="1" applyAlignment="1">
      <alignment horizontal="center" vertical="center" wrapText="1"/>
    </xf>
    <xf numFmtId="38" fontId="22" fillId="0" borderId="9" xfId="1" applyFont="1" applyBorder="1" applyAlignment="1">
      <alignment horizontal="center" vertical="center" wrapText="1"/>
    </xf>
    <xf numFmtId="38" fontId="22" fillId="0" borderId="10" xfId="1" applyFont="1" applyBorder="1" applyAlignment="1">
      <alignment horizontal="center" vertical="center" wrapText="1"/>
    </xf>
    <xf numFmtId="38" fontId="22" fillId="0" borderId="23" xfId="1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left" vertical="center" wrapText="1"/>
    </xf>
    <xf numFmtId="0" fontId="20" fillId="4" borderId="0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6" fillId="0" borderId="0" xfId="3" applyFont="1" applyAlignment="1" applyProtection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 wrapText="1"/>
    </xf>
    <xf numFmtId="0" fontId="40" fillId="0" borderId="49" xfId="0" applyFont="1" applyBorder="1" applyAlignment="1">
      <alignment horizontal="center" vertical="center"/>
    </xf>
    <xf numFmtId="0" fontId="40" fillId="0" borderId="50" xfId="0" applyFont="1" applyBorder="1" applyAlignment="1">
      <alignment horizontal="center" vertical="center"/>
    </xf>
    <xf numFmtId="0" fontId="40" fillId="0" borderId="51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40" fillId="0" borderId="53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'34銘苅'!$B$40:$C$40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('34銘苅'!$D$40:$E$40,'34銘苅'!$H$40:$I$40,'34銘苅'!$L$40:$M$40,'34銘苅'!$P$40:$Q$40,'34銘苅'!$T$40:$U$40)</c:f>
              <c:numCache>
                <c:formatCode>#,##0_);[Red]\(#,##0\)</c:formatCode>
                <c:ptCount val="10"/>
                <c:pt idx="0">
                  <c:v>1542</c:v>
                </c:pt>
                <c:pt idx="2">
                  <c:v>1455</c:v>
                </c:pt>
                <c:pt idx="4">
                  <c:v>1439</c:v>
                </c:pt>
                <c:pt idx="6">
                  <c:v>1451</c:v>
                </c:pt>
                <c:pt idx="8">
                  <c:v>1347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FC-467D-8893-64B8669E1667}"/>
            </c:ext>
          </c:extLst>
        </c:ser>
        <c:ser>
          <c:idx val="1"/>
          <c:order val="1"/>
          <c:tx>
            <c:strRef>
              <c:f>'34銘苅'!$B$41:$C$41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('34銘苅'!$D$41:$E$41,'34銘苅'!$H$41:$I$41,'34銘苅'!$L$41:$M$41,'34銘苅'!$P$41:$Q$41,'34銘苅'!$T$41:$U$41)</c:f>
              <c:numCache>
                <c:formatCode>#,##0_);[Red]\(#,##0\)</c:formatCode>
                <c:ptCount val="10"/>
                <c:pt idx="0">
                  <c:v>5305</c:v>
                </c:pt>
                <c:pt idx="2">
                  <c:v>5357</c:v>
                </c:pt>
                <c:pt idx="4">
                  <c:v>5398</c:v>
                </c:pt>
                <c:pt idx="6">
                  <c:v>5446</c:v>
                </c:pt>
                <c:pt idx="8">
                  <c:v>5363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FC-467D-8893-64B8669E1667}"/>
            </c:ext>
          </c:extLst>
        </c:ser>
        <c:ser>
          <c:idx val="2"/>
          <c:order val="2"/>
          <c:tx>
            <c:strRef>
              <c:f>'34銘苅'!$B$42:$C$42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('34銘苅'!$D$42:$E$42,'34銘苅'!$H$42:$I$42,'34銘苅'!$L$42:$M$42,'34銘苅'!$P$42:$Q$42,'34銘苅'!$T$42:$U$42)</c:f>
              <c:numCache>
                <c:formatCode>#,##0_);[Red]\(#,##0\)</c:formatCode>
                <c:ptCount val="10"/>
                <c:pt idx="0">
                  <c:v>1207</c:v>
                </c:pt>
                <c:pt idx="2">
                  <c:v>1277</c:v>
                </c:pt>
                <c:pt idx="4">
                  <c:v>1244</c:v>
                </c:pt>
                <c:pt idx="6">
                  <c:v>1274</c:v>
                </c:pt>
                <c:pt idx="8">
                  <c:v>1316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FC-467D-8893-64B8669E166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'34銘苅'!$B$33:$C$33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'34銘苅'!$D$33:$M$33</c:f>
              <c:numCache>
                <c:formatCode>#,##0_);[Red]\(#,##0\)</c:formatCode>
                <c:ptCount val="10"/>
                <c:pt idx="0">
                  <c:v>3774</c:v>
                </c:pt>
                <c:pt idx="2">
                  <c:v>3790</c:v>
                </c:pt>
                <c:pt idx="4">
                  <c:v>3815</c:v>
                </c:pt>
                <c:pt idx="6">
                  <c:v>3854</c:v>
                </c:pt>
                <c:pt idx="8">
                  <c:v>3737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FF-4A35-98DE-E5AA7B70C3C3}"/>
            </c:ext>
          </c:extLst>
        </c:ser>
        <c:ser>
          <c:idx val="3"/>
          <c:order val="1"/>
          <c:tx>
            <c:strRef>
              <c:f>'34銘苅'!$B$34:$C$34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'34銘苅'!$D$34:$M$34</c:f>
              <c:numCache>
                <c:formatCode>#,##0_);[Red]\(#,##0\)</c:formatCode>
                <c:ptCount val="10"/>
                <c:pt idx="0">
                  <c:v>4280</c:v>
                </c:pt>
                <c:pt idx="2">
                  <c:v>4249</c:v>
                </c:pt>
                <c:pt idx="4">
                  <c:v>4266</c:v>
                </c:pt>
                <c:pt idx="6">
                  <c:v>4317</c:v>
                </c:pt>
                <c:pt idx="8">
                  <c:v>4289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FF-4A35-98DE-E5AA7B70C3C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2.2633615242539127E-2"/>
          <c:y val="1.48148148148148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237895393969584"/>
          <c:y val="0.21011179839351371"/>
          <c:w val="0.74456281274491698"/>
          <c:h val="0.62425539960619014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'34銘苅'!$B$36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'34銘苅'!$D$36:$M$36</c:f>
              <c:numCache>
                <c:formatCode>#,##0_);[Red]\(#,##0\)</c:formatCode>
                <c:ptCount val="10"/>
                <c:pt idx="0">
                  <c:v>3660</c:v>
                </c:pt>
                <c:pt idx="2">
                  <c:v>3717</c:v>
                </c:pt>
                <c:pt idx="4">
                  <c:v>3791</c:v>
                </c:pt>
                <c:pt idx="6">
                  <c:v>3877</c:v>
                </c:pt>
                <c:pt idx="8">
                  <c:v>3809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5E-477E-B0C8-7DC2EDA5D6F9}"/>
            </c:ext>
          </c:extLst>
        </c:ser>
        <c:ser>
          <c:idx val="0"/>
          <c:order val="1"/>
          <c:tx>
            <c:strRef>
              <c:f>'34銘苅'!$B$35:$C$35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'34銘苅'!$D$35:$M$35</c:f>
              <c:numCache>
                <c:formatCode>#,##0</c:formatCode>
                <c:ptCount val="10"/>
                <c:pt idx="0">
                  <c:v>8054</c:v>
                </c:pt>
                <c:pt idx="2">
                  <c:v>8039</c:v>
                </c:pt>
                <c:pt idx="4">
                  <c:v>8081</c:v>
                </c:pt>
                <c:pt idx="6">
                  <c:v>8171</c:v>
                </c:pt>
                <c:pt idx="8">
                  <c:v>8026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5E-477E-B0C8-7DC2EDA5D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'34銘苅'!$B$42:$C$42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('34銘苅'!$F$42:$G$42,'34銘苅'!$J$42:$K$42,'34銘苅'!$N$42:$O$42,'34銘苅'!$R$42:$S$42,'34銘苅'!$V$42:$W$42)</c:f>
              <c:numCache>
                <c:formatCode>0.0%</c:formatCode>
                <c:ptCount val="10"/>
                <c:pt idx="0">
                  <c:v>0.14986342190216043</c:v>
                </c:pt>
                <c:pt idx="2">
                  <c:v>0.1578687105946347</c:v>
                </c:pt>
                <c:pt idx="4">
                  <c:v>0.15394134389308253</c:v>
                </c:pt>
                <c:pt idx="6">
                  <c:v>0.15591726838820219</c:v>
                </c:pt>
                <c:pt idx="8">
                  <c:v>0.16396710690256666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5E-477E-B0C8-7DC2EDA5D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0932816"/>
        <c:axId val="1450947792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450947792"/>
        <c:scaling>
          <c:orientation val="minMax"/>
          <c:max val="1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50932816"/>
        <c:crosses val="max"/>
        <c:crossBetween val="between"/>
      </c:valAx>
      <c:catAx>
        <c:axId val="1450932816"/>
        <c:scaling>
          <c:orientation val="minMax"/>
        </c:scaling>
        <c:delete val="1"/>
        <c:axPos val="b"/>
        <c:majorTickMark val="out"/>
        <c:minorTickMark val="none"/>
        <c:tickLblPos val="nextTo"/>
        <c:crossAx val="14509477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205224139504704"/>
          <c:y val="0.13705078083968197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2.7777777777777776E-2"/>
          <c:y val="1.95177976957216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071741032370954"/>
          <c:y val="0.10555952428825996"/>
          <c:w val="0.80882467222966714"/>
          <c:h val="0.767546676782474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'[2]34銘苅'!$C$57</c:f>
              <c:strCache>
                <c:ptCount val="1"/>
                <c:pt idx="0">
                  <c:v>1年生</c:v>
                </c:pt>
              </c:strCache>
            </c:strRef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'[2]34銘苅'!$B$58:$B$64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'[2]34銘苅'!$C$58:$C$64</c:f>
              <c:numCache>
                <c:formatCode>General</c:formatCode>
                <c:ptCount val="7"/>
                <c:pt idx="0">
                  <c:v>111</c:v>
                </c:pt>
                <c:pt idx="1">
                  <c:v>102</c:v>
                </c:pt>
                <c:pt idx="2">
                  <c:v>96</c:v>
                </c:pt>
                <c:pt idx="3">
                  <c:v>93</c:v>
                </c:pt>
                <c:pt idx="4">
                  <c:v>116</c:v>
                </c:pt>
                <c:pt idx="5">
                  <c:v>84</c:v>
                </c:pt>
                <c:pt idx="6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9F-4542-8005-BFE48334FACF}"/>
            </c:ext>
          </c:extLst>
        </c:ser>
        <c:ser>
          <c:idx val="2"/>
          <c:order val="2"/>
          <c:tx>
            <c:strRef>
              <c:f>'[2]34銘苅'!$E$57</c:f>
              <c:strCache>
                <c:ptCount val="1"/>
                <c:pt idx="0">
                  <c:v>2年生</c:v>
                </c:pt>
              </c:strCache>
            </c:strRef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'[2]34銘苅'!$B$58:$B$64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'[2]34銘苅'!$E$58:$E$64</c:f>
              <c:numCache>
                <c:formatCode>General</c:formatCode>
                <c:ptCount val="7"/>
                <c:pt idx="0">
                  <c:v>111</c:v>
                </c:pt>
                <c:pt idx="1">
                  <c:v>113</c:v>
                </c:pt>
                <c:pt idx="2">
                  <c:v>102</c:v>
                </c:pt>
                <c:pt idx="3">
                  <c:v>94</c:v>
                </c:pt>
                <c:pt idx="4">
                  <c:v>91</c:v>
                </c:pt>
                <c:pt idx="5">
                  <c:v>119</c:v>
                </c:pt>
                <c:pt idx="6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9F-4542-8005-BFE48334FACF}"/>
            </c:ext>
          </c:extLst>
        </c:ser>
        <c:ser>
          <c:idx val="4"/>
          <c:order val="4"/>
          <c:tx>
            <c:strRef>
              <c:f>'[2]34銘苅'!$G$57</c:f>
              <c:strCache>
                <c:ptCount val="1"/>
                <c:pt idx="0">
                  <c:v>3年生</c:v>
                </c:pt>
              </c:strCache>
            </c:strRef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'[2]34銘苅'!$B$58:$B$64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'[2]34銘苅'!$G$58:$G$64</c:f>
              <c:numCache>
                <c:formatCode>General</c:formatCode>
                <c:ptCount val="7"/>
                <c:pt idx="0">
                  <c:v>119</c:v>
                </c:pt>
                <c:pt idx="1">
                  <c:v>111</c:v>
                </c:pt>
                <c:pt idx="2">
                  <c:v>108</c:v>
                </c:pt>
                <c:pt idx="3">
                  <c:v>103</c:v>
                </c:pt>
                <c:pt idx="4">
                  <c:v>99</c:v>
                </c:pt>
                <c:pt idx="5">
                  <c:v>91</c:v>
                </c:pt>
                <c:pt idx="6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9F-4542-8005-BFE48334FACF}"/>
            </c:ext>
          </c:extLst>
        </c:ser>
        <c:ser>
          <c:idx val="6"/>
          <c:order val="6"/>
          <c:tx>
            <c:strRef>
              <c:f>'[2]34銘苅'!$I$57</c:f>
              <c:strCache>
                <c:ptCount val="1"/>
                <c:pt idx="0">
                  <c:v>4年生</c:v>
                </c:pt>
              </c:strCache>
            </c:strRef>
          </c:tx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'[2]34銘苅'!$B$58:$B$64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'[2]34銘苅'!$I$58:$I$64</c:f>
              <c:numCache>
                <c:formatCode>General</c:formatCode>
                <c:ptCount val="7"/>
                <c:pt idx="0">
                  <c:v>152</c:v>
                </c:pt>
                <c:pt idx="1">
                  <c:v>107</c:v>
                </c:pt>
                <c:pt idx="2">
                  <c:v>111</c:v>
                </c:pt>
                <c:pt idx="3">
                  <c:v>106</c:v>
                </c:pt>
                <c:pt idx="4">
                  <c:v>101</c:v>
                </c:pt>
                <c:pt idx="5">
                  <c:v>95</c:v>
                </c:pt>
                <c:pt idx="6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9F-4542-8005-BFE48334FACF}"/>
            </c:ext>
          </c:extLst>
        </c:ser>
        <c:ser>
          <c:idx val="8"/>
          <c:order val="8"/>
          <c:tx>
            <c:strRef>
              <c:f>'[2]34銘苅'!$K$57</c:f>
              <c:strCache>
                <c:ptCount val="1"/>
                <c:pt idx="0">
                  <c:v>5年生</c:v>
                </c:pt>
              </c:strCache>
            </c:strRef>
          </c:tx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'[2]34銘苅'!$B$58:$B$64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'[2]34銘苅'!$K$58:$K$64</c:f>
              <c:numCache>
                <c:formatCode>General</c:formatCode>
                <c:ptCount val="7"/>
                <c:pt idx="0">
                  <c:v>97</c:v>
                </c:pt>
                <c:pt idx="1">
                  <c:v>149</c:v>
                </c:pt>
                <c:pt idx="2">
                  <c:v>107</c:v>
                </c:pt>
                <c:pt idx="3">
                  <c:v>107</c:v>
                </c:pt>
                <c:pt idx="4">
                  <c:v>102</c:v>
                </c:pt>
                <c:pt idx="5">
                  <c:v>105</c:v>
                </c:pt>
                <c:pt idx="6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9F-4542-8005-BFE48334FACF}"/>
            </c:ext>
          </c:extLst>
        </c:ser>
        <c:ser>
          <c:idx val="10"/>
          <c:order val="10"/>
          <c:tx>
            <c:strRef>
              <c:f>'[2]34銘苅'!$M$57</c:f>
              <c:strCache>
                <c:ptCount val="1"/>
                <c:pt idx="0">
                  <c:v>6年生</c:v>
                </c:pt>
              </c:strCache>
            </c:strRef>
          </c:tx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'[2]34銘苅'!$B$58:$B$64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'[2]34銘苅'!$M$58:$M$64</c:f>
              <c:numCache>
                <c:formatCode>General</c:formatCode>
                <c:ptCount val="7"/>
                <c:pt idx="0">
                  <c:v>120</c:v>
                </c:pt>
                <c:pt idx="1">
                  <c:v>92</c:v>
                </c:pt>
                <c:pt idx="2">
                  <c:v>142</c:v>
                </c:pt>
                <c:pt idx="3">
                  <c:v>107</c:v>
                </c:pt>
                <c:pt idx="4">
                  <c:v>113</c:v>
                </c:pt>
                <c:pt idx="5">
                  <c:v>104</c:v>
                </c:pt>
                <c:pt idx="6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9F-4542-8005-BFE48334FAC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737226112"/>
        <c:axId val="7372028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'[2]34銘苅'!$D$57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'[2]34銘苅'!$B$58:$B$64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'[2]34銘苅'!$D$58:$D$64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909F-4542-8005-BFE48334FAC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'[2]34銘苅'!$F$57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7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'[2]34銘苅'!$B$58:$B$64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'[2]34銘苅'!$F$58:$F$64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909F-4542-8005-BFE48334FAC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'[2]34銘苅'!$H$57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9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'[2]34銘苅'!$B$58:$B$64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'[2]34銘苅'!$H$58:$H$64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909F-4542-8005-BFE48334FACF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'[2]34銘苅'!$J$57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8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'[2]34銘苅'!$B$58:$B$64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'[2]34銘苅'!$J$58:$J$64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909F-4542-8005-BFE48334FACF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'[2]34銘苅'!$L$57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6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'[2]34銘苅'!$B$58:$B$64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'[2]34銘苅'!$L$58:$L$64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909F-4542-8005-BFE48334FACF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'[2]34銘苅'!$N$57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'[2]34銘苅'!$B$58:$B$64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'[2]34銘苅'!$N$58:$N$64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909F-4542-8005-BFE48334FACF}"/>
                  </c:ext>
                </c:extLst>
              </c15:ser>
            </c15:filteredBarSeries>
          </c:ext>
        </c:extLst>
      </c:barChart>
      <c:catAx>
        <c:axId val="73722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7202816"/>
        <c:crosses val="autoZero"/>
        <c:auto val="1"/>
        <c:lblAlgn val="ctr"/>
        <c:lblOffset val="100"/>
        <c:noMultiLvlLbl val="0"/>
      </c:catAx>
      <c:valAx>
        <c:axId val="737202816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722611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60197382572858"/>
          <c:y val="3.1321209121635024E-2"/>
          <c:w val="0.53298457249550424"/>
          <c:h val="0.121239551555330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205469</xdr:colOff>
      <xdr:row>8</xdr:row>
      <xdr:rowOff>276225</xdr:rowOff>
    </xdr:from>
    <xdr:to>
      <xdr:col>24</xdr:col>
      <xdr:colOff>16329</xdr:colOff>
      <xdr:row>26</xdr:row>
      <xdr:rowOff>303441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7301" t="15069" r="38497" b="6378"/>
        <a:stretch/>
      </xdr:blipFill>
      <xdr:spPr>
        <a:xfrm>
          <a:off x="205469" y="3457575"/>
          <a:ext cx="7818210" cy="7259866"/>
        </a:xfrm>
        <a:prstGeom prst="rect">
          <a:avLst/>
        </a:prstGeom>
      </xdr:spPr>
    </xdr:pic>
    <xdr:clientData/>
  </xdr:twoCellAnchor>
  <xdr:twoCellAnchor>
    <xdr:from>
      <xdr:col>12</xdr:col>
      <xdr:colOff>258535</xdr:colOff>
      <xdr:row>44</xdr:row>
      <xdr:rowOff>-1</xdr:rowOff>
    </xdr:from>
    <xdr:to>
      <xdr:col>23</xdr:col>
      <xdr:colOff>340179</xdr:colOff>
      <xdr:row>48</xdr:row>
      <xdr:rowOff>598715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11</xdr:col>
      <xdr:colOff>238126</xdr:colOff>
      <xdr:row>48</xdr:row>
      <xdr:rowOff>612322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217714</xdr:colOff>
      <xdr:row>29</xdr:row>
      <xdr:rowOff>68035</xdr:rowOff>
    </xdr:from>
    <xdr:to>
      <xdr:col>24</xdr:col>
      <xdr:colOff>314325</xdr:colOff>
      <xdr:row>37</xdr:row>
      <xdr:rowOff>247650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208190</xdr:colOff>
      <xdr:row>57</xdr:row>
      <xdr:rowOff>353786</xdr:rowOff>
    </xdr:from>
    <xdr:to>
      <xdr:col>12</xdr:col>
      <xdr:colOff>200025</xdr:colOff>
      <xdr:row>63</xdr:row>
      <xdr:rowOff>200025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2300-00001A000000}"/>
            </a:ext>
          </a:extLst>
        </xdr:cNvPr>
        <xdr:cNvCxnSpPr/>
      </xdr:nvCxnSpPr>
      <xdr:spPr>
        <a:xfrm>
          <a:off x="1370240" y="22997886"/>
          <a:ext cx="2906485" cy="2703739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56</xdr:row>
      <xdr:rowOff>0</xdr:rowOff>
    </xdr:from>
    <xdr:to>
      <xdr:col>24</xdr:col>
      <xdr:colOff>182656</xdr:colOff>
      <xdr:row>64</xdr:row>
      <xdr:rowOff>0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3;&#12510;&#12473;&#12479;&#12540;&#65288;&#20316;&#26989;&#23436;&#20102;&#65289;_R6_&#37027;&#35207;&#24066;&#23567;&#23398;&#26657;&#21306;&#12414;&#12385;&#12389;&#12367;&#12426;&#21332;&#35696;&#20250;&#12459;&#12523;&#1248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&#12288;/301_&#23567;&#23398;&#26657;&#21306;&#12467;&#12511;&#12517;&#12491;&#12486;&#12451;&#25512;&#36914;&#22522;&#26412;&#26041;&#37341;/01_&#26657;&#21306;&#12459;&#12523;&#12486;/01_&#26356;&#26032;/&#9734;3.&#26356;&#26032;/&#9734;&#65330;&#65302;&#24180;&#24230;/2.&#21508;&#35506;&#12363;&#12425;&#12398;&#22238;&#31572;/10.&#23398;&#21209;&#35506;&#65288;&#26410;&#65289;/&#12467;&#12500;&#12540;&#12304;R6&#23398;&#21209;&#35506;&#22238;&#31572;&#12305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>
        <row r="4">
          <cell r="F4">
            <v>45658</v>
          </cell>
          <cell r="G4"/>
        </row>
        <row r="24">
          <cell r="H24">
            <v>45413</v>
          </cell>
          <cell r="I24"/>
        </row>
        <row r="32">
          <cell r="H32">
            <v>45413</v>
          </cell>
          <cell r="I32"/>
        </row>
        <row r="55">
          <cell r="F55">
            <v>45658</v>
          </cell>
          <cell r="G55"/>
        </row>
        <row r="65">
          <cell r="H65">
            <v>45658</v>
          </cell>
          <cell r="I65"/>
        </row>
      </sheetData>
      <sheetData sheetId="3"/>
      <sheetData sheetId="4"/>
      <sheetData sheetId="5">
        <row r="30">
          <cell r="D30" t="str">
            <v>R2</v>
          </cell>
          <cell r="E30"/>
          <cell r="F30" t="str">
            <v>R3</v>
          </cell>
          <cell r="G30"/>
          <cell r="H30" t="str">
            <v>R4</v>
          </cell>
          <cell r="I30"/>
          <cell r="J30" t="str">
            <v>R5</v>
          </cell>
          <cell r="K30"/>
          <cell r="L30" t="str">
            <v>R6</v>
          </cell>
          <cell r="M30"/>
        </row>
        <row r="37">
          <cell r="D37" t="str">
            <v>R2</v>
          </cell>
          <cell r="E37"/>
          <cell r="H37" t="str">
            <v>R3</v>
          </cell>
          <cell r="I37"/>
          <cell r="L37" t="str">
            <v>R4</v>
          </cell>
          <cell r="M37"/>
          <cell r="P37" t="str">
            <v>R5</v>
          </cell>
          <cell r="Q37"/>
          <cell r="T37" t="str">
            <v>R6</v>
          </cell>
          <cell r="U37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79">
          <cell r="H79" t="str">
            <v>Ｒ6.3.1</v>
          </cell>
        </row>
        <row r="83">
          <cell r="J83">
            <v>45658</v>
          </cell>
        </row>
        <row r="88">
          <cell r="G88">
            <v>45657</v>
          </cell>
          <cell r="V88">
            <v>45657</v>
          </cell>
        </row>
        <row r="93">
          <cell r="V93">
            <v>45657</v>
          </cell>
        </row>
        <row r="103">
          <cell r="V103">
            <v>45657</v>
          </cell>
        </row>
        <row r="110">
          <cell r="S110">
            <v>45677</v>
          </cell>
        </row>
        <row r="131">
          <cell r="F131">
            <v>45677</v>
          </cell>
        </row>
        <row r="139">
          <cell r="G139">
            <v>45658</v>
          </cell>
        </row>
        <row r="146">
          <cell r="H146">
            <v>45685</v>
          </cell>
        </row>
        <row r="151">
          <cell r="H151">
            <v>45685</v>
          </cell>
        </row>
        <row r="155">
          <cell r="M155">
            <v>45717</v>
          </cell>
        </row>
      </sheetData>
      <sheetData sheetId="37">
        <row r="71">
          <cell r="P71">
            <v>45717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 refreshError="1"/>
      <sheetData sheetId="1" refreshError="1"/>
      <sheetData sheetId="2">
        <row r="56">
          <cell r="C56" t="str">
            <v>1年生</v>
          </cell>
        </row>
      </sheetData>
      <sheetData sheetId="3">
        <row r="54">
          <cell r="C54" t="str">
            <v>1年生</v>
          </cell>
        </row>
      </sheetData>
      <sheetData sheetId="4">
        <row r="58">
          <cell r="C58" t="str">
            <v>1年生</v>
          </cell>
        </row>
      </sheetData>
      <sheetData sheetId="5">
        <row r="54">
          <cell r="C54" t="str">
            <v>1年生</v>
          </cell>
        </row>
      </sheetData>
      <sheetData sheetId="6">
        <row r="55">
          <cell r="C55" t="str">
            <v>1年生</v>
          </cell>
        </row>
      </sheetData>
      <sheetData sheetId="7">
        <row r="57">
          <cell r="C57" t="str">
            <v>1年生</v>
          </cell>
        </row>
      </sheetData>
      <sheetData sheetId="8">
        <row r="53">
          <cell r="C53" t="str">
            <v>1年生</v>
          </cell>
        </row>
      </sheetData>
      <sheetData sheetId="9">
        <row r="59">
          <cell r="C59" t="str">
            <v>1年生</v>
          </cell>
        </row>
      </sheetData>
      <sheetData sheetId="10">
        <row r="58">
          <cell r="C58" t="str">
            <v>1年生</v>
          </cell>
        </row>
      </sheetData>
      <sheetData sheetId="11">
        <row r="53">
          <cell r="C53" t="str">
            <v>1年生</v>
          </cell>
        </row>
      </sheetData>
      <sheetData sheetId="12">
        <row r="61">
          <cell r="C61" t="str">
            <v>1年生</v>
          </cell>
        </row>
      </sheetData>
      <sheetData sheetId="13">
        <row r="54">
          <cell r="C54" t="str">
            <v>1年生</v>
          </cell>
        </row>
      </sheetData>
      <sheetData sheetId="14">
        <row r="56">
          <cell r="C56" t="str">
            <v>1年生</v>
          </cell>
        </row>
      </sheetData>
      <sheetData sheetId="15">
        <row r="60">
          <cell r="C60" t="str">
            <v>1年生</v>
          </cell>
        </row>
      </sheetData>
      <sheetData sheetId="16">
        <row r="53">
          <cell r="C53" t="str">
            <v>1年生</v>
          </cell>
        </row>
      </sheetData>
      <sheetData sheetId="17">
        <row r="54">
          <cell r="C54" t="str">
            <v>1年生</v>
          </cell>
        </row>
      </sheetData>
      <sheetData sheetId="18">
        <row r="54">
          <cell r="C54" t="str">
            <v>1年生</v>
          </cell>
        </row>
      </sheetData>
      <sheetData sheetId="19">
        <row r="54">
          <cell r="C54" t="str">
            <v>1年生</v>
          </cell>
        </row>
      </sheetData>
      <sheetData sheetId="20">
        <row r="54">
          <cell r="C54" t="str">
            <v>1年生</v>
          </cell>
        </row>
      </sheetData>
      <sheetData sheetId="21">
        <row r="59">
          <cell r="C59" t="str">
            <v>1年生</v>
          </cell>
        </row>
      </sheetData>
      <sheetData sheetId="22">
        <row r="57">
          <cell r="C57" t="str">
            <v>1年生</v>
          </cell>
        </row>
      </sheetData>
      <sheetData sheetId="23">
        <row r="56">
          <cell r="C56" t="str">
            <v>1年生</v>
          </cell>
        </row>
      </sheetData>
      <sheetData sheetId="24">
        <row r="56">
          <cell r="C56" t="str">
            <v>1年生</v>
          </cell>
        </row>
      </sheetData>
      <sheetData sheetId="25">
        <row r="57">
          <cell r="C57" t="str">
            <v>1年生</v>
          </cell>
        </row>
      </sheetData>
      <sheetData sheetId="26">
        <row r="60">
          <cell r="C60" t="str">
            <v>1年生</v>
          </cell>
        </row>
      </sheetData>
      <sheetData sheetId="27">
        <row r="53">
          <cell r="C53" t="str">
            <v>1年生</v>
          </cell>
        </row>
      </sheetData>
      <sheetData sheetId="28">
        <row r="53">
          <cell r="C53" t="str">
            <v>1年生</v>
          </cell>
        </row>
      </sheetData>
      <sheetData sheetId="29">
        <row r="56">
          <cell r="C56" t="str">
            <v>1年生</v>
          </cell>
        </row>
      </sheetData>
      <sheetData sheetId="30">
        <row r="58">
          <cell r="C58" t="str">
            <v>1年生</v>
          </cell>
        </row>
      </sheetData>
      <sheetData sheetId="31">
        <row r="55">
          <cell r="C55" t="str">
            <v>1年生</v>
          </cell>
        </row>
      </sheetData>
      <sheetData sheetId="32">
        <row r="53">
          <cell r="C53" t="str">
            <v>1年生</v>
          </cell>
        </row>
      </sheetData>
      <sheetData sheetId="33">
        <row r="51">
          <cell r="C51" t="str">
            <v>1年生</v>
          </cell>
        </row>
      </sheetData>
      <sheetData sheetId="34">
        <row r="51">
          <cell r="C51" t="str">
            <v>1年生</v>
          </cell>
        </row>
      </sheetData>
      <sheetData sheetId="35">
        <row r="57">
          <cell r="C57" t="str">
            <v>1年生</v>
          </cell>
          <cell r="E57" t="str">
            <v>2年生</v>
          </cell>
          <cell r="G57" t="str">
            <v>3年生</v>
          </cell>
          <cell r="I57" t="str">
            <v>4年生</v>
          </cell>
          <cell r="K57" t="str">
            <v>5年生</v>
          </cell>
          <cell r="M57" t="str">
            <v>6年生</v>
          </cell>
        </row>
        <row r="58">
          <cell r="B58" t="str">
            <v>H30</v>
          </cell>
          <cell r="C58">
            <v>111</v>
          </cell>
          <cell r="E58">
            <v>111</v>
          </cell>
          <cell r="G58">
            <v>119</v>
          </cell>
          <cell r="I58">
            <v>152</v>
          </cell>
          <cell r="K58">
            <v>97</v>
          </cell>
          <cell r="M58">
            <v>120</v>
          </cell>
        </row>
        <row r="59">
          <cell r="B59" t="str">
            <v>H31
（R1）</v>
          </cell>
          <cell r="C59">
            <v>102</v>
          </cell>
          <cell r="E59">
            <v>113</v>
          </cell>
          <cell r="G59">
            <v>111</v>
          </cell>
          <cell r="I59">
            <v>107</v>
          </cell>
          <cell r="K59">
            <v>149</v>
          </cell>
          <cell r="M59">
            <v>92</v>
          </cell>
        </row>
        <row r="60">
          <cell r="B60" t="str">
            <v>R2</v>
          </cell>
          <cell r="C60">
            <v>96</v>
          </cell>
          <cell r="E60">
            <v>102</v>
          </cell>
          <cell r="G60">
            <v>108</v>
          </cell>
          <cell r="I60">
            <v>111</v>
          </cell>
          <cell r="K60">
            <v>107</v>
          </cell>
          <cell r="M60">
            <v>142</v>
          </cell>
        </row>
        <row r="61">
          <cell r="B61" t="str">
            <v>R3</v>
          </cell>
          <cell r="C61">
            <v>93</v>
          </cell>
          <cell r="E61">
            <v>94</v>
          </cell>
          <cell r="G61">
            <v>103</v>
          </cell>
          <cell r="I61">
            <v>106</v>
          </cell>
          <cell r="K61">
            <v>107</v>
          </cell>
          <cell r="M61">
            <v>107</v>
          </cell>
        </row>
        <row r="62">
          <cell r="B62" t="str">
            <v>R4</v>
          </cell>
          <cell r="C62">
            <v>116</v>
          </cell>
          <cell r="E62">
            <v>91</v>
          </cell>
          <cell r="G62">
            <v>99</v>
          </cell>
          <cell r="I62">
            <v>101</v>
          </cell>
          <cell r="K62">
            <v>102</v>
          </cell>
          <cell r="M62">
            <v>113</v>
          </cell>
        </row>
        <row r="63">
          <cell r="B63" t="str">
            <v>R5</v>
          </cell>
          <cell r="C63">
            <v>84</v>
          </cell>
          <cell r="E63">
            <v>119</v>
          </cell>
          <cell r="G63">
            <v>91</v>
          </cell>
          <cell r="I63">
            <v>95</v>
          </cell>
          <cell r="K63">
            <v>105</v>
          </cell>
          <cell r="M63">
            <v>104</v>
          </cell>
        </row>
        <row r="64">
          <cell r="B64" t="str">
            <v>R6</v>
          </cell>
          <cell r="C64">
            <v>104</v>
          </cell>
          <cell r="E64">
            <v>81</v>
          </cell>
          <cell r="G64">
            <v>120</v>
          </cell>
          <cell r="I64">
            <v>91</v>
          </cell>
          <cell r="K64">
            <v>93</v>
          </cell>
          <cell r="M64">
            <v>102</v>
          </cell>
        </row>
      </sheetData>
      <sheetData sheetId="36">
        <row r="57">
          <cell r="C57" t="str">
            <v>1年生</v>
          </cell>
        </row>
      </sheetData>
      <sheetData sheetId="37">
        <row r="56">
          <cell r="C56" t="str">
            <v>1年生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AI179"/>
  <sheetViews>
    <sheetView tabSelected="1" view="pageBreakPreview" zoomScaleNormal="100" zoomScaleSheetLayoutView="100" workbookViewId="0"/>
  </sheetViews>
  <sheetFormatPr defaultRowHeight="18"/>
  <cols>
    <col min="1" max="1" width="4.25" customWidth="1"/>
    <col min="2" max="2" width="6.75" customWidth="1"/>
    <col min="3" max="21" width="4.25" customWidth="1"/>
    <col min="22" max="22" width="4.83203125" customWidth="1"/>
    <col min="23" max="29" width="4.25" customWidth="1"/>
    <col min="30" max="30" width="22.9140625" customWidth="1"/>
    <col min="31" max="38" width="4.25" customWidth="1"/>
  </cols>
  <sheetData>
    <row r="1" spans="1:30" ht="20.5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4"/>
      <c r="R1" s="4"/>
      <c r="S1" s="4"/>
      <c r="T1" s="2"/>
      <c r="U1" s="2"/>
      <c r="V1" s="2"/>
      <c r="Z1" s="388"/>
      <c r="AA1" s="388"/>
      <c r="AB1" s="388"/>
      <c r="AC1" s="388"/>
      <c r="AD1" s="388"/>
    </row>
    <row r="2" spans="1:30" ht="39.75" customHeight="1" thickBot="1">
      <c r="A2" s="5" t="s">
        <v>0</v>
      </c>
      <c r="B2" s="6">
        <v>34</v>
      </c>
      <c r="C2" s="389" t="s">
        <v>1</v>
      </c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W2" s="390"/>
      <c r="X2" s="390"/>
      <c r="Y2" s="391"/>
      <c r="Z2" s="388"/>
      <c r="AA2" s="388"/>
      <c r="AB2" s="388"/>
      <c r="AC2" s="388"/>
      <c r="AD2" s="388"/>
    </row>
    <row r="3" spans="1:30" ht="14.25" customHeight="1">
      <c r="A3" s="7"/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9"/>
      <c r="N3" s="10"/>
      <c r="O3" s="10"/>
      <c r="P3" s="10"/>
      <c r="Q3" s="10"/>
      <c r="R3" s="10"/>
      <c r="S3" s="11"/>
      <c r="T3" s="12"/>
      <c r="U3" s="11"/>
      <c r="V3" s="12"/>
      <c r="W3" s="12"/>
      <c r="Z3" s="388"/>
      <c r="AA3" s="388"/>
      <c r="AB3" s="388"/>
      <c r="AC3" s="388"/>
      <c r="AD3" s="388"/>
    </row>
    <row r="4" spans="1:30" ht="27.75" customHeight="1">
      <c r="A4" s="2"/>
      <c r="B4" s="198" t="s">
        <v>2</v>
      </c>
      <c r="C4" s="198"/>
      <c r="D4" s="198"/>
      <c r="E4" s="198"/>
      <c r="F4" s="132">
        <f>'[1]1安謝'!F4:G4</f>
        <v>45658</v>
      </c>
      <c r="G4" s="132"/>
      <c r="H4" s="13" t="s">
        <v>3</v>
      </c>
    </row>
    <row r="5" spans="1:30" ht="27.75" customHeight="1">
      <c r="A5" s="7"/>
      <c r="B5" s="370" t="s">
        <v>4</v>
      </c>
      <c r="C5" s="371"/>
      <c r="D5" s="375" t="s">
        <v>5</v>
      </c>
      <c r="E5" s="376"/>
      <c r="F5" s="376"/>
      <c r="G5" s="376"/>
      <c r="H5" s="376"/>
      <c r="I5" s="377"/>
      <c r="J5" s="370" t="s">
        <v>4</v>
      </c>
      <c r="K5" s="371"/>
      <c r="L5" s="375" t="s">
        <v>6</v>
      </c>
      <c r="M5" s="376"/>
      <c r="N5" s="376"/>
      <c r="O5" s="376"/>
      <c r="P5" s="376"/>
      <c r="Q5" s="377"/>
      <c r="R5" s="370" t="s">
        <v>4</v>
      </c>
      <c r="S5" s="371"/>
      <c r="T5" s="375" t="s">
        <v>6</v>
      </c>
      <c r="U5" s="376"/>
      <c r="V5" s="376"/>
      <c r="W5" s="376"/>
      <c r="X5" s="376"/>
      <c r="Y5" s="377"/>
    </row>
    <row r="6" spans="1:30" ht="42.75" customHeight="1">
      <c r="A6" s="7"/>
      <c r="B6" s="378" t="s">
        <v>7</v>
      </c>
      <c r="C6" s="379"/>
      <c r="D6" s="382" t="s">
        <v>8</v>
      </c>
      <c r="E6" s="383"/>
      <c r="F6" s="383"/>
      <c r="G6" s="383"/>
      <c r="H6" s="383"/>
      <c r="I6" s="384"/>
      <c r="J6" s="378" t="s">
        <v>9</v>
      </c>
      <c r="K6" s="379"/>
      <c r="L6" s="372" t="s">
        <v>10</v>
      </c>
      <c r="M6" s="373"/>
      <c r="N6" s="373"/>
      <c r="O6" s="373"/>
      <c r="P6" s="373"/>
      <c r="Q6" s="374"/>
      <c r="R6" s="378" t="s">
        <v>11</v>
      </c>
      <c r="S6" s="379"/>
      <c r="T6" s="382" t="s">
        <v>12</v>
      </c>
      <c r="U6" s="383"/>
      <c r="V6" s="383"/>
      <c r="W6" s="383"/>
      <c r="X6" s="383"/>
      <c r="Y6" s="384"/>
    </row>
    <row r="7" spans="1:30" ht="42.75" customHeight="1">
      <c r="A7" s="7"/>
      <c r="B7" s="380"/>
      <c r="C7" s="381"/>
      <c r="D7" s="385"/>
      <c r="E7" s="386"/>
      <c r="F7" s="386"/>
      <c r="G7" s="386"/>
      <c r="H7" s="386"/>
      <c r="I7" s="387"/>
      <c r="J7" s="380"/>
      <c r="K7" s="381"/>
      <c r="L7" s="372" t="s">
        <v>13</v>
      </c>
      <c r="M7" s="373"/>
      <c r="N7" s="373"/>
      <c r="O7" s="373"/>
      <c r="P7" s="373"/>
      <c r="Q7" s="374"/>
      <c r="R7" s="380"/>
      <c r="S7" s="381"/>
      <c r="T7" s="385"/>
      <c r="U7" s="386"/>
      <c r="V7" s="386"/>
      <c r="W7" s="386"/>
      <c r="X7" s="386"/>
      <c r="Y7" s="387"/>
    </row>
    <row r="8" spans="1:30" ht="42.75" customHeight="1">
      <c r="A8" s="7"/>
      <c r="B8" s="370" t="s">
        <v>14</v>
      </c>
      <c r="C8" s="371"/>
      <c r="D8" s="372" t="s">
        <v>15</v>
      </c>
      <c r="E8" s="373"/>
      <c r="F8" s="373"/>
      <c r="G8" s="373"/>
      <c r="H8" s="373"/>
      <c r="I8" s="374"/>
      <c r="J8" s="370" t="s">
        <v>16</v>
      </c>
      <c r="K8" s="371"/>
      <c r="L8" s="372" t="s">
        <v>17</v>
      </c>
      <c r="M8" s="373"/>
      <c r="N8" s="373"/>
      <c r="O8" s="373"/>
      <c r="P8" s="373"/>
      <c r="Q8" s="374"/>
      <c r="R8" s="370"/>
      <c r="S8" s="371"/>
      <c r="T8" s="375"/>
      <c r="U8" s="376"/>
      <c r="V8" s="376"/>
      <c r="W8" s="376"/>
      <c r="X8" s="376"/>
      <c r="Y8" s="377"/>
    </row>
    <row r="9" spans="1:30" ht="27.75" customHeight="1">
      <c r="A9" s="7"/>
      <c r="C9" s="14"/>
      <c r="D9" s="14"/>
      <c r="E9" s="15"/>
      <c r="F9" s="16"/>
      <c r="G9" s="16"/>
      <c r="H9" s="16"/>
      <c r="I9" s="16"/>
      <c r="J9" s="14"/>
      <c r="K9" s="14"/>
      <c r="L9" s="15"/>
      <c r="M9" s="16"/>
      <c r="N9" s="16"/>
      <c r="O9" s="16"/>
      <c r="P9" s="16"/>
      <c r="Q9" s="14"/>
      <c r="R9" s="14"/>
      <c r="S9" s="15"/>
      <c r="T9" s="16"/>
      <c r="U9" s="16"/>
      <c r="V9" s="16"/>
      <c r="W9" s="16"/>
    </row>
    <row r="10" spans="1:30" ht="27.75" customHeight="1">
      <c r="A10" s="7"/>
      <c r="C10" s="14"/>
      <c r="D10" s="14"/>
      <c r="E10" s="15"/>
      <c r="F10" s="16"/>
      <c r="G10" s="16"/>
      <c r="H10" s="16"/>
      <c r="I10" s="16"/>
      <c r="J10" s="14"/>
      <c r="K10" s="14"/>
      <c r="L10" s="15"/>
      <c r="M10" s="16"/>
      <c r="N10" s="16"/>
      <c r="O10" s="16"/>
      <c r="P10" s="16"/>
      <c r="Q10" s="14"/>
      <c r="R10" s="14"/>
      <c r="S10" s="15"/>
      <c r="T10" s="16"/>
      <c r="U10" s="16"/>
      <c r="V10" s="16"/>
      <c r="W10" s="16"/>
    </row>
    <row r="11" spans="1:30" ht="27.75" customHeight="1">
      <c r="A11" s="7"/>
      <c r="C11" s="14"/>
      <c r="D11" s="14"/>
      <c r="E11" s="15"/>
      <c r="F11" s="16"/>
      <c r="G11" s="16"/>
      <c r="H11" s="16"/>
      <c r="I11" s="16"/>
      <c r="J11" s="14"/>
      <c r="K11" s="14"/>
      <c r="L11" s="15"/>
      <c r="M11" s="16"/>
      <c r="N11" s="16"/>
      <c r="O11" s="16"/>
      <c r="P11" s="16"/>
      <c r="Q11" s="14"/>
      <c r="R11" s="14"/>
      <c r="S11" s="15"/>
      <c r="T11" s="16"/>
      <c r="U11" s="16"/>
      <c r="V11" s="16"/>
      <c r="W11" s="16"/>
    </row>
    <row r="12" spans="1:30" ht="27.75" customHeight="1">
      <c r="A12" s="7"/>
      <c r="C12" s="14"/>
      <c r="D12" s="14"/>
      <c r="E12" s="15"/>
      <c r="F12" s="16"/>
      <c r="G12" s="16"/>
      <c r="H12" s="16"/>
      <c r="I12" s="16"/>
      <c r="J12" s="14"/>
      <c r="K12" s="14"/>
      <c r="L12" s="15"/>
      <c r="M12" s="16"/>
      <c r="N12" s="16"/>
      <c r="O12" s="16"/>
      <c r="P12" s="16"/>
      <c r="Q12" s="14"/>
      <c r="R12" s="14"/>
      <c r="S12" s="15"/>
      <c r="T12" s="16"/>
      <c r="U12" s="16"/>
      <c r="V12" s="16"/>
      <c r="W12" s="16"/>
    </row>
    <row r="13" spans="1:30" ht="27.75" customHeight="1">
      <c r="A13" s="7"/>
      <c r="C13" s="14"/>
      <c r="D13" s="14"/>
      <c r="E13" s="15"/>
      <c r="F13" s="16"/>
      <c r="G13" s="16"/>
      <c r="H13" s="16"/>
      <c r="I13" s="16"/>
      <c r="J13" s="14"/>
      <c r="K13" s="14"/>
      <c r="L13" s="15"/>
      <c r="M13" s="16"/>
      <c r="N13" s="16"/>
      <c r="O13" s="16"/>
      <c r="P13" s="16"/>
      <c r="Q13" s="14"/>
      <c r="R13" s="14"/>
      <c r="S13" s="15"/>
      <c r="T13" s="16"/>
      <c r="U13" s="16"/>
      <c r="V13" s="16"/>
      <c r="W13" s="16"/>
    </row>
    <row r="14" spans="1:30" ht="27.75" customHeight="1">
      <c r="A14" s="7"/>
      <c r="C14" s="14"/>
      <c r="D14" s="14"/>
      <c r="E14" s="15"/>
      <c r="F14" s="16"/>
      <c r="G14" s="16"/>
      <c r="H14" s="16"/>
      <c r="I14" s="16"/>
      <c r="J14" s="14"/>
      <c r="K14" s="14"/>
      <c r="L14" s="15"/>
      <c r="M14" s="16"/>
      <c r="N14" s="16"/>
      <c r="O14" s="16"/>
      <c r="P14" s="16"/>
      <c r="Q14" s="14"/>
      <c r="R14" s="14"/>
      <c r="S14" s="15"/>
      <c r="T14" s="16"/>
      <c r="U14" s="16"/>
      <c r="V14" s="16"/>
      <c r="W14" s="16"/>
    </row>
    <row r="15" spans="1:30" ht="27.75" customHeight="1">
      <c r="A15" s="7"/>
      <c r="C15" s="14"/>
      <c r="D15" s="14"/>
      <c r="E15" s="15"/>
      <c r="F15" s="16"/>
      <c r="G15" s="16"/>
      <c r="H15" s="16"/>
      <c r="I15" s="16"/>
      <c r="J15" s="14"/>
      <c r="K15" s="14"/>
      <c r="L15" s="15"/>
      <c r="M15" s="16"/>
      <c r="N15" s="16"/>
      <c r="O15" s="16"/>
      <c r="P15" s="16"/>
      <c r="Q15" s="14"/>
      <c r="R15" s="14"/>
      <c r="S15" s="15"/>
      <c r="T15" s="16"/>
      <c r="U15" s="16"/>
      <c r="V15" s="16"/>
      <c r="W15" s="16"/>
    </row>
    <row r="16" spans="1:30" ht="27.75" customHeight="1">
      <c r="A16" s="7"/>
      <c r="C16" s="14"/>
      <c r="D16" s="14"/>
      <c r="E16" s="15"/>
      <c r="F16" s="16"/>
      <c r="G16" s="16"/>
      <c r="H16" s="16"/>
      <c r="I16" s="16"/>
      <c r="J16" s="14"/>
      <c r="K16" s="14"/>
      <c r="L16" s="15"/>
      <c r="M16" s="16"/>
      <c r="N16" s="16"/>
      <c r="O16" s="16"/>
      <c r="P16" s="16"/>
      <c r="Q16" s="14"/>
      <c r="R16" s="14"/>
      <c r="S16" s="15"/>
      <c r="T16" s="16"/>
      <c r="U16" s="16"/>
      <c r="V16" s="16"/>
      <c r="W16" s="16"/>
    </row>
    <row r="17" spans="1:25" ht="36" customHeight="1">
      <c r="A17" s="7"/>
      <c r="C17" s="14"/>
      <c r="D17" s="14"/>
      <c r="E17" s="15"/>
      <c r="F17" s="16"/>
      <c r="G17" s="16"/>
      <c r="H17" s="16"/>
      <c r="I17" s="16"/>
      <c r="J17" s="14"/>
      <c r="K17" s="14"/>
      <c r="L17" s="15"/>
      <c r="M17" s="16"/>
      <c r="N17" s="16"/>
      <c r="O17" s="16"/>
      <c r="P17" s="16"/>
      <c r="Q17" s="14"/>
      <c r="R17" s="14"/>
      <c r="S17" s="15"/>
      <c r="T17" s="16"/>
      <c r="U17" s="16"/>
      <c r="V17" s="16"/>
      <c r="W17" s="16"/>
    </row>
    <row r="18" spans="1:25" ht="36" customHeight="1">
      <c r="A18" s="7"/>
      <c r="C18" s="14"/>
      <c r="D18" s="14"/>
      <c r="E18" s="15"/>
      <c r="F18" s="16"/>
      <c r="G18" s="16"/>
      <c r="H18" s="16"/>
      <c r="I18" s="16"/>
      <c r="J18" s="14"/>
      <c r="K18" s="14"/>
      <c r="L18" s="15"/>
      <c r="M18" s="16"/>
      <c r="N18" s="16"/>
      <c r="O18" s="16"/>
      <c r="P18" s="16"/>
      <c r="Q18" s="14"/>
      <c r="R18" s="14"/>
      <c r="S18" s="15"/>
      <c r="T18" s="16"/>
      <c r="U18" s="16"/>
      <c r="V18" s="16"/>
      <c r="W18" s="16"/>
    </row>
    <row r="19" spans="1:25" ht="36" customHeight="1">
      <c r="A19" s="7"/>
      <c r="C19" s="14"/>
      <c r="D19" s="14"/>
      <c r="E19" s="15"/>
      <c r="F19" s="16"/>
      <c r="G19" s="16"/>
      <c r="H19" s="16"/>
      <c r="I19" s="16"/>
      <c r="J19" s="14"/>
      <c r="K19" s="14"/>
      <c r="L19" s="15"/>
      <c r="M19" s="16"/>
      <c r="N19" s="16"/>
      <c r="O19" s="16"/>
      <c r="P19" s="16"/>
      <c r="Q19" s="14"/>
      <c r="R19" s="14"/>
      <c r="S19" s="15"/>
      <c r="T19" s="16"/>
      <c r="U19" s="16"/>
      <c r="V19" s="16"/>
      <c r="W19" s="16"/>
    </row>
    <row r="20" spans="1:25" ht="36" customHeight="1">
      <c r="A20" s="7"/>
      <c r="C20" s="14"/>
      <c r="D20" s="14"/>
      <c r="E20" s="15"/>
      <c r="F20" s="16"/>
      <c r="G20" s="16"/>
      <c r="H20" s="16"/>
      <c r="I20" s="16"/>
      <c r="J20" s="14"/>
      <c r="K20" s="14"/>
      <c r="L20" s="15"/>
      <c r="M20" s="16"/>
      <c r="N20" s="16"/>
      <c r="O20" s="16"/>
      <c r="P20" s="16"/>
      <c r="Q20" s="14"/>
      <c r="R20" s="14"/>
      <c r="S20" s="15"/>
      <c r="T20" s="16"/>
      <c r="U20" s="16"/>
      <c r="V20" s="16"/>
      <c r="W20" s="16"/>
    </row>
    <row r="21" spans="1:25" ht="36" customHeight="1">
      <c r="A21" s="7"/>
      <c r="C21" s="14"/>
      <c r="D21" s="14"/>
      <c r="E21" s="15"/>
      <c r="F21" s="16"/>
      <c r="G21" s="16"/>
      <c r="H21" s="16"/>
      <c r="I21" s="16"/>
      <c r="J21" s="14"/>
      <c r="K21" s="14"/>
      <c r="L21" s="15"/>
      <c r="M21" s="16"/>
      <c r="N21" s="16"/>
      <c r="O21" s="16"/>
      <c r="P21" s="16"/>
      <c r="Q21" s="14"/>
      <c r="R21" s="14"/>
      <c r="S21" s="15"/>
      <c r="T21" s="16"/>
      <c r="U21" s="16"/>
      <c r="V21" s="16"/>
      <c r="W21" s="16"/>
    </row>
    <row r="22" spans="1:25" ht="36" customHeight="1">
      <c r="A22" s="7"/>
      <c r="B22" s="8"/>
      <c r="C22" s="8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8"/>
      <c r="S22" s="16"/>
      <c r="T22" s="15"/>
      <c r="U22" s="16"/>
      <c r="V22" s="16"/>
      <c r="W22" s="16"/>
      <c r="X22" s="16"/>
    </row>
    <row r="23" spans="1:25" ht="36" customHeight="1">
      <c r="A23" s="7"/>
      <c r="B23" s="8"/>
      <c r="C23" s="8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8"/>
      <c r="S23" s="16"/>
      <c r="T23" s="15"/>
      <c r="U23" s="16"/>
      <c r="V23" s="16"/>
      <c r="W23" s="16"/>
      <c r="X23" s="16"/>
    </row>
    <row r="24" spans="1:25" ht="27.75" customHeight="1">
      <c r="A24" s="7"/>
      <c r="B24" s="8"/>
      <c r="C24" s="8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8"/>
      <c r="S24" s="16"/>
      <c r="T24" s="15"/>
      <c r="U24" s="16"/>
      <c r="V24" s="16"/>
      <c r="W24" s="16"/>
      <c r="X24" s="16"/>
    </row>
    <row r="25" spans="1:25" ht="27.75" customHeight="1">
      <c r="A25" s="7"/>
      <c r="B25" s="8"/>
      <c r="C25" s="8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8"/>
      <c r="S25" s="16"/>
      <c r="T25" s="15"/>
      <c r="U25" s="16"/>
      <c r="V25" s="16"/>
      <c r="W25" s="16"/>
      <c r="X25" s="16"/>
    </row>
    <row r="26" spans="1:25" ht="42.75" customHeight="1">
      <c r="A26" s="7"/>
      <c r="B26" s="8"/>
      <c r="C26" s="8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8"/>
      <c r="S26" s="16"/>
      <c r="T26" s="15"/>
      <c r="U26" s="16"/>
      <c r="V26" s="16"/>
      <c r="W26" s="16"/>
      <c r="X26" s="16"/>
    </row>
    <row r="27" spans="1:25" ht="32.25" customHeight="1">
      <c r="A27" s="7"/>
      <c r="B27" s="8"/>
      <c r="C27" s="8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8"/>
      <c r="S27" s="16"/>
      <c r="T27" s="15"/>
      <c r="U27" s="16"/>
      <c r="V27" s="16"/>
      <c r="W27" s="16"/>
      <c r="X27" s="16"/>
    </row>
    <row r="28" spans="1:25" ht="14.25" customHeight="1">
      <c r="A28" s="7"/>
      <c r="B28" s="7"/>
      <c r="C28" s="8"/>
      <c r="D28" s="8"/>
      <c r="E28" s="8"/>
      <c r="F28" s="8"/>
      <c r="G28" s="8"/>
      <c r="H28" s="8"/>
      <c r="I28" s="8"/>
      <c r="J28" s="8"/>
      <c r="K28" s="8"/>
      <c r="L28" s="8"/>
      <c r="M28" s="9"/>
      <c r="N28" s="10"/>
      <c r="O28" s="10"/>
      <c r="P28" s="10"/>
      <c r="Q28" s="10"/>
      <c r="R28" s="10"/>
      <c r="S28" s="11"/>
      <c r="T28" s="12"/>
      <c r="U28" s="11"/>
      <c r="V28" s="12"/>
      <c r="W28" s="12"/>
    </row>
    <row r="29" spans="1:25" ht="27.75" customHeight="1">
      <c r="A29" s="19">
        <v>1</v>
      </c>
      <c r="B29" s="181" t="s">
        <v>18</v>
      </c>
      <c r="C29" s="194"/>
      <c r="D29" s="367"/>
      <c r="E29" s="368"/>
      <c r="F29" s="368"/>
      <c r="G29" s="20"/>
      <c r="H29" s="21"/>
      <c r="I29" s="20"/>
      <c r="J29" s="20"/>
      <c r="K29" s="20"/>
      <c r="L29" s="22"/>
      <c r="M29" s="22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</row>
    <row r="30" spans="1:25" ht="9.75" customHeight="1">
      <c r="A30" s="2"/>
      <c r="B30" s="8"/>
      <c r="C30" s="8"/>
      <c r="D30" s="24"/>
      <c r="E30" s="24"/>
      <c r="F30" s="24"/>
      <c r="G30" s="24"/>
      <c r="H30" s="24"/>
      <c r="I30" s="24"/>
      <c r="J30" s="8"/>
      <c r="K30" s="8"/>
      <c r="L30" s="25"/>
      <c r="M30" s="25"/>
      <c r="N30" s="17"/>
      <c r="O30" s="17"/>
      <c r="P30" s="17"/>
      <c r="Q30" s="17"/>
      <c r="R30" s="26"/>
      <c r="S30" s="26"/>
      <c r="T30" s="26"/>
    </row>
    <row r="31" spans="1:25" ht="27.75" customHeight="1" thickBot="1">
      <c r="A31" s="8"/>
      <c r="B31" s="289" t="s">
        <v>19</v>
      </c>
      <c r="C31" s="369"/>
      <c r="D31" s="369"/>
      <c r="E31" s="369"/>
      <c r="F31" s="369"/>
      <c r="G31" s="369"/>
      <c r="H31" s="201">
        <f>'[1]1安謝'!H24:I24</f>
        <v>45413</v>
      </c>
      <c r="I31" s="201"/>
      <c r="J31" s="27" t="s">
        <v>3</v>
      </c>
      <c r="K31" s="28"/>
      <c r="L31" s="29"/>
      <c r="M31" s="29"/>
    </row>
    <row r="32" spans="1:25" ht="36" customHeight="1">
      <c r="A32" s="8"/>
      <c r="B32" s="340" t="s">
        <v>20</v>
      </c>
      <c r="C32" s="341"/>
      <c r="D32" s="333" t="s">
        <v>21</v>
      </c>
      <c r="E32" s="334"/>
      <c r="F32" s="331" t="s">
        <v>22</v>
      </c>
      <c r="G32" s="332"/>
      <c r="H32" s="331" t="s">
        <v>23</v>
      </c>
      <c r="I32" s="332"/>
      <c r="J32" s="331" t="s">
        <v>24</v>
      </c>
      <c r="K32" s="332"/>
      <c r="L32" s="365" t="s">
        <v>25</v>
      </c>
      <c r="M32" s="366"/>
    </row>
    <row r="33" spans="1:30" ht="29.25" customHeight="1">
      <c r="A33" s="8"/>
      <c r="B33" s="359" t="s">
        <v>26</v>
      </c>
      <c r="C33" s="360"/>
      <c r="D33" s="361">
        <v>3774</v>
      </c>
      <c r="E33" s="362"/>
      <c r="F33" s="361">
        <v>3790</v>
      </c>
      <c r="G33" s="362"/>
      <c r="H33" s="361">
        <v>3815</v>
      </c>
      <c r="I33" s="362"/>
      <c r="J33" s="361">
        <v>3854</v>
      </c>
      <c r="K33" s="362"/>
      <c r="L33" s="363">
        <v>3737</v>
      </c>
      <c r="M33" s="364"/>
      <c r="Z33" s="30"/>
      <c r="AA33" s="30"/>
      <c r="AB33" s="30"/>
      <c r="AC33" s="30"/>
      <c r="AD33" s="30"/>
    </row>
    <row r="34" spans="1:30" ht="29.25" customHeight="1">
      <c r="A34" s="8"/>
      <c r="B34" s="359" t="s">
        <v>27</v>
      </c>
      <c r="C34" s="360"/>
      <c r="D34" s="361">
        <v>4280</v>
      </c>
      <c r="E34" s="362"/>
      <c r="F34" s="361">
        <v>4249</v>
      </c>
      <c r="G34" s="362"/>
      <c r="H34" s="361">
        <v>4266</v>
      </c>
      <c r="I34" s="362"/>
      <c r="J34" s="361">
        <v>4317</v>
      </c>
      <c r="K34" s="362"/>
      <c r="L34" s="363">
        <v>4289</v>
      </c>
      <c r="M34" s="364"/>
      <c r="Z34" s="30"/>
      <c r="AA34" s="30"/>
      <c r="AB34" s="30"/>
      <c r="AC34" s="30"/>
      <c r="AD34" s="30"/>
    </row>
    <row r="35" spans="1:30" ht="29.25" customHeight="1" thickBot="1">
      <c r="A35" s="8"/>
      <c r="B35" s="351" t="s">
        <v>28</v>
      </c>
      <c r="C35" s="352"/>
      <c r="D35" s="353">
        <v>8054</v>
      </c>
      <c r="E35" s="354"/>
      <c r="F35" s="353">
        <v>8039</v>
      </c>
      <c r="G35" s="354"/>
      <c r="H35" s="355">
        <v>8081</v>
      </c>
      <c r="I35" s="356"/>
      <c r="J35" s="355">
        <v>8171</v>
      </c>
      <c r="K35" s="356"/>
      <c r="L35" s="357">
        <f>SUM(L33:M34)</f>
        <v>8026</v>
      </c>
      <c r="M35" s="358"/>
      <c r="Z35" s="30"/>
      <c r="AA35" s="30"/>
      <c r="AB35" s="30"/>
      <c r="AC35" s="30"/>
      <c r="AD35" s="30"/>
    </row>
    <row r="36" spans="1:30" ht="29.25" customHeight="1" thickBot="1">
      <c r="A36" s="8"/>
      <c r="B36" s="345" t="s">
        <v>29</v>
      </c>
      <c r="C36" s="346"/>
      <c r="D36" s="347">
        <v>3660</v>
      </c>
      <c r="E36" s="348"/>
      <c r="F36" s="347">
        <v>3717</v>
      </c>
      <c r="G36" s="348"/>
      <c r="H36" s="347">
        <v>3791</v>
      </c>
      <c r="I36" s="348"/>
      <c r="J36" s="347">
        <v>3877</v>
      </c>
      <c r="K36" s="348"/>
      <c r="L36" s="349">
        <v>3809</v>
      </c>
      <c r="M36" s="350"/>
      <c r="Z36" s="30"/>
      <c r="AA36" s="30"/>
      <c r="AB36" s="30"/>
      <c r="AC36" s="30"/>
      <c r="AD36" s="30"/>
    </row>
    <row r="37" spans="1:30" ht="8.25" customHeight="1">
      <c r="A37" s="8"/>
      <c r="B37" s="8"/>
      <c r="C37" s="31"/>
      <c r="D37" s="32"/>
      <c r="E37" s="33"/>
      <c r="F37" s="32"/>
      <c r="G37" s="33"/>
      <c r="H37" s="28"/>
      <c r="I37" s="28"/>
      <c r="J37" s="28"/>
      <c r="K37" s="28"/>
      <c r="Z37" s="30"/>
      <c r="AA37" s="30"/>
      <c r="AB37" s="30"/>
      <c r="AC37" s="30"/>
      <c r="AD37" s="30"/>
    </row>
    <row r="38" spans="1:30" ht="48.5" customHeight="1" thickBot="1">
      <c r="B38" s="337" t="s">
        <v>30</v>
      </c>
      <c r="C38" s="337"/>
      <c r="D38" s="338"/>
      <c r="E38" s="338"/>
      <c r="F38" s="338"/>
      <c r="G38" s="338"/>
      <c r="H38" s="339">
        <f>'[1]1安謝'!H32:I32</f>
        <v>45413</v>
      </c>
      <c r="I38" s="339"/>
      <c r="J38" s="27" t="s">
        <v>3</v>
      </c>
      <c r="K38" s="28"/>
      <c r="P38" s="34"/>
      <c r="Q38" s="34"/>
      <c r="R38" s="26"/>
      <c r="S38" s="26"/>
      <c r="T38" s="26"/>
      <c r="Z38" s="30"/>
      <c r="AA38" s="30"/>
      <c r="AB38" s="30"/>
      <c r="AC38" s="30"/>
      <c r="AD38" s="30"/>
    </row>
    <row r="39" spans="1:30" ht="35.25" customHeight="1">
      <c r="B39" s="340" t="s">
        <v>20</v>
      </c>
      <c r="C39" s="341"/>
      <c r="D39" s="342" t="s">
        <v>21</v>
      </c>
      <c r="E39" s="334"/>
      <c r="F39" s="343" t="s">
        <v>31</v>
      </c>
      <c r="G39" s="344"/>
      <c r="H39" s="331" t="s">
        <v>22</v>
      </c>
      <c r="I39" s="332"/>
      <c r="J39" s="329" t="s">
        <v>31</v>
      </c>
      <c r="K39" s="330"/>
      <c r="L39" s="331" t="s">
        <v>23</v>
      </c>
      <c r="M39" s="332"/>
      <c r="N39" s="329" t="s">
        <v>31</v>
      </c>
      <c r="O39" s="330"/>
      <c r="P39" s="333" t="s">
        <v>24</v>
      </c>
      <c r="Q39" s="334"/>
      <c r="R39" s="335" t="s">
        <v>31</v>
      </c>
      <c r="S39" s="326"/>
      <c r="T39" s="336" t="s">
        <v>25</v>
      </c>
      <c r="U39" s="334"/>
      <c r="V39" s="325" t="s">
        <v>31</v>
      </c>
      <c r="W39" s="326"/>
    </row>
    <row r="40" spans="1:30" ht="27" customHeight="1">
      <c r="B40" s="327" t="s">
        <v>32</v>
      </c>
      <c r="C40" s="328"/>
      <c r="D40" s="307">
        <v>1542</v>
      </c>
      <c r="E40" s="308"/>
      <c r="F40" s="315">
        <v>0.19145766078966972</v>
      </c>
      <c r="G40" s="316"/>
      <c r="H40" s="319">
        <v>1455</v>
      </c>
      <c r="I40" s="320"/>
      <c r="J40" s="323">
        <v>0.17987390283100507</v>
      </c>
      <c r="K40" s="324"/>
      <c r="L40" s="319">
        <v>1439</v>
      </c>
      <c r="M40" s="320"/>
      <c r="N40" s="323">
        <v>0.17807202078950624</v>
      </c>
      <c r="O40" s="324"/>
      <c r="P40" s="307">
        <v>1451</v>
      </c>
      <c r="Q40" s="308"/>
      <c r="R40" s="315">
        <v>0.17757924366662586</v>
      </c>
      <c r="S40" s="316"/>
      <c r="T40" s="307">
        <v>1347</v>
      </c>
      <c r="U40" s="308"/>
      <c r="V40" s="315">
        <f>T40/$T$43</f>
        <v>0.16782955394966359</v>
      </c>
      <c r="W40" s="316"/>
    </row>
    <row r="41" spans="1:30" ht="27" customHeight="1">
      <c r="B41" s="317" t="s">
        <v>33</v>
      </c>
      <c r="C41" s="318"/>
      <c r="D41" s="319">
        <v>5305</v>
      </c>
      <c r="E41" s="320"/>
      <c r="F41" s="323">
        <v>0.65867891730816985</v>
      </c>
      <c r="G41" s="324"/>
      <c r="H41" s="319">
        <v>5357</v>
      </c>
      <c r="I41" s="320"/>
      <c r="J41" s="323">
        <v>0.66225738657436029</v>
      </c>
      <c r="K41" s="324"/>
      <c r="L41" s="319">
        <v>5398</v>
      </c>
      <c r="M41" s="320"/>
      <c r="N41" s="323">
        <v>0.6679866353174112</v>
      </c>
      <c r="O41" s="324"/>
      <c r="P41" s="307">
        <v>5446</v>
      </c>
      <c r="Q41" s="308"/>
      <c r="R41" s="315">
        <v>0.666503487945172</v>
      </c>
      <c r="S41" s="316"/>
      <c r="T41" s="307">
        <v>5363</v>
      </c>
      <c r="U41" s="308"/>
      <c r="V41" s="315">
        <f t="shared" ref="V41:V42" si="0">T41/$T$43</f>
        <v>0.66820333914776975</v>
      </c>
      <c r="W41" s="316"/>
    </row>
    <row r="42" spans="1:30" ht="27" customHeight="1">
      <c r="B42" s="317" t="s">
        <v>34</v>
      </c>
      <c r="C42" s="318"/>
      <c r="D42" s="319">
        <v>1207</v>
      </c>
      <c r="E42" s="320"/>
      <c r="F42" s="321">
        <v>0.14986342190216043</v>
      </c>
      <c r="G42" s="322"/>
      <c r="H42" s="319">
        <v>1277</v>
      </c>
      <c r="I42" s="320"/>
      <c r="J42" s="321">
        <v>0.1578687105946347</v>
      </c>
      <c r="K42" s="322"/>
      <c r="L42" s="319">
        <v>1244</v>
      </c>
      <c r="M42" s="320"/>
      <c r="N42" s="321">
        <v>0.15394134389308253</v>
      </c>
      <c r="O42" s="322"/>
      <c r="P42" s="307">
        <v>1274</v>
      </c>
      <c r="Q42" s="308"/>
      <c r="R42" s="309">
        <v>0.15591726838820219</v>
      </c>
      <c r="S42" s="310"/>
      <c r="T42" s="307">
        <v>1316</v>
      </c>
      <c r="U42" s="308"/>
      <c r="V42" s="309">
        <f t="shared" si="0"/>
        <v>0.16396710690256666</v>
      </c>
      <c r="W42" s="310"/>
    </row>
    <row r="43" spans="1:30" ht="27" customHeight="1" thickBot="1">
      <c r="B43" s="311" t="s">
        <v>35</v>
      </c>
      <c r="C43" s="312"/>
      <c r="D43" s="313">
        <v>8054</v>
      </c>
      <c r="E43" s="314"/>
      <c r="F43" s="300"/>
      <c r="G43" s="301"/>
      <c r="H43" s="313">
        <v>8089</v>
      </c>
      <c r="I43" s="314"/>
      <c r="J43" s="300"/>
      <c r="K43" s="301"/>
      <c r="L43" s="313">
        <v>8081</v>
      </c>
      <c r="M43" s="314"/>
      <c r="N43" s="300"/>
      <c r="O43" s="301"/>
      <c r="P43" s="302">
        <v>8171</v>
      </c>
      <c r="Q43" s="303"/>
      <c r="R43" s="304"/>
      <c r="S43" s="305"/>
      <c r="T43" s="302">
        <f>SUM(T40:U42)</f>
        <v>8026</v>
      </c>
      <c r="U43" s="303"/>
      <c r="V43" s="304"/>
      <c r="W43" s="305"/>
    </row>
    <row r="44" spans="1:30" ht="27.75" customHeight="1">
      <c r="A44" s="2"/>
      <c r="C44" s="306"/>
      <c r="D44" s="306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4"/>
      <c r="R44" s="34"/>
      <c r="S44" s="26"/>
      <c r="T44" s="26"/>
      <c r="U44" s="26"/>
    </row>
    <row r="45" spans="1:30" ht="53.25" customHeight="1">
      <c r="A45" s="2"/>
      <c r="B45" s="8"/>
      <c r="C45" s="8"/>
      <c r="D45" s="31"/>
      <c r="E45" s="8"/>
      <c r="F45" s="8"/>
      <c r="G45" s="8"/>
      <c r="H45" s="8"/>
      <c r="I45" s="35"/>
      <c r="J45" s="36"/>
      <c r="K45" s="8"/>
      <c r="L45" s="17"/>
      <c r="M45" s="17"/>
      <c r="N45" s="37"/>
      <c r="O45" s="37"/>
      <c r="P45" s="34"/>
      <c r="Q45" s="34"/>
      <c r="R45" s="26"/>
      <c r="S45" s="26"/>
      <c r="T45" s="26"/>
    </row>
    <row r="46" spans="1:30" ht="57" customHeight="1">
      <c r="A46" s="2"/>
      <c r="B46" s="8"/>
      <c r="C46" s="8"/>
      <c r="D46" s="31"/>
      <c r="E46" s="8"/>
      <c r="F46" s="8"/>
      <c r="G46" s="8"/>
      <c r="H46" s="8"/>
      <c r="I46" s="35"/>
      <c r="J46" s="36"/>
      <c r="K46" s="8"/>
      <c r="L46" s="17"/>
      <c r="M46" s="17"/>
      <c r="N46" s="37"/>
      <c r="O46" s="37"/>
      <c r="P46" s="34"/>
      <c r="Q46" s="34"/>
      <c r="R46" s="26"/>
      <c r="S46" s="26"/>
      <c r="T46" s="26"/>
    </row>
    <row r="47" spans="1:30" ht="57" customHeight="1">
      <c r="A47" s="2"/>
      <c r="B47" s="8"/>
      <c r="C47" s="8"/>
      <c r="D47" s="31"/>
      <c r="E47" s="8"/>
      <c r="F47" s="8"/>
      <c r="G47" s="8"/>
      <c r="H47" s="8"/>
      <c r="I47" s="35"/>
      <c r="J47" s="36"/>
      <c r="K47" s="8"/>
      <c r="L47" s="17"/>
      <c r="M47" s="17"/>
      <c r="N47" s="37"/>
      <c r="O47" s="37"/>
      <c r="P47" s="34"/>
      <c r="Q47" s="34"/>
      <c r="R47" s="26"/>
      <c r="S47" s="26"/>
      <c r="T47" s="26"/>
    </row>
    <row r="48" spans="1:30" ht="57" customHeight="1">
      <c r="A48" s="2"/>
      <c r="B48" s="8"/>
      <c r="C48" s="8"/>
      <c r="D48" s="31"/>
      <c r="E48" s="8"/>
      <c r="F48" s="8"/>
      <c r="G48" s="8"/>
      <c r="H48" s="8"/>
      <c r="I48" s="35"/>
      <c r="J48" s="36"/>
      <c r="K48" s="8"/>
      <c r="L48" s="17"/>
      <c r="M48" s="17"/>
      <c r="N48" s="37"/>
      <c r="O48" s="37"/>
      <c r="P48" s="34"/>
      <c r="Q48" s="34"/>
      <c r="R48" s="26"/>
      <c r="S48" s="26"/>
      <c r="T48" s="26"/>
    </row>
    <row r="49" spans="1:25" ht="53.25" customHeight="1">
      <c r="A49" s="2"/>
      <c r="B49" s="8"/>
      <c r="C49" s="8"/>
      <c r="D49" s="31"/>
      <c r="E49" s="8"/>
      <c r="F49" s="8"/>
      <c r="G49" s="8"/>
      <c r="H49" s="8"/>
      <c r="I49" s="35"/>
      <c r="J49" s="36"/>
      <c r="K49" s="8"/>
      <c r="L49" s="17"/>
      <c r="M49" s="17"/>
      <c r="N49" s="37"/>
      <c r="O49" s="37"/>
      <c r="P49" s="34"/>
      <c r="Q49" s="34"/>
      <c r="R49" s="26"/>
      <c r="S49" s="26"/>
      <c r="T49" s="26"/>
    </row>
    <row r="50" spans="1:25" ht="27.75" customHeight="1">
      <c r="A50" s="2"/>
      <c r="B50" s="8"/>
      <c r="C50" s="8"/>
      <c r="D50" s="31"/>
      <c r="E50" s="8"/>
      <c r="F50" s="8"/>
      <c r="G50" s="8"/>
      <c r="H50" s="8"/>
      <c r="I50" s="35"/>
      <c r="J50" s="36"/>
      <c r="K50" s="8"/>
      <c r="L50" s="17"/>
      <c r="M50" s="17"/>
      <c r="N50" s="37"/>
      <c r="O50" s="37"/>
      <c r="P50" s="34"/>
      <c r="Q50" s="34"/>
      <c r="R50" s="26"/>
      <c r="S50" s="26"/>
      <c r="T50" s="26"/>
    </row>
    <row r="51" spans="1:25" ht="23.25" customHeight="1">
      <c r="A51" s="19">
        <v>2</v>
      </c>
      <c r="B51" s="181" t="s">
        <v>36</v>
      </c>
      <c r="C51" s="194"/>
      <c r="D51" s="194"/>
      <c r="E51" s="195"/>
      <c r="F51" s="195"/>
      <c r="G51" s="23"/>
      <c r="H51" s="38"/>
      <c r="I51" s="23"/>
      <c r="J51" s="23"/>
      <c r="K51" s="23"/>
      <c r="L51" s="23"/>
      <c r="M51" s="23"/>
      <c r="N51" s="23"/>
      <c r="O51" s="39"/>
      <c r="P51" s="39"/>
      <c r="Q51" s="39"/>
      <c r="R51" s="39"/>
      <c r="S51" s="40"/>
      <c r="T51" s="41"/>
      <c r="U51" s="40"/>
      <c r="V51" s="41"/>
      <c r="W51" s="41"/>
      <c r="X51" s="23"/>
      <c r="Y51" s="23"/>
    </row>
    <row r="52" spans="1:25" ht="24.75" customHeight="1">
      <c r="A52" s="2"/>
      <c r="B52" s="42"/>
      <c r="C52" s="43"/>
      <c r="D52" s="44"/>
      <c r="E52" s="44"/>
      <c r="F52" s="45"/>
      <c r="G52" s="45"/>
      <c r="H52" s="46"/>
      <c r="I52" s="46"/>
      <c r="J52" s="8"/>
      <c r="K52" s="8"/>
      <c r="L52" s="8"/>
      <c r="M52" s="10"/>
      <c r="N52" s="10"/>
      <c r="O52" s="10"/>
      <c r="P52" s="10"/>
      <c r="Q52" s="10"/>
      <c r="R52" s="10"/>
      <c r="S52" s="11"/>
      <c r="T52" s="12"/>
      <c r="U52" s="11"/>
      <c r="V52" s="12"/>
      <c r="W52" s="12"/>
    </row>
    <row r="53" spans="1:25" ht="27.75" customHeight="1">
      <c r="A53" s="2"/>
      <c r="B53" s="295" t="s">
        <v>37</v>
      </c>
      <c r="C53" s="295"/>
      <c r="D53" s="295"/>
      <c r="E53" s="47"/>
      <c r="F53" s="48"/>
      <c r="G53" s="49"/>
      <c r="H53" s="49"/>
      <c r="I53" s="13"/>
      <c r="J53" s="8"/>
      <c r="K53" s="8"/>
      <c r="L53" s="8"/>
      <c r="M53" s="10"/>
      <c r="N53" s="10"/>
      <c r="O53" s="10"/>
      <c r="P53" s="10"/>
      <c r="Q53" s="10"/>
      <c r="R53" s="10"/>
      <c r="S53" s="11"/>
      <c r="T53" s="12"/>
      <c r="U53" s="11"/>
      <c r="V53" s="12"/>
      <c r="W53" s="12"/>
    </row>
    <row r="54" spans="1:25" ht="27.75" customHeight="1">
      <c r="A54" s="2"/>
      <c r="B54" s="296" t="s">
        <v>38</v>
      </c>
      <c r="C54" s="296"/>
      <c r="D54" s="296" t="s">
        <v>39</v>
      </c>
      <c r="E54" s="297"/>
      <c r="F54" s="297"/>
      <c r="G54" s="297"/>
      <c r="H54" s="297"/>
      <c r="I54" s="297"/>
      <c r="J54" s="297" t="s">
        <v>40</v>
      </c>
      <c r="K54" s="297"/>
      <c r="L54" s="298">
        <v>38292</v>
      </c>
      <c r="M54" s="299"/>
      <c r="N54" s="299"/>
      <c r="O54" s="299"/>
      <c r="P54" s="299"/>
      <c r="Q54" s="299"/>
      <c r="R54" s="286"/>
      <c r="S54" s="287"/>
      <c r="T54" s="288"/>
      <c r="U54" s="288"/>
      <c r="V54" s="288"/>
      <c r="W54" s="288"/>
      <c r="X54" s="288"/>
    </row>
    <row r="55" spans="1:25" ht="22.5" customHeight="1">
      <c r="A55" s="2"/>
      <c r="B55" s="8"/>
      <c r="C55" s="8"/>
      <c r="D55" s="31"/>
      <c r="E55" s="8"/>
      <c r="I55" s="35"/>
      <c r="J55" s="36"/>
      <c r="K55" s="8"/>
      <c r="L55" s="17"/>
      <c r="M55" s="17"/>
      <c r="N55" s="37"/>
      <c r="O55" s="37"/>
      <c r="P55" s="34"/>
      <c r="Q55" s="34"/>
      <c r="R55" s="26"/>
      <c r="S55" s="26"/>
      <c r="T55" s="26"/>
    </row>
    <row r="56" spans="1:25" ht="27.75" customHeight="1" thickBot="1">
      <c r="A56" s="2"/>
      <c r="B56" s="289" t="s">
        <v>41</v>
      </c>
      <c r="C56" s="289"/>
      <c r="D56" s="289"/>
      <c r="E56" s="289"/>
      <c r="F56" s="290">
        <f>'[1]1安謝'!F55:G55</f>
        <v>45658</v>
      </c>
      <c r="G56" s="290"/>
      <c r="H56" s="13" t="s">
        <v>3</v>
      </c>
      <c r="I56" s="50"/>
      <c r="J56" s="8"/>
    </row>
    <row r="57" spans="1:25" ht="37.5" customHeight="1">
      <c r="A57" s="2"/>
      <c r="B57" s="51" t="s">
        <v>20</v>
      </c>
      <c r="C57" s="291" t="s">
        <v>42</v>
      </c>
      <c r="D57" s="292"/>
      <c r="E57" s="293" t="s">
        <v>43</v>
      </c>
      <c r="F57" s="292"/>
      <c r="G57" s="293" t="s">
        <v>44</v>
      </c>
      <c r="H57" s="292"/>
      <c r="I57" s="294" t="s">
        <v>45</v>
      </c>
      <c r="J57" s="294"/>
      <c r="K57" s="294" t="s">
        <v>46</v>
      </c>
      <c r="L57" s="294"/>
      <c r="M57" s="294" t="s">
        <v>47</v>
      </c>
      <c r="N57" s="293"/>
      <c r="O57" s="282" t="s">
        <v>48</v>
      </c>
      <c r="P57" s="283"/>
      <c r="Q57" s="284" t="s">
        <v>35</v>
      </c>
      <c r="R57" s="285"/>
    </row>
    <row r="58" spans="1:25" ht="37.5" customHeight="1">
      <c r="A58" s="2"/>
      <c r="B58" s="52" t="s">
        <v>49</v>
      </c>
      <c r="C58" s="279">
        <v>111</v>
      </c>
      <c r="D58" s="280"/>
      <c r="E58" s="279">
        <v>111</v>
      </c>
      <c r="F58" s="280"/>
      <c r="G58" s="279">
        <v>119</v>
      </c>
      <c r="H58" s="280"/>
      <c r="I58" s="279">
        <v>152</v>
      </c>
      <c r="J58" s="280"/>
      <c r="K58" s="281">
        <v>97</v>
      </c>
      <c r="L58" s="281"/>
      <c r="M58" s="279">
        <v>120</v>
      </c>
      <c r="N58" s="280"/>
      <c r="O58" s="275">
        <v>23</v>
      </c>
      <c r="P58" s="276"/>
      <c r="Q58" s="277">
        <f t="shared" ref="Q58:Q64" si="1">SUM(C58+E58+G58+I58+K58+M58)</f>
        <v>710</v>
      </c>
      <c r="R58" s="278"/>
    </row>
    <row r="59" spans="1:25" ht="37.5" customHeight="1">
      <c r="A59" s="2"/>
      <c r="B59" s="53" t="s">
        <v>50</v>
      </c>
      <c r="C59" s="279">
        <v>102</v>
      </c>
      <c r="D59" s="280"/>
      <c r="E59" s="279">
        <v>113</v>
      </c>
      <c r="F59" s="280"/>
      <c r="G59" s="279">
        <v>111</v>
      </c>
      <c r="H59" s="280"/>
      <c r="I59" s="279">
        <v>107</v>
      </c>
      <c r="J59" s="280"/>
      <c r="K59" s="281">
        <v>149</v>
      </c>
      <c r="L59" s="281"/>
      <c r="M59" s="281">
        <v>92</v>
      </c>
      <c r="N59" s="281"/>
      <c r="O59" s="275">
        <v>30</v>
      </c>
      <c r="P59" s="276"/>
      <c r="Q59" s="277">
        <f t="shared" si="1"/>
        <v>674</v>
      </c>
      <c r="R59" s="278"/>
    </row>
    <row r="60" spans="1:25" ht="37.5" customHeight="1">
      <c r="A60" s="2"/>
      <c r="B60" s="54" t="s">
        <v>21</v>
      </c>
      <c r="C60" s="279">
        <v>96</v>
      </c>
      <c r="D60" s="280"/>
      <c r="E60" s="279">
        <v>102</v>
      </c>
      <c r="F60" s="280"/>
      <c r="G60" s="279">
        <v>108</v>
      </c>
      <c r="H60" s="280"/>
      <c r="I60" s="279">
        <v>111</v>
      </c>
      <c r="J60" s="280"/>
      <c r="K60" s="279">
        <v>107</v>
      </c>
      <c r="L60" s="280"/>
      <c r="M60" s="281">
        <v>142</v>
      </c>
      <c r="N60" s="281"/>
      <c r="O60" s="275">
        <v>29</v>
      </c>
      <c r="P60" s="276"/>
      <c r="Q60" s="277">
        <f t="shared" si="1"/>
        <v>666</v>
      </c>
      <c r="R60" s="278"/>
    </row>
    <row r="61" spans="1:25" ht="37.5" customHeight="1">
      <c r="A61" s="2"/>
      <c r="B61" s="55" t="s">
        <v>22</v>
      </c>
      <c r="C61" s="272">
        <v>93</v>
      </c>
      <c r="D61" s="273"/>
      <c r="E61" s="272">
        <v>94</v>
      </c>
      <c r="F61" s="273"/>
      <c r="G61" s="272">
        <v>103</v>
      </c>
      <c r="H61" s="273"/>
      <c r="I61" s="272">
        <v>106</v>
      </c>
      <c r="J61" s="273"/>
      <c r="K61" s="274">
        <v>107</v>
      </c>
      <c r="L61" s="274"/>
      <c r="M61" s="274">
        <v>107</v>
      </c>
      <c r="N61" s="274"/>
      <c r="O61" s="261">
        <v>29</v>
      </c>
      <c r="P61" s="262"/>
      <c r="Q61" s="263">
        <f t="shared" si="1"/>
        <v>610</v>
      </c>
      <c r="R61" s="264"/>
    </row>
    <row r="62" spans="1:25" ht="37.5" customHeight="1">
      <c r="A62" s="2"/>
      <c r="B62" s="55" t="s">
        <v>23</v>
      </c>
      <c r="C62" s="265">
        <v>116</v>
      </c>
      <c r="D62" s="266"/>
      <c r="E62" s="265">
        <v>91</v>
      </c>
      <c r="F62" s="266"/>
      <c r="G62" s="265">
        <v>99</v>
      </c>
      <c r="H62" s="266"/>
      <c r="I62" s="265">
        <v>101</v>
      </c>
      <c r="J62" s="266"/>
      <c r="K62" s="265">
        <v>102</v>
      </c>
      <c r="L62" s="266"/>
      <c r="M62" s="267">
        <v>113</v>
      </c>
      <c r="N62" s="267"/>
      <c r="O62" s="268">
        <v>25</v>
      </c>
      <c r="P62" s="269"/>
      <c r="Q62" s="270">
        <f t="shared" si="1"/>
        <v>622</v>
      </c>
      <c r="R62" s="271"/>
    </row>
    <row r="63" spans="1:25" ht="37.5" customHeight="1" thickBot="1">
      <c r="A63" s="2"/>
      <c r="B63" s="56" t="s">
        <v>51</v>
      </c>
      <c r="C63" s="258">
        <v>84</v>
      </c>
      <c r="D63" s="259"/>
      <c r="E63" s="258">
        <v>119</v>
      </c>
      <c r="F63" s="259"/>
      <c r="G63" s="258">
        <v>91</v>
      </c>
      <c r="H63" s="259"/>
      <c r="I63" s="258">
        <v>95</v>
      </c>
      <c r="J63" s="259"/>
      <c r="K63" s="258">
        <v>105</v>
      </c>
      <c r="L63" s="259"/>
      <c r="M63" s="260">
        <v>104</v>
      </c>
      <c r="N63" s="260"/>
      <c r="O63" s="254">
        <v>31</v>
      </c>
      <c r="P63" s="255"/>
      <c r="Q63" s="256">
        <f t="shared" si="1"/>
        <v>598</v>
      </c>
      <c r="R63" s="257"/>
    </row>
    <row r="64" spans="1:25" ht="37.5" customHeight="1" thickBot="1">
      <c r="A64" s="2"/>
      <c r="B64" s="392" t="s">
        <v>25</v>
      </c>
      <c r="C64" s="393">
        <v>104</v>
      </c>
      <c r="D64" s="394"/>
      <c r="E64" s="393">
        <v>81</v>
      </c>
      <c r="F64" s="394"/>
      <c r="G64" s="393">
        <v>120</v>
      </c>
      <c r="H64" s="394"/>
      <c r="I64" s="393">
        <v>91</v>
      </c>
      <c r="J64" s="394"/>
      <c r="K64" s="393">
        <v>93</v>
      </c>
      <c r="L64" s="394"/>
      <c r="M64" s="395">
        <v>102</v>
      </c>
      <c r="N64" s="395"/>
      <c r="O64" s="396">
        <v>31</v>
      </c>
      <c r="P64" s="397"/>
      <c r="Q64" s="398">
        <f t="shared" si="1"/>
        <v>591</v>
      </c>
      <c r="R64" s="399"/>
    </row>
    <row r="65" spans="1:29" ht="24.75" customHeight="1">
      <c r="H65" s="57"/>
    </row>
    <row r="66" spans="1:29" ht="40.5" customHeight="1">
      <c r="B66" s="252" t="s">
        <v>52</v>
      </c>
      <c r="C66" s="184"/>
      <c r="D66" s="184"/>
      <c r="E66" s="184"/>
      <c r="F66" s="184"/>
      <c r="G66" s="184"/>
      <c r="H66" s="132">
        <f>'[1]1安謝'!H65:I65</f>
        <v>45658</v>
      </c>
      <c r="I66" s="132"/>
      <c r="J66" s="13" t="s">
        <v>3</v>
      </c>
    </row>
    <row r="67" spans="1:29" ht="28.5" customHeight="1">
      <c r="B67" s="253" t="s">
        <v>53</v>
      </c>
      <c r="C67" s="253"/>
      <c r="D67" s="253"/>
      <c r="E67" s="253"/>
      <c r="F67" s="253" t="s">
        <v>54</v>
      </c>
      <c r="G67" s="253"/>
      <c r="H67" s="253"/>
      <c r="I67" s="253"/>
      <c r="J67" s="253"/>
      <c r="K67" s="253"/>
      <c r="L67" s="253"/>
      <c r="M67" s="253" t="s">
        <v>55</v>
      </c>
      <c r="N67" s="253"/>
      <c r="O67" s="253"/>
      <c r="P67" s="253" t="s">
        <v>56</v>
      </c>
      <c r="Q67" s="253"/>
      <c r="R67" s="16"/>
      <c r="S67" s="16"/>
      <c r="T67" s="7"/>
      <c r="U67" s="7"/>
    </row>
    <row r="68" spans="1:29" ht="28.5" customHeight="1">
      <c r="B68" s="249" t="s">
        <v>37</v>
      </c>
      <c r="C68" s="249"/>
      <c r="D68" s="249"/>
      <c r="E68" s="249"/>
      <c r="F68" s="249" t="s">
        <v>57</v>
      </c>
      <c r="G68" s="249"/>
      <c r="H68" s="249"/>
      <c r="I68" s="249"/>
      <c r="J68" s="249"/>
      <c r="K68" s="249"/>
      <c r="L68" s="249"/>
      <c r="M68" s="250">
        <v>400</v>
      </c>
      <c r="N68" s="250"/>
      <c r="O68" s="250"/>
      <c r="P68" s="250" t="s">
        <v>58</v>
      </c>
      <c r="Q68" s="250"/>
      <c r="R68" s="16"/>
      <c r="S68" s="16"/>
      <c r="T68" s="7"/>
      <c r="U68" s="7"/>
    </row>
    <row r="69" spans="1:29" ht="23.25" customHeight="1">
      <c r="A69" s="26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</row>
    <row r="70" spans="1:29" ht="28.5" customHeight="1">
      <c r="A70" s="19">
        <v>3</v>
      </c>
      <c r="B70" s="181" t="s">
        <v>59</v>
      </c>
      <c r="C70" s="194"/>
      <c r="D70" s="194"/>
      <c r="E70" s="195"/>
      <c r="F70" s="195"/>
      <c r="G70" s="196"/>
      <c r="H70" s="196"/>
      <c r="I70" s="196"/>
      <c r="J70" s="196"/>
      <c r="K70" s="197"/>
      <c r="L70" s="197"/>
      <c r="M70" s="39"/>
      <c r="N70" s="39"/>
      <c r="O70" s="39"/>
      <c r="P70" s="39"/>
      <c r="Q70" s="39"/>
      <c r="R70" s="40"/>
      <c r="S70" s="41"/>
      <c r="T70" s="40"/>
      <c r="U70" s="41"/>
      <c r="V70" s="41"/>
      <c r="W70" s="23"/>
      <c r="X70" s="23"/>
      <c r="Y70" s="23"/>
    </row>
    <row r="71" spans="1:29" ht="11.25" customHeight="1">
      <c r="A71" s="7"/>
      <c r="B71" s="8"/>
      <c r="C71" s="8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</row>
    <row r="72" spans="1:29" ht="43" customHeight="1">
      <c r="A72" s="7"/>
      <c r="B72" s="198" t="s">
        <v>60</v>
      </c>
      <c r="C72" s="199"/>
      <c r="D72" s="199"/>
      <c r="E72" s="199"/>
      <c r="F72" s="251" t="s">
        <v>61</v>
      </c>
      <c r="G72" s="251"/>
      <c r="H72" s="251"/>
      <c r="I72" s="251"/>
      <c r="J72" s="251"/>
      <c r="K72" s="251"/>
      <c r="L72" s="251"/>
      <c r="M72" s="251"/>
      <c r="N72" s="251"/>
      <c r="O72" s="251"/>
      <c r="P72" s="132">
        <f>'[1]36那覇'!$P$71</f>
        <v>45717</v>
      </c>
      <c r="Q72" s="132"/>
      <c r="R72" s="13" t="s">
        <v>3</v>
      </c>
      <c r="S72" s="59"/>
      <c r="T72" s="59"/>
      <c r="U72" s="59"/>
    </row>
    <row r="73" spans="1:29" ht="31.5" customHeight="1">
      <c r="A73" s="7"/>
      <c r="B73" s="244" t="s">
        <v>62</v>
      </c>
      <c r="C73" s="245"/>
      <c r="D73" s="245"/>
      <c r="E73" s="245"/>
      <c r="F73" s="245"/>
      <c r="G73" s="245"/>
      <c r="H73" s="245"/>
      <c r="I73" s="246"/>
      <c r="J73" s="152" t="s">
        <v>63</v>
      </c>
      <c r="K73" s="152"/>
      <c r="L73" s="152"/>
      <c r="M73" s="152"/>
      <c r="N73" s="152"/>
      <c r="O73" s="152"/>
      <c r="P73" s="247" t="s">
        <v>64</v>
      </c>
      <c r="Q73" s="248"/>
    </row>
    <row r="74" spans="1:29" ht="31.5" customHeight="1">
      <c r="A74" s="8"/>
      <c r="B74" s="240" t="s">
        <v>65</v>
      </c>
      <c r="C74" s="241"/>
      <c r="D74" s="241"/>
      <c r="E74" s="241"/>
      <c r="F74" s="241"/>
      <c r="G74" s="241"/>
      <c r="H74" s="241"/>
      <c r="I74" s="242"/>
      <c r="J74" s="118" t="s">
        <v>66</v>
      </c>
      <c r="K74" s="118"/>
      <c r="L74" s="118"/>
      <c r="M74" s="118"/>
      <c r="N74" s="118"/>
      <c r="O74" s="118"/>
      <c r="P74" s="235">
        <v>200</v>
      </c>
      <c r="Q74" s="236"/>
    </row>
    <row r="75" spans="1:29" ht="31.5" customHeight="1">
      <c r="A75" s="42"/>
      <c r="B75" s="240" t="s">
        <v>67</v>
      </c>
      <c r="C75" s="241"/>
      <c r="D75" s="241"/>
      <c r="E75" s="241"/>
      <c r="F75" s="241"/>
      <c r="G75" s="241"/>
      <c r="H75" s="241"/>
      <c r="I75" s="242"/>
      <c r="J75" s="121" t="s">
        <v>68</v>
      </c>
      <c r="K75" s="243"/>
      <c r="L75" s="243"/>
      <c r="M75" s="243"/>
      <c r="N75" s="243"/>
      <c r="O75" s="243"/>
      <c r="P75" s="235">
        <v>125</v>
      </c>
      <c r="Q75" s="236"/>
    </row>
    <row r="76" spans="1:29" ht="31.5" customHeight="1">
      <c r="A76" s="8"/>
      <c r="B76" s="240" t="s">
        <v>69</v>
      </c>
      <c r="C76" s="241"/>
      <c r="D76" s="241"/>
      <c r="E76" s="241"/>
      <c r="F76" s="241"/>
      <c r="G76" s="241"/>
      <c r="H76" s="241"/>
      <c r="I76" s="242"/>
      <c r="J76" s="119" t="s">
        <v>70</v>
      </c>
      <c r="K76" s="118"/>
      <c r="L76" s="118"/>
      <c r="M76" s="118"/>
      <c r="N76" s="118"/>
      <c r="O76" s="118"/>
      <c r="P76" s="235">
        <v>147</v>
      </c>
      <c r="Q76" s="236"/>
      <c r="Y76" s="60"/>
    </row>
    <row r="77" spans="1:29" ht="31.5" customHeight="1">
      <c r="A77" s="8"/>
      <c r="B77" s="240" t="s">
        <v>71</v>
      </c>
      <c r="C77" s="241"/>
      <c r="D77" s="241"/>
      <c r="E77" s="241"/>
      <c r="F77" s="241"/>
      <c r="G77" s="241"/>
      <c r="H77" s="241"/>
      <c r="I77" s="242"/>
      <c r="J77" s="121" t="s">
        <v>72</v>
      </c>
      <c r="K77" s="243"/>
      <c r="L77" s="243"/>
      <c r="M77" s="243"/>
      <c r="N77" s="243"/>
      <c r="O77" s="243"/>
      <c r="P77" s="235">
        <v>135</v>
      </c>
      <c r="Q77" s="236"/>
      <c r="Y77" s="60"/>
      <c r="Z77" s="60"/>
      <c r="AA77" s="60"/>
    </row>
    <row r="78" spans="1:29" ht="31.5" customHeight="1">
      <c r="A78" s="8"/>
      <c r="B78" s="240" t="s">
        <v>73</v>
      </c>
      <c r="C78" s="241"/>
      <c r="D78" s="241"/>
      <c r="E78" s="241"/>
      <c r="F78" s="241"/>
      <c r="G78" s="241"/>
      <c r="H78" s="241"/>
      <c r="I78" s="242"/>
      <c r="J78" s="119" t="s">
        <v>74</v>
      </c>
      <c r="K78" s="118"/>
      <c r="L78" s="118"/>
      <c r="M78" s="118"/>
      <c r="N78" s="118"/>
      <c r="O78" s="118"/>
      <c r="P78" s="235">
        <v>135</v>
      </c>
      <c r="Q78" s="236"/>
      <c r="Y78" s="60"/>
    </row>
    <row r="79" spans="1:29" ht="31.5" customHeight="1">
      <c r="A79" s="8"/>
      <c r="B79" s="234" t="s">
        <v>75</v>
      </c>
      <c r="C79" s="234"/>
      <c r="D79" s="234"/>
      <c r="E79" s="234"/>
      <c r="F79" s="234"/>
      <c r="G79" s="234"/>
      <c r="H79" s="234"/>
      <c r="I79" s="234"/>
      <c r="J79" s="118" t="s">
        <v>76</v>
      </c>
      <c r="K79" s="118"/>
      <c r="L79" s="118"/>
      <c r="M79" s="118"/>
      <c r="N79" s="118"/>
      <c r="O79" s="118"/>
      <c r="P79" s="235">
        <v>109</v>
      </c>
      <c r="Q79" s="236"/>
      <c r="Y79" s="60"/>
    </row>
    <row r="80" spans="1:29" ht="31.5" customHeight="1">
      <c r="A80" s="8"/>
      <c r="B80" s="237"/>
      <c r="C80" s="237"/>
      <c r="D80" s="237"/>
      <c r="E80" s="237"/>
      <c r="F80" s="237"/>
      <c r="G80" s="237"/>
      <c r="H80" s="237"/>
      <c r="I80" s="237"/>
      <c r="J80" s="231" t="s">
        <v>77</v>
      </c>
      <c r="K80" s="231"/>
      <c r="L80" s="231"/>
      <c r="M80" s="231"/>
      <c r="N80" s="231"/>
      <c r="O80" s="231"/>
      <c r="P80" s="238">
        <f>SUM(P74:Q79)</f>
        <v>851</v>
      </c>
      <c r="Q80" s="239"/>
      <c r="Y80" s="60"/>
      <c r="Z80" s="60"/>
      <c r="AA80" s="60"/>
      <c r="AB80" s="60"/>
      <c r="AC80" s="60"/>
    </row>
    <row r="81" spans="1:29" ht="33" customHeight="1">
      <c r="A81" s="8"/>
      <c r="B81" s="230"/>
      <c r="C81" s="230"/>
      <c r="D81" s="230"/>
      <c r="E81" s="230"/>
      <c r="F81" s="230"/>
      <c r="G81" s="230"/>
      <c r="H81" s="230"/>
      <c r="I81" s="230"/>
      <c r="J81" s="231" t="s">
        <v>78</v>
      </c>
      <c r="K81" s="231"/>
      <c r="L81" s="231"/>
      <c r="M81" s="231"/>
      <c r="N81" s="231"/>
      <c r="O81" s="231"/>
      <c r="P81" s="232">
        <f>SUM(P80)/L36</f>
        <v>0.22341822000525072</v>
      </c>
      <c r="Q81" s="233"/>
      <c r="R81" s="4"/>
      <c r="S81" s="2"/>
      <c r="T81" s="2"/>
      <c r="U81" s="2"/>
      <c r="Y81" s="60"/>
      <c r="Z81" s="60"/>
      <c r="AA81" s="60"/>
      <c r="AB81" s="60"/>
      <c r="AC81" s="60"/>
    </row>
    <row r="82" spans="1:29" ht="33" customHeight="1">
      <c r="A82" s="8"/>
      <c r="B82" s="61"/>
      <c r="C82" s="61"/>
      <c r="D82" s="61"/>
      <c r="E82" s="61"/>
      <c r="F82" s="61"/>
      <c r="G82" s="61"/>
      <c r="H82" s="61"/>
      <c r="I82" s="61"/>
      <c r="J82" s="62"/>
      <c r="K82" s="62"/>
      <c r="L82" s="62"/>
      <c r="M82" s="62"/>
      <c r="N82" s="62"/>
      <c r="O82" s="62"/>
      <c r="P82" s="63"/>
      <c r="Q82" s="63"/>
      <c r="R82" s="4"/>
      <c r="S82" s="2"/>
      <c r="T82" s="2"/>
      <c r="U82" s="2"/>
      <c r="Y82" s="60"/>
      <c r="Z82" s="60"/>
      <c r="AA82" s="60"/>
      <c r="AB82" s="60"/>
      <c r="AC82" s="60"/>
    </row>
    <row r="83" spans="1:29" ht="33" customHeight="1">
      <c r="A83" s="8"/>
      <c r="B83" s="175" t="s">
        <v>79</v>
      </c>
      <c r="C83" s="176"/>
      <c r="D83" s="176"/>
      <c r="E83" s="176"/>
      <c r="F83" s="176"/>
      <c r="G83" s="176"/>
      <c r="H83" s="201">
        <v>45383</v>
      </c>
      <c r="I83" s="201"/>
      <c r="J83" s="13" t="s">
        <v>3</v>
      </c>
      <c r="K83" s="62"/>
      <c r="L83" s="62"/>
      <c r="M83" s="62"/>
      <c r="N83" s="62"/>
      <c r="O83" s="62"/>
      <c r="P83" s="63"/>
      <c r="Q83" s="63"/>
      <c r="R83" s="4"/>
      <c r="S83" s="2"/>
      <c r="T83" s="2"/>
      <c r="U83" s="2"/>
      <c r="Y83" s="60"/>
      <c r="Z83" s="60"/>
      <c r="AA83" s="60"/>
      <c r="AB83" s="60"/>
      <c r="AC83" s="60"/>
    </row>
    <row r="84" spans="1:29" ht="33" customHeight="1">
      <c r="A84" s="8"/>
      <c r="B84" s="152" t="s">
        <v>80</v>
      </c>
      <c r="C84" s="152"/>
      <c r="D84" s="152"/>
      <c r="E84" s="152"/>
      <c r="F84" s="152"/>
      <c r="G84" s="152"/>
      <c r="H84" s="152"/>
      <c r="I84" s="152"/>
      <c r="J84" s="177" t="s">
        <v>81</v>
      </c>
      <c r="K84" s="177"/>
      <c r="L84" s="177"/>
      <c r="M84" s="177"/>
      <c r="N84" s="177"/>
      <c r="O84" s="211" t="s">
        <v>82</v>
      </c>
      <c r="P84" s="211"/>
      <c r="Q84" s="211"/>
      <c r="R84" s="211"/>
      <c r="S84" s="211"/>
      <c r="T84" s="177" t="s">
        <v>83</v>
      </c>
      <c r="U84" s="177"/>
      <c r="V84" s="177"/>
      <c r="Y84" s="60"/>
      <c r="Z84" s="60"/>
      <c r="AA84" s="60"/>
      <c r="AB84" s="60"/>
      <c r="AC84" s="60"/>
    </row>
    <row r="85" spans="1:29" ht="33" customHeight="1">
      <c r="A85" s="8"/>
      <c r="B85" s="227" t="s">
        <v>84</v>
      </c>
      <c r="C85" s="227"/>
      <c r="D85" s="227"/>
      <c r="E85" s="227"/>
      <c r="F85" s="227"/>
      <c r="G85" s="227"/>
      <c r="H85" s="227"/>
      <c r="I85" s="227"/>
      <c r="J85" s="228" t="s">
        <v>85</v>
      </c>
      <c r="K85" s="228"/>
      <c r="L85" s="228"/>
      <c r="M85" s="228"/>
      <c r="N85" s="228"/>
      <c r="O85" s="216" t="s">
        <v>86</v>
      </c>
      <c r="P85" s="216"/>
      <c r="Q85" s="216"/>
      <c r="R85" s="216"/>
      <c r="S85" s="216"/>
      <c r="T85" s="120" t="s">
        <v>87</v>
      </c>
      <c r="U85" s="120"/>
      <c r="V85" s="120"/>
      <c r="Y85" s="60"/>
      <c r="Z85" s="60"/>
      <c r="AA85" s="60"/>
      <c r="AB85" s="60"/>
      <c r="AC85" s="60"/>
    </row>
    <row r="86" spans="1:29" ht="19.5" customHeight="1">
      <c r="A86" s="8"/>
      <c r="B86" s="64"/>
      <c r="C86" s="64"/>
      <c r="D86" s="64"/>
      <c r="E86" s="64"/>
      <c r="F86" s="64"/>
      <c r="G86" s="64"/>
      <c r="H86" s="64"/>
      <c r="I86" s="64"/>
      <c r="J86" s="65"/>
      <c r="K86" s="65"/>
      <c r="L86" s="65"/>
      <c r="M86" s="65"/>
      <c r="N86" s="65"/>
      <c r="O86" s="66"/>
      <c r="P86" s="66"/>
      <c r="Q86" s="66"/>
      <c r="R86" s="66"/>
      <c r="S86" s="66"/>
      <c r="T86" s="67"/>
      <c r="U86" s="67"/>
      <c r="V86" s="67"/>
      <c r="Y86" s="60"/>
      <c r="Z86" s="60"/>
      <c r="AA86" s="60"/>
      <c r="AB86" s="60"/>
      <c r="AC86" s="60"/>
    </row>
    <row r="87" spans="1:29" ht="33" customHeight="1">
      <c r="A87" s="8"/>
      <c r="B87" s="175" t="s">
        <v>88</v>
      </c>
      <c r="C87" s="176"/>
      <c r="D87" s="176"/>
      <c r="E87" s="176"/>
      <c r="F87" s="176"/>
      <c r="G87" s="176"/>
      <c r="H87" s="176"/>
      <c r="I87" s="176"/>
      <c r="J87" s="132">
        <f>'[1]35天久'!$J$83</f>
        <v>45658</v>
      </c>
      <c r="K87" s="132"/>
      <c r="L87" s="13" t="s">
        <v>3</v>
      </c>
      <c r="M87" s="65"/>
      <c r="N87" s="65"/>
      <c r="O87" s="229" t="s">
        <v>89</v>
      </c>
      <c r="P87" s="229"/>
      <c r="Q87" s="229"/>
      <c r="R87" s="229"/>
      <c r="S87" s="201">
        <f>'[1]35天久'!$S$110</f>
        <v>45677</v>
      </c>
      <c r="T87" s="201"/>
      <c r="U87" s="68" t="s">
        <v>3</v>
      </c>
      <c r="Y87" s="60"/>
      <c r="Z87" s="60"/>
      <c r="AA87" s="60"/>
      <c r="AB87" s="60"/>
      <c r="AC87" s="60"/>
    </row>
    <row r="88" spans="1:29" ht="33" customHeight="1">
      <c r="A88" s="8"/>
      <c r="B88" s="152" t="s">
        <v>80</v>
      </c>
      <c r="C88" s="152"/>
      <c r="D88" s="152"/>
      <c r="E88" s="152"/>
      <c r="F88" s="152"/>
      <c r="G88" s="152"/>
      <c r="H88" s="152"/>
      <c r="I88" s="152"/>
      <c r="J88" s="65"/>
      <c r="K88" s="65"/>
      <c r="L88" s="65"/>
      <c r="M88" s="65"/>
      <c r="N88" s="65"/>
      <c r="O88" s="218" t="s">
        <v>90</v>
      </c>
      <c r="P88" s="219"/>
      <c r="Q88" s="219"/>
      <c r="R88" s="219"/>
      <c r="S88" s="219"/>
      <c r="T88" s="219"/>
      <c r="U88" s="220"/>
      <c r="Y88" s="60"/>
      <c r="Z88" s="60"/>
      <c r="AA88" s="60"/>
      <c r="AB88" s="60"/>
      <c r="AC88" s="60"/>
    </row>
    <row r="89" spans="1:29" ht="33" customHeight="1">
      <c r="A89" s="8"/>
      <c r="B89" s="221" t="s">
        <v>91</v>
      </c>
      <c r="C89" s="222"/>
      <c r="D89" s="222"/>
      <c r="E89" s="222"/>
      <c r="F89" s="222"/>
      <c r="G89" s="222"/>
      <c r="H89" s="222"/>
      <c r="I89" s="223"/>
      <c r="J89" s="65"/>
      <c r="K89" s="65"/>
      <c r="L89" s="65"/>
      <c r="M89" s="65"/>
      <c r="N89" s="65"/>
      <c r="O89" s="224" t="s">
        <v>92</v>
      </c>
      <c r="P89" s="225"/>
      <c r="Q89" s="225"/>
      <c r="R89" s="225"/>
      <c r="S89" s="225"/>
      <c r="T89" s="225"/>
      <c r="U89" s="226"/>
      <c r="Y89" s="60"/>
      <c r="Z89" s="60"/>
      <c r="AA89" s="60"/>
      <c r="AB89" s="60"/>
      <c r="AC89" s="60"/>
    </row>
    <row r="90" spans="1:29" ht="33" customHeight="1">
      <c r="A90" s="8"/>
      <c r="B90" s="221" t="s">
        <v>93</v>
      </c>
      <c r="C90" s="222"/>
      <c r="D90" s="222"/>
      <c r="E90" s="222"/>
      <c r="F90" s="222"/>
      <c r="G90" s="222"/>
      <c r="H90" s="222"/>
      <c r="I90" s="223"/>
      <c r="J90" s="65"/>
      <c r="K90" s="65"/>
      <c r="L90" s="65"/>
      <c r="M90" s="65"/>
      <c r="N90" s="65"/>
      <c r="O90" s="224" t="s">
        <v>94</v>
      </c>
      <c r="P90" s="225"/>
      <c r="Q90" s="225"/>
      <c r="R90" s="225"/>
      <c r="S90" s="225"/>
      <c r="T90" s="225"/>
      <c r="U90" s="226"/>
      <c r="Y90" s="60"/>
      <c r="Z90" s="60"/>
      <c r="AA90" s="60"/>
      <c r="AB90" s="60"/>
      <c r="AC90" s="60"/>
    </row>
    <row r="91" spans="1:29" ht="18" customHeight="1">
      <c r="A91" s="8"/>
      <c r="B91" s="69"/>
      <c r="C91" s="69"/>
      <c r="D91" s="69"/>
      <c r="E91" s="69"/>
      <c r="F91" s="69"/>
      <c r="G91" s="69"/>
      <c r="H91" s="69"/>
      <c r="I91" s="69"/>
      <c r="J91" s="65"/>
      <c r="K91" s="65"/>
      <c r="L91" s="65"/>
      <c r="M91" s="65"/>
      <c r="N91" s="65"/>
      <c r="R91" s="30"/>
      <c r="S91" s="30"/>
      <c r="T91" s="30"/>
      <c r="U91" s="30"/>
      <c r="Y91" s="60"/>
      <c r="Z91" s="60"/>
      <c r="AA91" s="60"/>
      <c r="AB91" s="60"/>
      <c r="AC91" s="60"/>
    </row>
    <row r="92" spans="1:29" ht="40.5" customHeight="1">
      <c r="A92" s="8"/>
      <c r="B92" s="198" t="s">
        <v>95</v>
      </c>
      <c r="C92" s="199"/>
      <c r="D92" s="199"/>
      <c r="E92" s="199"/>
      <c r="F92" s="199"/>
      <c r="G92" s="132">
        <f>'[1]35天久'!$G$88</f>
        <v>45657</v>
      </c>
      <c r="H92" s="132"/>
      <c r="I92" s="13" t="s">
        <v>3</v>
      </c>
      <c r="J92" s="65"/>
      <c r="K92" s="65"/>
      <c r="L92" s="65"/>
      <c r="M92" s="65"/>
      <c r="N92" s="65"/>
      <c r="O92" s="200" t="s">
        <v>96</v>
      </c>
      <c r="P92" s="210"/>
      <c r="Q92" s="210"/>
      <c r="R92" s="210"/>
      <c r="S92" s="210"/>
      <c r="T92" s="210"/>
      <c r="U92" s="210"/>
      <c r="V92" s="201">
        <f>'[1]35天久'!$V$88</f>
        <v>45657</v>
      </c>
      <c r="W92" s="201"/>
      <c r="X92" s="13" t="s">
        <v>3</v>
      </c>
      <c r="Y92" s="60"/>
    </row>
    <row r="93" spans="1:29" ht="33" customHeight="1">
      <c r="A93" s="8"/>
      <c r="B93" s="152" t="s">
        <v>80</v>
      </c>
      <c r="C93" s="152"/>
      <c r="D93" s="152"/>
      <c r="E93" s="152"/>
      <c r="F93" s="152"/>
      <c r="G93" s="152"/>
      <c r="H93" s="152" t="s">
        <v>97</v>
      </c>
      <c r="I93" s="152"/>
      <c r="J93" s="152"/>
      <c r="K93" s="152"/>
      <c r="L93" s="152"/>
      <c r="M93" s="152"/>
      <c r="N93" s="65"/>
      <c r="O93" s="202" t="s">
        <v>80</v>
      </c>
      <c r="P93" s="203"/>
      <c r="Q93" s="203"/>
      <c r="R93" s="203"/>
      <c r="S93" s="203"/>
      <c r="T93" s="211" t="s">
        <v>98</v>
      </c>
      <c r="U93" s="211"/>
      <c r="V93" s="211"/>
      <c r="W93" s="211"/>
      <c r="X93" s="211"/>
      <c r="Y93" s="60"/>
    </row>
    <row r="94" spans="1:29" ht="33" customHeight="1">
      <c r="A94" s="8"/>
      <c r="B94" s="190" t="s">
        <v>99</v>
      </c>
      <c r="C94" s="190"/>
      <c r="D94" s="190"/>
      <c r="E94" s="190"/>
      <c r="F94" s="190"/>
      <c r="G94" s="190"/>
      <c r="H94" s="180" t="s">
        <v>100</v>
      </c>
      <c r="I94" s="190"/>
      <c r="J94" s="190"/>
      <c r="K94" s="190"/>
      <c r="L94" s="190"/>
      <c r="M94" s="190"/>
      <c r="N94" s="65"/>
      <c r="O94" s="212" t="s">
        <v>101</v>
      </c>
      <c r="P94" s="213"/>
      <c r="Q94" s="213"/>
      <c r="R94" s="213"/>
      <c r="S94" s="213"/>
      <c r="T94" s="216" t="s">
        <v>102</v>
      </c>
      <c r="U94" s="216"/>
      <c r="V94" s="216"/>
      <c r="W94" s="216"/>
      <c r="X94" s="216"/>
      <c r="Y94" s="60"/>
    </row>
    <row r="95" spans="1:29" ht="33" customHeight="1">
      <c r="A95" s="8"/>
      <c r="B95" s="190" t="s">
        <v>103</v>
      </c>
      <c r="C95" s="190"/>
      <c r="D95" s="190"/>
      <c r="E95" s="190"/>
      <c r="F95" s="190"/>
      <c r="G95" s="190"/>
      <c r="H95" s="190" t="s">
        <v>104</v>
      </c>
      <c r="I95" s="190"/>
      <c r="J95" s="190"/>
      <c r="K95" s="190"/>
      <c r="L95" s="190"/>
      <c r="M95" s="190"/>
      <c r="N95" s="65"/>
      <c r="O95" s="212" t="s">
        <v>105</v>
      </c>
      <c r="P95" s="213"/>
      <c r="Q95" s="213"/>
      <c r="R95" s="213"/>
      <c r="S95" s="213"/>
      <c r="T95" s="217" t="s">
        <v>106</v>
      </c>
      <c r="U95" s="217"/>
      <c r="V95" s="217"/>
      <c r="W95" s="217"/>
      <c r="X95" s="217"/>
      <c r="Y95" s="60"/>
    </row>
    <row r="96" spans="1:29" ht="32.25" customHeight="1">
      <c r="A96" s="8"/>
      <c r="B96" s="190" t="s">
        <v>107</v>
      </c>
      <c r="C96" s="190"/>
      <c r="D96" s="190"/>
      <c r="E96" s="190"/>
      <c r="F96" s="190"/>
      <c r="G96" s="190"/>
      <c r="H96" s="190" t="s">
        <v>108</v>
      </c>
      <c r="I96" s="190"/>
      <c r="J96" s="190"/>
      <c r="K96" s="190"/>
      <c r="L96" s="190"/>
      <c r="M96" s="190"/>
      <c r="N96" s="65"/>
      <c r="O96" s="212" t="s">
        <v>109</v>
      </c>
      <c r="P96" s="213"/>
      <c r="Q96" s="213"/>
      <c r="R96" s="213"/>
      <c r="S96" s="213"/>
      <c r="T96" s="214" t="s">
        <v>110</v>
      </c>
      <c r="U96" s="215"/>
      <c r="V96" s="215"/>
      <c r="W96" s="215"/>
      <c r="X96" s="215"/>
    </row>
    <row r="97" spans="1:24" ht="32.25" customHeight="1">
      <c r="A97" s="8"/>
      <c r="B97" s="190" t="s">
        <v>111</v>
      </c>
      <c r="C97" s="190"/>
      <c r="D97" s="190"/>
      <c r="E97" s="190"/>
      <c r="F97" s="190"/>
      <c r="G97" s="190"/>
      <c r="H97" s="190" t="s">
        <v>112</v>
      </c>
      <c r="I97" s="190"/>
      <c r="J97" s="190"/>
      <c r="K97" s="190"/>
      <c r="L97" s="190"/>
      <c r="M97" s="190"/>
      <c r="N97" s="65"/>
    </row>
    <row r="98" spans="1:24" ht="32.25" customHeight="1">
      <c r="A98" s="8"/>
      <c r="B98" s="190" t="s">
        <v>113</v>
      </c>
      <c r="C98" s="190"/>
      <c r="D98" s="190"/>
      <c r="E98" s="190"/>
      <c r="F98" s="190"/>
      <c r="G98" s="190"/>
      <c r="H98" s="190" t="s">
        <v>114</v>
      </c>
      <c r="I98" s="190"/>
      <c r="J98" s="190"/>
      <c r="K98" s="190"/>
      <c r="L98" s="190"/>
      <c r="M98" s="190"/>
      <c r="N98" s="65"/>
      <c r="O98" s="200" t="s">
        <v>115</v>
      </c>
      <c r="P98" s="210"/>
      <c r="Q98" s="210"/>
      <c r="R98" s="210"/>
      <c r="S98" s="210"/>
      <c r="T98" s="210"/>
      <c r="U98" s="210"/>
      <c r="V98" s="132">
        <f>'[1]35天久'!$V$93</f>
        <v>45657</v>
      </c>
      <c r="W98" s="132"/>
      <c r="X98" s="13" t="s">
        <v>3</v>
      </c>
    </row>
    <row r="99" spans="1:24" ht="32.25" customHeight="1">
      <c r="A99" s="8"/>
      <c r="B99" s="190" t="s">
        <v>116</v>
      </c>
      <c r="C99" s="190"/>
      <c r="D99" s="190"/>
      <c r="E99" s="190"/>
      <c r="F99" s="190"/>
      <c r="G99" s="190"/>
      <c r="H99" s="190" t="s">
        <v>114</v>
      </c>
      <c r="I99" s="190"/>
      <c r="J99" s="190"/>
      <c r="K99" s="190"/>
      <c r="L99" s="190"/>
      <c r="M99" s="190"/>
      <c r="N99" s="65"/>
      <c r="O99" s="211" t="s">
        <v>80</v>
      </c>
      <c r="P99" s="211"/>
      <c r="Q99" s="211"/>
      <c r="R99" s="211"/>
      <c r="S99" s="211"/>
      <c r="T99" s="211" t="s">
        <v>97</v>
      </c>
      <c r="U99" s="211"/>
      <c r="V99" s="211"/>
      <c r="W99" s="211"/>
      <c r="X99" s="211"/>
    </row>
    <row r="100" spans="1:24" ht="32.25" customHeight="1">
      <c r="A100" s="8"/>
      <c r="B100" s="190" t="s">
        <v>117</v>
      </c>
      <c r="C100" s="190"/>
      <c r="D100" s="190"/>
      <c r="E100" s="190"/>
      <c r="F100" s="190"/>
      <c r="G100" s="190"/>
      <c r="H100" s="190" t="s">
        <v>118</v>
      </c>
      <c r="I100" s="190"/>
      <c r="J100" s="190"/>
      <c r="K100" s="190"/>
      <c r="L100" s="190"/>
      <c r="M100" s="190"/>
      <c r="N100" s="65"/>
      <c r="O100" s="205" t="s">
        <v>119</v>
      </c>
      <c r="P100" s="205"/>
      <c r="Q100" s="205"/>
      <c r="R100" s="205"/>
      <c r="S100" s="205"/>
      <c r="T100" s="205" t="s">
        <v>120</v>
      </c>
      <c r="U100" s="205"/>
      <c r="V100" s="205"/>
      <c r="W100" s="205"/>
      <c r="X100" s="205"/>
    </row>
    <row r="101" spans="1:24" ht="32.25" customHeight="1">
      <c r="A101" s="8"/>
      <c r="B101" s="208" t="s">
        <v>121</v>
      </c>
      <c r="C101" s="208"/>
      <c r="D101" s="208"/>
      <c r="E101" s="208"/>
      <c r="F101" s="208"/>
      <c r="G101" s="208"/>
      <c r="H101" s="209" t="s">
        <v>122</v>
      </c>
      <c r="I101" s="209"/>
      <c r="J101" s="209"/>
      <c r="K101" s="209"/>
      <c r="L101" s="209"/>
      <c r="M101" s="209"/>
      <c r="N101" s="65"/>
      <c r="O101" s="206" t="s">
        <v>123</v>
      </c>
      <c r="P101" s="206"/>
      <c r="Q101" s="206"/>
      <c r="R101" s="206"/>
      <c r="S101" s="206"/>
      <c r="T101" s="205" t="s">
        <v>120</v>
      </c>
      <c r="U101" s="205"/>
      <c r="V101" s="205"/>
      <c r="W101" s="205"/>
      <c r="X101" s="205"/>
    </row>
    <row r="102" spans="1:24" ht="32.25" customHeight="1">
      <c r="A102" s="8"/>
      <c r="B102" s="190" t="s">
        <v>124</v>
      </c>
      <c r="C102" s="190"/>
      <c r="D102" s="190"/>
      <c r="E102" s="190"/>
      <c r="F102" s="190"/>
      <c r="G102" s="190"/>
      <c r="H102" s="207" t="s">
        <v>125</v>
      </c>
      <c r="I102" s="189"/>
      <c r="J102" s="189"/>
      <c r="K102" s="189"/>
      <c r="L102" s="189"/>
      <c r="M102" s="189"/>
      <c r="N102" s="65"/>
      <c r="O102" s="206" t="s">
        <v>126</v>
      </c>
      <c r="P102" s="206"/>
      <c r="Q102" s="206"/>
      <c r="R102" s="206"/>
      <c r="S102" s="206"/>
      <c r="T102" s="205" t="s">
        <v>127</v>
      </c>
      <c r="U102" s="205"/>
      <c r="V102" s="205"/>
      <c r="W102" s="205"/>
      <c r="X102" s="205"/>
    </row>
    <row r="103" spans="1:24" ht="32.25" customHeight="1">
      <c r="A103" s="8"/>
      <c r="B103" s="190" t="s">
        <v>128</v>
      </c>
      <c r="C103" s="190"/>
      <c r="D103" s="190"/>
      <c r="E103" s="190"/>
      <c r="F103" s="190"/>
      <c r="G103" s="190"/>
      <c r="H103" s="190" t="s">
        <v>129</v>
      </c>
      <c r="I103" s="190"/>
      <c r="J103" s="190"/>
      <c r="K103" s="190"/>
      <c r="L103" s="190"/>
      <c r="M103" s="190"/>
      <c r="N103" s="65"/>
      <c r="O103" s="206" t="s">
        <v>130</v>
      </c>
      <c r="P103" s="206"/>
      <c r="Q103" s="206"/>
      <c r="R103" s="206"/>
      <c r="S103" s="206"/>
      <c r="T103" s="206" t="s">
        <v>131</v>
      </c>
      <c r="U103" s="205"/>
      <c r="V103" s="205"/>
      <c r="W103" s="205"/>
      <c r="X103" s="205"/>
    </row>
    <row r="104" spans="1:24" ht="32.25" customHeight="1">
      <c r="A104" s="8"/>
      <c r="B104" s="190" t="s">
        <v>132</v>
      </c>
      <c r="C104" s="190"/>
      <c r="D104" s="190"/>
      <c r="E104" s="190"/>
      <c r="F104" s="190"/>
      <c r="G104" s="190"/>
      <c r="H104" s="190" t="s">
        <v>133</v>
      </c>
      <c r="I104" s="190"/>
      <c r="J104" s="190"/>
      <c r="K104" s="190"/>
      <c r="L104" s="190"/>
      <c r="M104" s="190"/>
      <c r="N104" s="65"/>
      <c r="O104" s="205" t="s">
        <v>134</v>
      </c>
      <c r="P104" s="205"/>
      <c r="Q104" s="205"/>
      <c r="R104" s="205"/>
      <c r="S104" s="205"/>
      <c r="T104" s="205" t="s">
        <v>120</v>
      </c>
      <c r="U104" s="205"/>
      <c r="V104" s="205"/>
      <c r="W104" s="205"/>
      <c r="X104" s="205"/>
    </row>
    <row r="105" spans="1:24" ht="32.25" customHeight="1">
      <c r="A105" s="8"/>
      <c r="B105" s="190" t="s">
        <v>135</v>
      </c>
      <c r="C105" s="190"/>
      <c r="D105" s="190"/>
      <c r="E105" s="190"/>
      <c r="F105" s="190"/>
      <c r="G105" s="190"/>
      <c r="H105" s="190" t="s">
        <v>133</v>
      </c>
      <c r="I105" s="190"/>
      <c r="J105" s="190"/>
      <c r="K105" s="190"/>
      <c r="L105" s="190"/>
      <c r="M105" s="190"/>
      <c r="N105" s="65"/>
      <c r="O105" s="205" t="s">
        <v>136</v>
      </c>
      <c r="P105" s="205"/>
      <c r="Q105" s="205"/>
      <c r="R105" s="205"/>
      <c r="S105" s="205"/>
      <c r="T105" s="205" t="s">
        <v>137</v>
      </c>
      <c r="U105" s="205"/>
      <c r="V105" s="205"/>
      <c r="W105" s="205"/>
      <c r="X105" s="205"/>
    </row>
    <row r="106" spans="1:24" ht="32.25" customHeight="1">
      <c r="A106" s="8"/>
      <c r="B106" s="189" t="s">
        <v>138</v>
      </c>
      <c r="C106" s="189"/>
      <c r="D106" s="189"/>
      <c r="E106" s="189"/>
      <c r="F106" s="189"/>
      <c r="G106" s="189"/>
      <c r="H106" s="190" t="s">
        <v>133</v>
      </c>
      <c r="I106" s="190"/>
      <c r="J106" s="190"/>
      <c r="K106" s="190"/>
      <c r="L106" s="190"/>
      <c r="M106" s="190"/>
      <c r="N106" s="65"/>
      <c r="O106" s="205" t="s">
        <v>139</v>
      </c>
      <c r="P106" s="205"/>
      <c r="Q106" s="205"/>
      <c r="R106" s="205"/>
      <c r="S106" s="205"/>
      <c r="T106" s="205" t="s">
        <v>140</v>
      </c>
      <c r="U106" s="205"/>
      <c r="V106" s="205"/>
      <c r="W106" s="205"/>
      <c r="X106" s="205"/>
    </row>
    <row r="107" spans="1:24" ht="32.25" customHeight="1">
      <c r="A107" s="8"/>
      <c r="B107" s="190" t="s">
        <v>141</v>
      </c>
      <c r="C107" s="190"/>
      <c r="D107" s="190"/>
      <c r="E107" s="190"/>
      <c r="F107" s="190"/>
      <c r="G107" s="190"/>
      <c r="H107" s="207" t="s">
        <v>142</v>
      </c>
      <c r="I107" s="189"/>
      <c r="J107" s="189"/>
      <c r="K107" s="189"/>
      <c r="L107" s="189"/>
      <c r="M107" s="189"/>
      <c r="N107" s="65"/>
      <c r="O107" s="205" t="s">
        <v>143</v>
      </c>
      <c r="P107" s="205"/>
      <c r="Q107" s="205"/>
      <c r="R107" s="205"/>
      <c r="S107" s="205"/>
      <c r="T107" s="206" t="s">
        <v>144</v>
      </c>
      <c r="U107" s="205"/>
      <c r="V107" s="205"/>
      <c r="W107" s="205"/>
      <c r="X107" s="205"/>
    </row>
    <row r="108" spans="1:24" ht="32.25" customHeight="1">
      <c r="A108" s="8"/>
      <c r="B108" s="190" t="s">
        <v>145</v>
      </c>
      <c r="C108" s="190"/>
      <c r="D108" s="190"/>
      <c r="E108" s="190"/>
      <c r="F108" s="190"/>
      <c r="G108" s="190"/>
      <c r="H108" s="189" t="s">
        <v>142</v>
      </c>
      <c r="I108" s="189"/>
      <c r="J108" s="189"/>
      <c r="K108" s="189"/>
      <c r="L108" s="189"/>
      <c r="M108" s="189"/>
      <c r="N108" s="65"/>
      <c r="O108" s="206" t="s">
        <v>146</v>
      </c>
      <c r="P108" s="206"/>
      <c r="Q108" s="206"/>
      <c r="R108" s="206"/>
      <c r="S108" s="206"/>
      <c r="T108" s="206" t="s">
        <v>147</v>
      </c>
      <c r="U108" s="206"/>
      <c r="V108" s="206"/>
      <c r="W108" s="206"/>
      <c r="X108" s="206"/>
    </row>
    <row r="109" spans="1:24" ht="32.25" customHeight="1">
      <c r="A109" s="8"/>
      <c r="B109" s="190" t="s">
        <v>148</v>
      </c>
      <c r="C109" s="190"/>
      <c r="D109" s="190"/>
      <c r="E109" s="190"/>
      <c r="F109" s="190"/>
      <c r="G109" s="190"/>
      <c r="H109" s="190" t="s">
        <v>149</v>
      </c>
      <c r="I109" s="190"/>
      <c r="J109" s="190"/>
      <c r="K109" s="190"/>
      <c r="L109" s="190"/>
      <c r="M109" s="190"/>
      <c r="N109" s="65"/>
      <c r="O109" s="206" t="s">
        <v>150</v>
      </c>
      <c r="P109" s="205"/>
      <c r="Q109" s="205"/>
      <c r="R109" s="205"/>
      <c r="S109" s="205"/>
      <c r="T109" s="206" t="s">
        <v>151</v>
      </c>
      <c r="U109" s="205"/>
      <c r="V109" s="205"/>
      <c r="W109" s="205"/>
      <c r="X109" s="205"/>
    </row>
    <row r="110" spans="1:24" ht="32.25" customHeight="1">
      <c r="A110" s="8"/>
      <c r="B110" s="190" t="s">
        <v>152</v>
      </c>
      <c r="C110" s="190"/>
      <c r="D110" s="190"/>
      <c r="E110" s="190"/>
      <c r="F110" s="190"/>
      <c r="G110" s="190"/>
      <c r="H110" s="190" t="s">
        <v>133</v>
      </c>
      <c r="I110" s="190"/>
      <c r="J110" s="190"/>
      <c r="K110" s="190"/>
      <c r="L110" s="190"/>
      <c r="M110" s="190"/>
      <c r="N110" s="65"/>
      <c r="O110" s="205" t="s">
        <v>153</v>
      </c>
      <c r="P110" s="205"/>
      <c r="Q110" s="205"/>
      <c r="R110" s="205"/>
      <c r="S110" s="205"/>
      <c r="T110" s="206" t="s">
        <v>154</v>
      </c>
      <c r="U110" s="205"/>
      <c r="V110" s="205"/>
      <c r="W110" s="205"/>
      <c r="X110" s="205"/>
    </row>
    <row r="111" spans="1:24" ht="32.25" customHeight="1">
      <c r="A111" s="8"/>
      <c r="B111" s="190" t="s">
        <v>155</v>
      </c>
      <c r="C111" s="190"/>
      <c r="D111" s="190"/>
      <c r="E111" s="190"/>
      <c r="F111" s="190"/>
      <c r="G111" s="190"/>
      <c r="H111" s="190" t="s">
        <v>129</v>
      </c>
      <c r="I111" s="190"/>
      <c r="J111" s="190"/>
      <c r="K111" s="190"/>
      <c r="L111" s="190"/>
      <c r="M111" s="190"/>
      <c r="N111" s="65"/>
    </row>
    <row r="112" spans="1:24" ht="32.25" customHeight="1">
      <c r="A112" s="8"/>
      <c r="B112" s="190" t="s">
        <v>156</v>
      </c>
      <c r="C112" s="190"/>
      <c r="D112" s="190"/>
      <c r="E112" s="190"/>
      <c r="F112" s="190"/>
      <c r="G112" s="190"/>
      <c r="H112" s="190" t="s">
        <v>129</v>
      </c>
      <c r="I112" s="190"/>
      <c r="J112" s="190"/>
      <c r="K112" s="190"/>
      <c r="L112" s="190"/>
      <c r="M112" s="190"/>
      <c r="N112" s="65"/>
      <c r="O112" s="200" t="s">
        <v>157</v>
      </c>
      <c r="P112" s="200"/>
      <c r="Q112" s="200"/>
      <c r="R112" s="200"/>
      <c r="S112" s="200"/>
      <c r="T112" s="200"/>
      <c r="U112" s="200"/>
      <c r="V112" s="201">
        <f>'[1]35天久'!$V$103</f>
        <v>45657</v>
      </c>
      <c r="W112" s="201"/>
      <c r="X112" s="13" t="s">
        <v>3</v>
      </c>
    </row>
    <row r="113" spans="1:30" ht="32.25" customHeight="1">
      <c r="A113" s="8"/>
      <c r="B113" s="190" t="s">
        <v>158</v>
      </c>
      <c r="C113" s="190"/>
      <c r="D113" s="190"/>
      <c r="E113" s="190"/>
      <c r="F113" s="190"/>
      <c r="G113" s="190"/>
      <c r="H113" s="190" t="s">
        <v>133</v>
      </c>
      <c r="I113" s="190"/>
      <c r="J113" s="190"/>
      <c r="K113" s="190"/>
      <c r="L113" s="190"/>
      <c r="M113" s="190"/>
      <c r="N113" s="65"/>
      <c r="O113" s="202" t="s">
        <v>80</v>
      </c>
      <c r="P113" s="203"/>
      <c r="Q113" s="203"/>
      <c r="R113" s="203"/>
      <c r="S113" s="204"/>
      <c r="T113" s="202" t="s">
        <v>97</v>
      </c>
      <c r="U113" s="203"/>
      <c r="V113" s="203"/>
      <c r="W113" s="203"/>
      <c r="X113" s="204"/>
    </row>
    <row r="114" spans="1:30" ht="32.25" customHeight="1">
      <c r="A114" s="8"/>
      <c r="B114" s="179" t="s">
        <v>159</v>
      </c>
      <c r="C114" s="189"/>
      <c r="D114" s="189"/>
      <c r="E114" s="189"/>
      <c r="F114" s="189"/>
      <c r="G114" s="189"/>
      <c r="H114" s="190" t="s">
        <v>129</v>
      </c>
      <c r="I114" s="190"/>
      <c r="J114" s="190"/>
      <c r="K114" s="190"/>
      <c r="L114" s="190"/>
      <c r="M114" s="190"/>
      <c r="N114" s="65"/>
      <c r="O114" s="191" t="s">
        <v>160</v>
      </c>
      <c r="P114" s="192"/>
      <c r="Q114" s="192"/>
      <c r="R114" s="192"/>
      <c r="S114" s="193"/>
      <c r="T114" s="191" t="s">
        <v>161</v>
      </c>
      <c r="U114" s="192"/>
      <c r="V114" s="192"/>
      <c r="W114" s="192"/>
      <c r="X114" s="193"/>
    </row>
    <row r="115" spans="1:30" ht="32.25" customHeight="1">
      <c r="A115" s="8"/>
      <c r="N115" s="65"/>
    </row>
    <row r="116" spans="1:30" ht="24.75" customHeight="1">
      <c r="A116" s="8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5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Z116" s="60"/>
      <c r="AA116" s="60"/>
      <c r="AB116" s="60"/>
      <c r="AC116" s="60"/>
      <c r="AD116" s="60"/>
    </row>
    <row r="117" spans="1:30" ht="28.5" customHeight="1">
      <c r="A117" s="19">
        <v>4</v>
      </c>
      <c r="B117" s="181" t="s">
        <v>162</v>
      </c>
      <c r="C117" s="194"/>
      <c r="D117" s="194"/>
      <c r="E117" s="195"/>
      <c r="F117" s="195"/>
      <c r="G117" s="196"/>
      <c r="H117" s="196"/>
      <c r="I117" s="196"/>
      <c r="J117" s="196"/>
      <c r="K117" s="197"/>
      <c r="L117" s="197"/>
      <c r="M117" s="39"/>
      <c r="N117" s="39"/>
      <c r="O117" s="39"/>
      <c r="P117" s="39"/>
      <c r="Q117" s="39"/>
      <c r="R117" s="40"/>
      <c r="S117" s="41"/>
      <c r="T117" s="40"/>
      <c r="U117" s="41"/>
      <c r="V117" s="41"/>
      <c r="W117" s="23"/>
      <c r="X117" s="23"/>
      <c r="Y117" s="23"/>
      <c r="Z117" s="60"/>
      <c r="AA117" s="60"/>
      <c r="AB117" s="60"/>
      <c r="AC117" s="60"/>
      <c r="AD117" s="60"/>
    </row>
    <row r="118" spans="1:30" ht="5.25" customHeight="1">
      <c r="A118" s="71"/>
      <c r="B118" s="72"/>
      <c r="C118" s="73"/>
      <c r="D118" s="73"/>
      <c r="E118" s="74"/>
      <c r="F118" s="74"/>
      <c r="G118" s="75"/>
      <c r="H118" s="75"/>
      <c r="I118" s="75"/>
      <c r="J118" s="75"/>
      <c r="K118" s="76"/>
      <c r="L118" s="76"/>
      <c r="M118" s="10"/>
      <c r="N118" s="10"/>
      <c r="O118" s="10"/>
      <c r="P118" s="10"/>
      <c r="Q118" s="10"/>
      <c r="R118" s="11"/>
      <c r="S118" s="12"/>
      <c r="T118" s="11"/>
      <c r="U118" s="12"/>
      <c r="V118" s="12"/>
    </row>
    <row r="119" spans="1:30" ht="46" customHeight="1">
      <c r="B119" s="198" t="s">
        <v>163</v>
      </c>
      <c r="C119" s="199"/>
      <c r="D119" s="199"/>
      <c r="E119" s="199"/>
      <c r="F119" s="132">
        <v>45383</v>
      </c>
      <c r="G119" s="132"/>
      <c r="H119" s="13" t="s">
        <v>3</v>
      </c>
      <c r="I119" s="77"/>
      <c r="J119" s="77"/>
      <c r="K119" s="77"/>
      <c r="L119" s="77"/>
      <c r="M119" s="78"/>
      <c r="N119" s="78"/>
    </row>
    <row r="120" spans="1:30" ht="29.25" customHeight="1">
      <c r="B120" s="152" t="s">
        <v>164</v>
      </c>
      <c r="C120" s="152" t="s">
        <v>165</v>
      </c>
      <c r="D120" s="152"/>
      <c r="E120" s="152"/>
      <c r="F120" s="152"/>
      <c r="G120" s="152" t="s">
        <v>166</v>
      </c>
      <c r="H120" s="152"/>
      <c r="I120" s="152"/>
      <c r="J120" s="152"/>
      <c r="K120" s="152" t="s">
        <v>167</v>
      </c>
      <c r="L120" s="152"/>
      <c r="M120" s="152"/>
      <c r="N120" s="152"/>
      <c r="O120" s="152"/>
      <c r="P120" s="152"/>
      <c r="Q120" s="152"/>
      <c r="R120" s="152"/>
      <c r="S120" s="188" t="s">
        <v>168</v>
      </c>
      <c r="T120" s="188"/>
      <c r="U120" s="188"/>
      <c r="V120" s="188"/>
    </row>
    <row r="121" spans="1:30" ht="34.5" customHeight="1">
      <c r="B121" s="177"/>
      <c r="C121" s="152"/>
      <c r="D121" s="152"/>
      <c r="E121" s="152"/>
      <c r="F121" s="152"/>
      <c r="G121" s="152"/>
      <c r="H121" s="152"/>
      <c r="I121" s="152"/>
      <c r="J121" s="152"/>
      <c r="K121" s="152" t="s">
        <v>169</v>
      </c>
      <c r="L121" s="152"/>
      <c r="M121" s="152"/>
      <c r="N121" s="152"/>
      <c r="O121" s="152" t="s">
        <v>170</v>
      </c>
      <c r="P121" s="152" t="s">
        <v>171</v>
      </c>
      <c r="Q121" s="152" t="s">
        <v>172</v>
      </c>
      <c r="R121" s="152" t="s">
        <v>173</v>
      </c>
      <c r="S121" s="188"/>
      <c r="T121" s="188"/>
      <c r="U121" s="188"/>
      <c r="V121" s="188"/>
    </row>
    <row r="122" spans="1:30" ht="38.5" customHeight="1">
      <c r="B122" s="177"/>
      <c r="C122" s="152"/>
      <c r="D122" s="152"/>
      <c r="E122" s="152"/>
      <c r="F122" s="152"/>
      <c r="G122" s="152"/>
      <c r="H122" s="152"/>
      <c r="I122" s="152"/>
      <c r="J122" s="152"/>
      <c r="K122" s="187" t="s">
        <v>174</v>
      </c>
      <c r="L122" s="152"/>
      <c r="M122" s="152" t="s">
        <v>175</v>
      </c>
      <c r="N122" s="152"/>
      <c r="O122" s="152"/>
      <c r="P122" s="152"/>
      <c r="Q122" s="152"/>
      <c r="R122" s="152"/>
      <c r="S122" s="188"/>
      <c r="T122" s="188"/>
      <c r="U122" s="188"/>
      <c r="V122" s="188"/>
    </row>
    <row r="123" spans="1:30" ht="38.25" customHeight="1">
      <c r="B123" s="79" t="s">
        <v>176</v>
      </c>
      <c r="C123" s="118" t="s">
        <v>37</v>
      </c>
      <c r="D123" s="118"/>
      <c r="E123" s="118"/>
      <c r="F123" s="118"/>
      <c r="G123" s="118" t="s">
        <v>57</v>
      </c>
      <c r="H123" s="118"/>
      <c r="I123" s="118"/>
      <c r="J123" s="118"/>
      <c r="K123" s="120" t="s">
        <v>177</v>
      </c>
      <c r="L123" s="120"/>
      <c r="M123" s="120" t="s">
        <v>177</v>
      </c>
      <c r="N123" s="120"/>
      <c r="O123" s="80" t="s">
        <v>177</v>
      </c>
      <c r="P123" s="80" t="s">
        <v>177</v>
      </c>
      <c r="Q123" s="80" t="s">
        <v>177</v>
      </c>
      <c r="R123" s="80" t="s">
        <v>177</v>
      </c>
      <c r="S123" s="185" t="s">
        <v>178</v>
      </c>
      <c r="T123" s="186"/>
      <c r="U123" s="186"/>
      <c r="V123" s="186"/>
    </row>
    <row r="124" spans="1:30" ht="38.25" customHeight="1">
      <c r="B124" s="79" t="s">
        <v>176</v>
      </c>
      <c r="C124" s="118" t="s">
        <v>179</v>
      </c>
      <c r="D124" s="118"/>
      <c r="E124" s="118"/>
      <c r="F124" s="118"/>
      <c r="G124" s="118" t="s">
        <v>180</v>
      </c>
      <c r="H124" s="118"/>
      <c r="I124" s="118"/>
      <c r="J124" s="118"/>
      <c r="K124" s="120" t="s">
        <v>177</v>
      </c>
      <c r="L124" s="120"/>
      <c r="M124" s="120" t="s">
        <v>181</v>
      </c>
      <c r="N124" s="120"/>
      <c r="O124" s="80" t="s">
        <v>177</v>
      </c>
      <c r="P124" s="80" t="s">
        <v>177</v>
      </c>
      <c r="Q124" s="80" t="s">
        <v>177</v>
      </c>
      <c r="R124" s="80" t="s">
        <v>177</v>
      </c>
      <c r="S124" s="185" t="s">
        <v>182</v>
      </c>
      <c r="T124" s="186"/>
      <c r="U124" s="186"/>
      <c r="V124" s="186"/>
    </row>
    <row r="125" spans="1:30" ht="38.25" customHeight="1">
      <c r="B125" s="79" t="s">
        <v>176</v>
      </c>
      <c r="C125" s="118" t="s">
        <v>183</v>
      </c>
      <c r="D125" s="118"/>
      <c r="E125" s="118"/>
      <c r="F125" s="118"/>
      <c r="G125" s="118" t="s">
        <v>184</v>
      </c>
      <c r="H125" s="118"/>
      <c r="I125" s="118"/>
      <c r="J125" s="118"/>
      <c r="K125" s="120" t="s">
        <v>177</v>
      </c>
      <c r="L125" s="120"/>
      <c r="M125" s="120" t="s">
        <v>87</v>
      </c>
      <c r="N125" s="120"/>
      <c r="O125" s="80" t="s">
        <v>177</v>
      </c>
      <c r="P125" s="80" t="s">
        <v>177</v>
      </c>
      <c r="Q125" s="80" t="s">
        <v>177</v>
      </c>
      <c r="R125" s="80" t="s">
        <v>177</v>
      </c>
      <c r="S125" s="185" t="s">
        <v>185</v>
      </c>
      <c r="T125" s="186"/>
      <c r="U125" s="186"/>
      <c r="V125" s="186"/>
    </row>
    <row r="126" spans="1:30" ht="38.25" customHeight="1">
      <c r="B126" s="79" t="s">
        <v>176</v>
      </c>
      <c r="C126" s="118" t="s">
        <v>186</v>
      </c>
      <c r="D126" s="118"/>
      <c r="E126" s="118"/>
      <c r="F126" s="118"/>
      <c r="G126" s="118" t="s">
        <v>187</v>
      </c>
      <c r="H126" s="118"/>
      <c r="I126" s="118"/>
      <c r="J126" s="118"/>
      <c r="K126" s="120" t="s">
        <v>177</v>
      </c>
      <c r="L126" s="120"/>
      <c r="M126" s="120" t="s">
        <v>87</v>
      </c>
      <c r="N126" s="120"/>
      <c r="O126" s="80" t="s">
        <v>177</v>
      </c>
      <c r="P126" s="80" t="s">
        <v>177</v>
      </c>
      <c r="Q126" s="80" t="s">
        <v>177</v>
      </c>
      <c r="R126" s="80" t="s">
        <v>177</v>
      </c>
      <c r="S126" s="185" t="s">
        <v>188</v>
      </c>
      <c r="T126" s="186"/>
      <c r="U126" s="186"/>
      <c r="V126" s="186"/>
    </row>
    <row r="127" spans="1:30" ht="17.25" customHeight="1">
      <c r="B127" s="67"/>
      <c r="C127" s="67"/>
      <c r="D127" s="67"/>
      <c r="E127" s="67"/>
      <c r="F127" s="67"/>
      <c r="G127" s="67"/>
      <c r="H127" s="67"/>
      <c r="I127" s="12"/>
      <c r="J127" s="12"/>
      <c r="K127" s="12"/>
      <c r="L127" s="12"/>
      <c r="M127" s="81"/>
      <c r="N127" s="67"/>
      <c r="O127" s="67"/>
      <c r="P127" s="67"/>
      <c r="Q127" s="67"/>
      <c r="R127" s="67"/>
      <c r="S127" s="67"/>
      <c r="T127" s="67"/>
      <c r="U127" s="12"/>
      <c r="V127" s="12"/>
      <c r="W127" s="12"/>
      <c r="X127" s="12"/>
    </row>
    <row r="128" spans="1:30" ht="36.5" customHeight="1">
      <c r="B128" s="175" t="s">
        <v>189</v>
      </c>
      <c r="C128" s="176"/>
      <c r="D128" s="176"/>
      <c r="E128" s="176"/>
      <c r="F128" s="176"/>
      <c r="G128" s="132">
        <v>45383</v>
      </c>
      <c r="H128" s="132"/>
      <c r="I128" s="13" t="s">
        <v>3</v>
      </c>
      <c r="J128" s="12"/>
      <c r="K128" s="82"/>
      <c r="L128" s="82"/>
      <c r="M128" s="82"/>
      <c r="N128" s="82"/>
      <c r="O128" s="2"/>
      <c r="P128" s="2"/>
      <c r="Q128" s="2"/>
      <c r="R128" s="2"/>
      <c r="S128" s="2"/>
      <c r="T128" s="2"/>
      <c r="U128" s="2"/>
      <c r="V128" s="2"/>
      <c r="X128" s="12"/>
    </row>
    <row r="129" spans="1:30" ht="24.75" customHeight="1">
      <c r="B129" s="152" t="s">
        <v>80</v>
      </c>
      <c r="C129" s="152"/>
      <c r="D129" s="152"/>
      <c r="E129" s="152"/>
      <c r="F129" s="152"/>
      <c r="G129" s="152"/>
      <c r="H129" s="152"/>
      <c r="I129" s="152"/>
      <c r="J129" s="12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X129" s="12"/>
    </row>
    <row r="130" spans="1:30" ht="24.75" customHeight="1">
      <c r="B130" s="118" t="s">
        <v>190</v>
      </c>
      <c r="C130" s="118"/>
      <c r="D130" s="118"/>
      <c r="E130" s="118"/>
      <c r="F130" s="118"/>
      <c r="G130" s="118"/>
      <c r="H130" s="118"/>
      <c r="I130" s="118"/>
      <c r="J130" s="12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</row>
    <row r="131" spans="1:30" ht="24.75" customHeight="1">
      <c r="B131" s="118" t="s">
        <v>191</v>
      </c>
      <c r="C131" s="118"/>
      <c r="D131" s="118"/>
      <c r="E131" s="118"/>
      <c r="F131" s="118"/>
      <c r="G131" s="118"/>
      <c r="H131" s="118"/>
      <c r="I131" s="118"/>
      <c r="J131" s="12"/>
      <c r="S131" s="67"/>
      <c r="T131" s="67"/>
      <c r="U131" s="12"/>
      <c r="V131" s="12"/>
      <c r="W131" s="12"/>
      <c r="X131" s="12"/>
    </row>
    <row r="132" spans="1:30" ht="24.75" customHeight="1">
      <c r="B132" s="118" t="s">
        <v>192</v>
      </c>
      <c r="C132" s="118"/>
      <c r="D132" s="118"/>
      <c r="E132" s="118"/>
      <c r="F132" s="118"/>
      <c r="G132" s="118"/>
      <c r="H132" s="118"/>
      <c r="I132" s="118"/>
      <c r="J132" s="12"/>
      <c r="M132" s="16"/>
      <c r="N132" s="7"/>
      <c r="O132" s="7"/>
      <c r="P132" s="7"/>
      <c r="Q132" s="7"/>
      <c r="R132" s="67"/>
      <c r="S132" s="67"/>
      <c r="T132" s="67"/>
      <c r="U132" s="12"/>
      <c r="V132" s="12"/>
      <c r="W132" s="12"/>
      <c r="X132" s="12"/>
    </row>
    <row r="133" spans="1:30" ht="24.75" customHeight="1">
      <c r="B133" s="118" t="s">
        <v>193</v>
      </c>
      <c r="C133" s="118"/>
      <c r="D133" s="118"/>
      <c r="E133" s="118"/>
      <c r="F133" s="118"/>
      <c r="G133" s="118"/>
      <c r="H133" s="118"/>
      <c r="I133" s="118"/>
      <c r="J133" s="12"/>
      <c r="K133" s="12"/>
      <c r="M133" s="7"/>
      <c r="N133" s="7"/>
      <c r="O133" s="7"/>
      <c r="P133" s="16"/>
      <c r="Q133" s="16"/>
      <c r="R133" s="16"/>
      <c r="S133" s="67"/>
      <c r="T133" s="67"/>
      <c r="U133" s="12"/>
      <c r="V133" s="12"/>
      <c r="W133" s="12"/>
      <c r="X133" s="12"/>
    </row>
    <row r="134" spans="1:30" ht="24.75" customHeight="1">
      <c r="B134" s="118" t="s">
        <v>194</v>
      </c>
      <c r="C134" s="118"/>
      <c r="D134" s="118"/>
      <c r="E134" s="118"/>
      <c r="F134" s="118"/>
      <c r="G134" s="118"/>
      <c r="H134" s="118"/>
      <c r="I134" s="118"/>
      <c r="J134" s="12"/>
      <c r="K134" s="12"/>
      <c r="L134" s="12"/>
      <c r="M134" s="81"/>
      <c r="N134" s="67"/>
      <c r="O134" s="67"/>
      <c r="P134" s="67"/>
      <c r="Q134" s="67"/>
      <c r="R134" s="67"/>
      <c r="S134" s="67"/>
      <c r="T134" s="67"/>
      <c r="U134" s="12"/>
      <c r="V134" s="12"/>
      <c r="W134" s="12"/>
      <c r="X134" s="12"/>
    </row>
    <row r="135" spans="1:30" ht="14.25" customHeight="1">
      <c r="B135" s="84"/>
      <c r="C135" s="85"/>
      <c r="D135" s="12"/>
      <c r="E135" s="12"/>
      <c r="F135" s="12"/>
      <c r="G135" s="12"/>
      <c r="H135" s="12"/>
      <c r="I135" s="12"/>
      <c r="J135" s="12"/>
      <c r="K135" s="12"/>
      <c r="L135" s="12"/>
      <c r="M135" s="86"/>
      <c r="N135" s="14"/>
      <c r="O135" s="14"/>
      <c r="P135" s="14"/>
      <c r="Q135" s="14"/>
      <c r="R135" s="14"/>
      <c r="S135" s="14"/>
      <c r="T135" s="87"/>
      <c r="U135" s="87"/>
      <c r="V135" s="87"/>
      <c r="AD135" s="60"/>
    </row>
    <row r="136" spans="1:30" ht="28.5" customHeight="1">
      <c r="A136" s="19">
        <v>5</v>
      </c>
      <c r="B136" s="181" t="s">
        <v>195</v>
      </c>
      <c r="C136" s="182"/>
      <c r="D136" s="182"/>
      <c r="E136" s="182"/>
      <c r="F136" s="182"/>
      <c r="G136" s="182"/>
      <c r="H136" s="182"/>
      <c r="I136" s="88"/>
      <c r="J136" s="88"/>
      <c r="K136" s="89"/>
      <c r="L136" s="89"/>
      <c r="M136" s="39"/>
      <c r="N136" s="39"/>
      <c r="O136" s="39"/>
      <c r="P136" s="39"/>
      <c r="Q136" s="39"/>
      <c r="R136" s="40"/>
      <c r="S136" s="41"/>
      <c r="T136" s="40"/>
      <c r="U136" s="41"/>
      <c r="V136" s="41"/>
      <c r="W136" s="23"/>
      <c r="X136" s="23"/>
      <c r="Y136" s="23"/>
      <c r="Z136" s="60"/>
      <c r="AA136" s="60"/>
      <c r="AB136" s="60"/>
      <c r="AC136" s="60"/>
      <c r="AD136" s="60"/>
    </row>
    <row r="137" spans="1:30" ht="9" customHeight="1">
      <c r="A137" s="71"/>
      <c r="B137" s="72"/>
      <c r="C137" s="73"/>
      <c r="D137" s="73"/>
      <c r="E137" s="74"/>
      <c r="F137" s="74"/>
      <c r="G137" s="75"/>
      <c r="H137" s="75"/>
      <c r="I137" s="75"/>
      <c r="J137" s="75"/>
      <c r="K137" s="76"/>
      <c r="L137" s="76"/>
      <c r="M137" s="10"/>
      <c r="N137" s="10"/>
      <c r="O137" s="10"/>
      <c r="P137" s="10"/>
      <c r="Q137" s="10"/>
      <c r="R137" s="11"/>
      <c r="S137" s="12"/>
      <c r="T137" s="11"/>
      <c r="U137" s="12"/>
      <c r="V137" s="12"/>
      <c r="Z137" s="60"/>
      <c r="AA137" s="60"/>
      <c r="AB137" s="60"/>
      <c r="AC137" s="60"/>
      <c r="AD137" s="60"/>
    </row>
    <row r="138" spans="1:30" ht="36.75" customHeight="1">
      <c r="A138" s="90"/>
      <c r="B138" s="183" t="s">
        <v>196</v>
      </c>
      <c r="C138" s="184"/>
      <c r="D138" s="184"/>
      <c r="E138" s="184"/>
      <c r="F138" s="132">
        <f>'[1]35天久'!$F$131</f>
        <v>45677</v>
      </c>
      <c r="G138" s="132"/>
      <c r="H138" s="13" t="s">
        <v>3</v>
      </c>
      <c r="I138" s="86"/>
      <c r="J138" s="26"/>
      <c r="K138" s="91"/>
      <c r="L138" s="2"/>
    </row>
    <row r="139" spans="1:30" ht="28.5" customHeight="1">
      <c r="A139" s="90"/>
      <c r="B139" s="152" t="s">
        <v>197</v>
      </c>
      <c r="C139" s="177"/>
      <c r="D139" s="177"/>
      <c r="E139" s="177"/>
      <c r="F139" s="177" t="s">
        <v>54</v>
      </c>
      <c r="G139" s="177"/>
      <c r="H139" s="177"/>
      <c r="I139" s="177"/>
      <c r="J139" s="177"/>
      <c r="K139" s="177"/>
      <c r="L139" s="92"/>
    </row>
    <row r="140" spans="1:30" ht="28.5" customHeight="1">
      <c r="A140" s="90"/>
      <c r="B140" s="178" t="s">
        <v>198</v>
      </c>
      <c r="C140" s="178"/>
      <c r="D140" s="178"/>
      <c r="E140" s="178"/>
      <c r="F140" s="178" t="s">
        <v>199</v>
      </c>
      <c r="G140" s="178"/>
      <c r="H140" s="178"/>
      <c r="I140" s="178"/>
      <c r="J140" s="178"/>
      <c r="K140" s="178"/>
      <c r="L140" s="93"/>
    </row>
    <row r="141" spans="1:30" ht="59.25" customHeight="1">
      <c r="A141" s="90"/>
      <c r="B141" s="178" t="s">
        <v>200</v>
      </c>
      <c r="C141" s="178"/>
      <c r="D141" s="178"/>
      <c r="E141" s="178"/>
      <c r="F141" s="179" t="s">
        <v>201</v>
      </c>
      <c r="G141" s="179"/>
      <c r="H141" s="179"/>
      <c r="I141" s="179"/>
      <c r="J141" s="179"/>
      <c r="K141" s="179"/>
      <c r="L141" s="93"/>
    </row>
    <row r="142" spans="1:30" ht="47.25" customHeight="1">
      <c r="A142" s="90"/>
      <c r="B142" s="178" t="s">
        <v>202</v>
      </c>
      <c r="C142" s="178"/>
      <c r="D142" s="178"/>
      <c r="E142" s="178"/>
      <c r="F142" s="180" t="s">
        <v>203</v>
      </c>
      <c r="G142" s="180"/>
      <c r="H142" s="180"/>
      <c r="I142" s="180"/>
      <c r="J142" s="180"/>
      <c r="K142" s="180"/>
      <c r="L142" s="93"/>
    </row>
    <row r="143" spans="1:30" ht="21" customHeight="1">
      <c r="B143" s="94"/>
      <c r="C143" s="94"/>
      <c r="D143" s="94"/>
      <c r="E143" s="94"/>
      <c r="F143" s="94"/>
      <c r="G143" s="93"/>
      <c r="H143" s="93"/>
      <c r="I143" s="93"/>
      <c r="J143" s="93"/>
      <c r="K143" s="93"/>
      <c r="L143" s="93"/>
    </row>
    <row r="144" spans="1:30" ht="29.25" customHeight="1">
      <c r="B144" s="175" t="s">
        <v>204</v>
      </c>
      <c r="C144" s="176"/>
      <c r="D144" s="176"/>
      <c r="E144" s="176"/>
      <c r="F144" s="176"/>
      <c r="G144" s="132">
        <f>'[1]35天久'!$G$139</f>
        <v>45658</v>
      </c>
      <c r="H144" s="132"/>
      <c r="I144" s="13" t="s">
        <v>3</v>
      </c>
      <c r="J144" s="95"/>
      <c r="K144" s="95"/>
      <c r="L144" s="95"/>
      <c r="X144" s="2"/>
      <c r="Y144" s="2"/>
    </row>
    <row r="145" spans="1:35" ht="29.25" customHeight="1">
      <c r="B145" s="152" t="s">
        <v>205</v>
      </c>
      <c r="C145" s="152"/>
      <c r="D145" s="152"/>
      <c r="E145" s="152"/>
      <c r="F145" s="152" t="s">
        <v>206</v>
      </c>
      <c r="G145" s="152"/>
      <c r="H145" s="152"/>
      <c r="I145" s="152" t="s">
        <v>207</v>
      </c>
      <c r="J145" s="152"/>
      <c r="K145" s="152"/>
      <c r="L145" s="152"/>
      <c r="M145" s="177" t="s">
        <v>208</v>
      </c>
      <c r="N145" s="177"/>
      <c r="O145" s="177"/>
      <c r="P145" s="177"/>
      <c r="Q145" s="2"/>
      <c r="R145" s="2"/>
    </row>
    <row r="146" spans="1:35" ht="29.25" customHeight="1">
      <c r="B146" s="165" t="s">
        <v>209</v>
      </c>
      <c r="C146" s="147"/>
      <c r="D146" s="147"/>
      <c r="E146" s="147"/>
      <c r="F146" s="162" t="s">
        <v>210</v>
      </c>
      <c r="G146" s="162"/>
      <c r="H146" s="162"/>
      <c r="I146" s="162" t="s">
        <v>211</v>
      </c>
      <c r="J146" s="162"/>
      <c r="K146" s="162"/>
      <c r="L146" s="162"/>
      <c r="M146" s="166" t="s">
        <v>212</v>
      </c>
      <c r="N146" s="167"/>
      <c r="O146" s="167"/>
      <c r="P146" s="168"/>
      <c r="Q146" s="2"/>
      <c r="R146" s="2"/>
    </row>
    <row r="147" spans="1:35" ht="29.25" customHeight="1">
      <c r="B147" s="147" t="s">
        <v>213</v>
      </c>
      <c r="C147" s="147"/>
      <c r="D147" s="147"/>
      <c r="E147" s="147"/>
      <c r="F147" s="162" t="s">
        <v>214</v>
      </c>
      <c r="G147" s="162"/>
      <c r="H147" s="162"/>
      <c r="I147" s="162" t="s">
        <v>211</v>
      </c>
      <c r="J147" s="162"/>
      <c r="K147" s="162"/>
      <c r="L147" s="162"/>
      <c r="M147" s="169"/>
      <c r="N147" s="170"/>
      <c r="O147" s="170"/>
      <c r="P147" s="171"/>
      <c r="Q147" s="2"/>
      <c r="R147" s="2"/>
    </row>
    <row r="148" spans="1:35" ht="29.25" customHeight="1">
      <c r="B148" s="147" t="s">
        <v>215</v>
      </c>
      <c r="C148" s="147"/>
      <c r="D148" s="147"/>
      <c r="E148" s="147"/>
      <c r="F148" s="162" t="s">
        <v>216</v>
      </c>
      <c r="G148" s="162"/>
      <c r="H148" s="162"/>
      <c r="I148" s="162" t="s">
        <v>217</v>
      </c>
      <c r="J148" s="162"/>
      <c r="K148" s="162"/>
      <c r="L148" s="162"/>
      <c r="M148" s="169"/>
      <c r="N148" s="170"/>
      <c r="O148" s="170"/>
      <c r="P148" s="171"/>
      <c r="Q148" s="2"/>
      <c r="R148" s="2"/>
    </row>
    <row r="149" spans="1:35" ht="29.25" customHeight="1">
      <c r="B149" s="147" t="s">
        <v>218</v>
      </c>
      <c r="C149" s="147"/>
      <c r="D149" s="147"/>
      <c r="E149" s="147"/>
      <c r="F149" s="162" t="s">
        <v>219</v>
      </c>
      <c r="G149" s="162"/>
      <c r="H149" s="162"/>
      <c r="I149" s="163" t="s">
        <v>217</v>
      </c>
      <c r="J149" s="162"/>
      <c r="K149" s="162"/>
      <c r="L149" s="162"/>
      <c r="M149" s="172"/>
      <c r="N149" s="173"/>
      <c r="O149" s="173"/>
      <c r="P149" s="174"/>
      <c r="Q149" s="2"/>
      <c r="R149" s="2"/>
    </row>
    <row r="150" spans="1:35" ht="29.25" customHeight="1"/>
    <row r="151" spans="1:35" ht="28.5" customHeight="1">
      <c r="A151" s="19">
        <v>6</v>
      </c>
      <c r="B151" s="164" t="s">
        <v>220</v>
      </c>
      <c r="C151" s="164"/>
      <c r="D151" s="164"/>
      <c r="E151" s="164"/>
      <c r="F151" s="164"/>
      <c r="G151" s="164"/>
      <c r="H151" s="164"/>
      <c r="I151" s="164"/>
      <c r="J151" s="164"/>
      <c r="K151" s="164"/>
      <c r="L151" s="164"/>
      <c r="M151" s="39"/>
      <c r="N151" s="39"/>
      <c r="O151" s="39"/>
      <c r="P151" s="39"/>
      <c r="Q151" s="39"/>
      <c r="R151" s="40"/>
      <c r="S151" s="41"/>
      <c r="T151" s="40"/>
      <c r="U151" s="41"/>
      <c r="V151" s="41"/>
      <c r="W151" s="23"/>
      <c r="X151" s="23"/>
      <c r="Y151" s="23"/>
      <c r="Z151" s="96"/>
      <c r="AA151" s="96"/>
      <c r="AB151" s="96"/>
      <c r="AC151" s="96"/>
      <c r="AE151" s="30"/>
    </row>
    <row r="152" spans="1:35" s="100" customFormat="1" ht="28.5" customHeight="1">
      <c r="A152" s="42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97"/>
      <c r="N152" s="97"/>
      <c r="O152" s="97"/>
      <c r="P152" s="97"/>
      <c r="Q152" s="97"/>
      <c r="R152" s="98"/>
      <c r="S152" s="99"/>
      <c r="T152" s="98"/>
      <c r="U152" s="99"/>
      <c r="V152" s="99"/>
      <c r="Z152" s="101"/>
      <c r="AA152" s="101"/>
      <c r="AB152" s="101"/>
      <c r="AC152" s="101"/>
      <c r="AE152" s="102"/>
      <c r="AF152" s="102"/>
    </row>
    <row r="153" spans="1:35" s="100" customFormat="1" ht="30.75" customHeight="1">
      <c r="A153" s="42"/>
      <c r="B153" s="151" t="s">
        <v>221</v>
      </c>
      <c r="C153" s="151"/>
      <c r="D153" s="151"/>
      <c r="E153" s="151"/>
      <c r="F153" s="151"/>
      <c r="G153" s="151"/>
      <c r="H153" s="132">
        <f>'[1]35天久'!$H$146</f>
        <v>45685</v>
      </c>
      <c r="I153" s="132"/>
      <c r="J153" s="13" t="s">
        <v>3</v>
      </c>
      <c r="K153" s="103"/>
      <c r="L153" s="103"/>
      <c r="M153" s="97"/>
      <c r="N153" s="97"/>
      <c r="O153" s="97"/>
      <c r="P153" s="97"/>
      <c r="Q153" s="97"/>
      <c r="R153" s="98"/>
      <c r="S153" s="99"/>
      <c r="T153" s="98"/>
      <c r="U153" s="99"/>
      <c r="V153" s="99"/>
      <c r="Z153" s="96"/>
      <c r="AA153" s="96"/>
      <c r="AB153" s="96"/>
      <c r="AC153" s="96"/>
      <c r="AD153"/>
      <c r="AE153" s="104"/>
      <c r="AF153" s="104"/>
      <c r="AG153" s="104"/>
      <c r="AH153" s="104"/>
      <c r="AI153" s="104"/>
    </row>
    <row r="154" spans="1:35" s="100" customFormat="1" ht="30.75" customHeight="1">
      <c r="A154" s="42"/>
      <c r="B154" s="134" t="s">
        <v>222</v>
      </c>
      <c r="C154" s="134"/>
      <c r="D154" s="134"/>
      <c r="E154" s="134"/>
      <c r="F154" s="134"/>
      <c r="G154" s="134"/>
      <c r="H154" s="134" t="s">
        <v>223</v>
      </c>
      <c r="I154" s="134"/>
      <c r="J154" s="134"/>
      <c r="K154" s="134"/>
      <c r="L154" s="134"/>
      <c r="M154" s="134"/>
      <c r="N154" s="134"/>
      <c r="O154" s="135" t="s">
        <v>54</v>
      </c>
      <c r="P154" s="135"/>
      <c r="Q154" s="135"/>
      <c r="R154" s="135"/>
      <c r="S154" s="135"/>
      <c r="T154" s="135"/>
      <c r="U154" s="152" t="s">
        <v>224</v>
      </c>
      <c r="V154" s="152"/>
      <c r="W154" s="152"/>
      <c r="X154" s="152"/>
      <c r="Z154" s="96"/>
      <c r="AA154" s="96"/>
      <c r="AB154" s="96"/>
      <c r="AC154" s="96"/>
      <c r="AD154"/>
      <c r="AE154" s="104"/>
      <c r="AF154" s="104"/>
      <c r="AG154" s="104"/>
      <c r="AH154" s="104"/>
      <c r="AI154" s="104"/>
    </row>
    <row r="155" spans="1:35" s="100" customFormat="1" ht="30.75" customHeight="1">
      <c r="A155" s="42"/>
      <c r="B155" s="153" t="s">
        <v>225</v>
      </c>
      <c r="C155" s="154"/>
      <c r="D155" s="154"/>
      <c r="E155" s="154"/>
      <c r="F155" s="154"/>
      <c r="G155" s="155"/>
      <c r="H155" s="156" t="s">
        <v>226</v>
      </c>
      <c r="I155" s="156"/>
      <c r="J155" s="156"/>
      <c r="K155" s="156"/>
      <c r="L155" s="156"/>
      <c r="M155" s="156"/>
      <c r="N155" s="156"/>
      <c r="O155" s="157" t="s">
        <v>227</v>
      </c>
      <c r="P155" s="157"/>
      <c r="Q155" s="157"/>
      <c r="R155" s="157"/>
      <c r="S155" s="157"/>
      <c r="T155" s="157"/>
      <c r="U155" s="158" t="s">
        <v>228</v>
      </c>
      <c r="V155" s="158"/>
      <c r="W155" s="158"/>
      <c r="X155" s="158"/>
      <c r="Z155" s="96"/>
      <c r="AA155" s="96"/>
      <c r="AB155" s="96"/>
      <c r="AC155" s="96"/>
      <c r="AD155"/>
      <c r="AE155" s="104"/>
      <c r="AF155" s="104"/>
      <c r="AG155" s="104"/>
      <c r="AH155" s="104"/>
      <c r="AI155" s="104"/>
    </row>
    <row r="156" spans="1:35" s="100" customFormat="1" ht="30.75" customHeight="1">
      <c r="A156" s="42"/>
      <c r="B156" s="159" t="s">
        <v>229</v>
      </c>
      <c r="C156" s="160"/>
      <c r="D156" s="160"/>
      <c r="E156" s="160"/>
      <c r="F156" s="160"/>
      <c r="G156" s="161"/>
      <c r="H156" s="156"/>
      <c r="I156" s="156"/>
      <c r="J156" s="156"/>
      <c r="K156" s="156"/>
      <c r="L156" s="156"/>
      <c r="M156" s="156"/>
      <c r="N156" s="156"/>
      <c r="O156" s="157"/>
      <c r="P156" s="157"/>
      <c r="Q156" s="157"/>
      <c r="R156" s="157"/>
      <c r="S156" s="157"/>
      <c r="T156" s="157"/>
      <c r="U156" s="158"/>
      <c r="V156" s="158"/>
      <c r="W156" s="158"/>
      <c r="X156" s="158"/>
      <c r="Z156" s="96"/>
      <c r="AA156" s="96"/>
      <c r="AB156" s="96"/>
      <c r="AC156" s="96"/>
      <c r="AD156"/>
      <c r="AE156" s="104"/>
      <c r="AF156" s="104"/>
      <c r="AG156" s="104"/>
      <c r="AH156" s="104"/>
      <c r="AI156" s="104"/>
    </row>
    <row r="157" spans="1:35" s="100" customFormat="1" ht="30.75" customHeight="1">
      <c r="A157" s="42"/>
      <c r="B157" s="137" t="s">
        <v>225</v>
      </c>
      <c r="C157" s="138"/>
      <c r="D157" s="138"/>
      <c r="E157" s="138"/>
      <c r="F157" s="138"/>
      <c r="G157" s="139"/>
      <c r="H157" s="140" t="s">
        <v>230</v>
      </c>
      <c r="I157" s="141"/>
      <c r="J157" s="141"/>
      <c r="K157" s="141"/>
      <c r="L157" s="141"/>
      <c r="M157" s="141"/>
      <c r="N157" s="142"/>
      <c r="O157" s="146" t="s">
        <v>231</v>
      </c>
      <c r="P157" s="146"/>
      <c r="Q157" s="146"/>
      <c r="R157" s="146"/>
      <c r="S157" s="146"/>
      <c r="T157" s="146"/>
      <c r="U157" s="147" t="s">
        <v>232</v>
      </c>
      <c r="V157" s="147"/>
      <c r="W157" s="147"/>
      <c r="X157" s="147"/>
      <c r="Z157" s="96"/>
      <c r="AA157" s="96"/>
      <c r="AB157" s="96"/>
      <c r="AC157" s="96"/>
      <c r="AD157"/>
      <c r="AE157" s="104"/>
      <c r="AF157" s="104"/>
      <c r="AG157" s="104"/>
      <c r="AH157" s="104"/>
      <c r="AI157" s="104"/>
    </row>
    <row r="158" spans="1:35" s="100" customFormat="1" ht="30.75" customHeight="1">
      <c r="A158" s="42"/>
      <c r="B158" s="148" t="s">
        <v>233</v>
      </c>
      <c r="C158" s="149"/>
      <c r="D158" s="149"/>
      <c r="E158" s="149"/>
      <c r="F158" s="149"/>
      <c r="G158" s="150"/>
      <c r="H158" s="143"/>
      <c r="I158" s="144"/>
      <c r="J158" s="144"/>
      <c r="K158" s="144"/>
      <c r="L158" s="144"/>
      <c r="M158" s="144"/>
      <c r="N158" s="145"/>
      <c r="O158" s="146"/>
      <c r="P158" s="146"/>
      <c r="Q158" s="146"/>
      <c r="R158" s="146"/>
      <c r="S158" s="146"/>
      <c r="T158" s="146"/>
      <c r="U158" s="147"/>
      <c r="V158" s="147"/>
      <c r="W158" s="147"/>
      <c r="X158" s="147"/>
      <c r="Z158" s="96"/>
      <c r="AA158" s="96"/>
      <c r="AB158" s="96"/>
      <c r="AC158" s="96"/>
      <c r="AD158"/>
      <c r="AE158" s="104"/>
      <c r="AF158" s="104"/>
      <c r="AG158" s="104"/>
      <c r="AH158" s="104"/>
      <c r="AI158" s="104"/>
    </row>
    <row r="159" spans="1:35" s="100" customFormat="1" ht="28.5" customHeight="1">
      <c r="A159" s="42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97"/>
      <c r="N159" s="97"/>
      <c r="O159" s="97"/>
      <c r="P159" s="97"/>
      <c r="Q159" s="97"/>
      <c r="R159" s="98"/>
      <c r="S159" s="99"/>
      <c r="T159" s="98"/>
      <c r="U159" s="99"/>
      <c r="V159" s="99"/>
      <c r="Z159" s="101"/>
      <c r="AA159" s="101"/>
      <c r="AB159" s="101"/>
      <c r="AC159" s="101"/>
      <c r="AE159" s="102"/>
      <c r="AF159" s="102"/>
    </row>
    <row r="160" spans="1:35" s="106" customFormat="1" ht="30.75" customHeight="1">
      <c r="A160" s="42"/>
      <c r="B160" s="151" t="s">
        <v>234</v>
      </c>
      <c r="C160" s="151"/>
      <c r="D160" s="151"/>
      <c r="E160" s="151"/>
      <c r="F160" s="151"/>
      <c r="G160" s="151"/>
      <c r="H160" s="132">
        <f>'[1]35天久'!$H$151</f>
        <v>45685</v>
      </c>
      <c r="I160" s="132"/>
      <c r="J160" s="13" t="s">
        <v>3</v>
      </c>
      <c r="K160" s="103"/>
      <c r="L160" s="103"/>
      <c r="M160" s="97"/>
      <c r="N160" s="97"/>
      <c r="O160" s="97"/>
      <c r="P160" s="97"/>
      <c r="Q160" s="97"/>
      <c r="R160" s="98"/>
      <c r="S160" s="105"/>
      <c r="T160" s="98"/>
      <c r="U160" s="105"/>
      <c r="V160" s="105"/>
      <c r="Y160" s="100"/>
      <c r="Z160" s="96"/>
      <c r="AA160" s="96"/>
      <c r="AB160" s="96"/>
      <c r="AC160" s="96"/>
      <c r="AD160"/>
      <c r="AE160" s="107"/>
      <c r="AF160" s="107"/>
      <c r="AG160" s="107"/>
      <c r="AH160" s="107"/>
      <c r="AI160" s="107"/>
    </row>
    <row r="161" spans="1:35" s="106" customFormat="1" ht="30.75" customHeight="1">
      <c r="A161" s="42"/>
      <c r="B161" s="134" t="s">
        <v>235</v>
      </c>
      <c r="C161" s="134"/>
      <c r="D161" s="134"/>
      <c r="E161" s="134"/>
      <c r="F161" s="134"/>
      <c r="G161" s="134"/>
      <c r="H161" s="134" t="s">
        <v>236</v>
      </c>
      <c r="I161" s="134"/>
      <c r="J161" s="134"/>
      <c r="K161" s="134"/>
      <c r="L161" s="134" t="s">
        <v>237</v>
      </c>
      <c r="M161" s="134"/>
      <c r="N161" s="134"/>
      <c r="O161" s="134"/>
      <c r="P161" s="135" t="s">
        <v>238</v>
      </c>
      <c r="Q161" s="135"/>
      <c r="R161" s="135"/>
      <c r="S161" s="135"/>
      <c r="T161" s="135"/>
      <c r="U161" s="135"/>
      <c r="V161" s="135"/>
      <c r="W161" s="135"/>
      <c r="X161" s="135"/>
      <c r="Y161" s="100"/>
      <c r="Z161" s="96"/>
      <c r="AA161" s="96"/>
      <c r="AB161" s="96"/>
      <c r="AC161" s="96"/>
      <c r="AD161"/>
      <c r="AE161" s="107"/>
      <c r="AF161" s="107"/>
      <c r="AG161" s="107"/>
      <c r="AH161" s="107"/>
      <c r="AI161" s="107"/>
    </row>
    <row r="162" spans="1:35" s="106" customFormat="1" ht="30.75" customHeight="1">
      <c r="A162" s="42"/>
      <c r="B162" s="136" t="s">
        <v>239</v>
      </c>
      <c r="C162" s="136"/>
      <c r="D162" s="136"/>
      <c r="E162" s="136"/>
      <c r="F162" s="136"/>
      <c r="G162" s="136"/>
      <c r="H162" s="129" t="s">
        <v>240</v>
      </c>
      <c r="I162" s="129"/>
      <c r="J162" s="129"/>
      <c r="K162" s="129"/>
      <c r="L162" s="129" t="s">
        <v>241</v>
      </c>
      <c r="M162" s="129"/>
      <c r="N162" s="129"/>
      <c r="O162" s="129"/>
      <c r="P162" s="128" t="s">
        <v>242</v>
      </c>
      <c r="Q162" s="128"/>
      <c r="R162" s="128"/>
      <c r="S162" s="128"/>
      <c r="T162" s="128"/>
      <c r="U162" s="128"/>
      <c r="V162" s="128"/>
      <c r="W162" s="128"/>
      <c r="X162" s="128"/>
      <c r="Y162" s="100"/>
      <c r="Z162" s="96"/>
      <c r="AA162" s="96"/>
      <c r="AB162" s="96"/>
      <c r="AC162" s="96"/>
      <c r="AD162"/>
      <c r="AE162" s="107"/>
      <c r="AF162" s="107"/>
      <c r="AG162" s="107"/>
      <c r="AH162" s="107"/>
      <c r="AI162" s="107"/>
    </row>
    <row r="163" spans="1:35" s="106" customFormat="1" ht="30.75" customHeight="1">
      <c r="A163" s="42"/>
      <c r="B163" s="128" t="s">
        <v>243</v>
      </c>
      <c r="C163" s="128"/>
      <c r="D163" s="128"/>
      <c r="E163" s="128"/>
      <c r="F163" s="128"/>
      <c r="G163" s="128"/>
      <c r="H163" s="129" t="s">
        <v>244</v>
      </c>
      <c r="I163" s="129"/>
      <c r="J163" s="129"/>
      <c r="K163" s="129"/>
      <c r="L163" s="129" t="s">
        <v>241</v>
      </c>
      <c r="M163" s="129"/>
      <c r="N163" s="129"/>
      <c r="O163" s="129"/>
      <c r="P163" s="128" t="s">
        <v>245</v>
      </c>
      <c r="Q163" s="128"/>
      <c r="R163" s="128"/>
      <c r="S163" s="128"/>
      <c r="T163" s="128"/>
      <c r="U163" s="128"/>
      <c r="V163" s="128"/>
      <c r="W163" s="128"/>
      <c r="X163" s="128"/>
      <c r="Y163" s="100"/>
      <c r="Z163" s="96"/>
      <c r="AA163" s="96"/>
      <c r="AB163" s="96"/>
      <c r="AC163" s="96"/>
      <c r="AD163"/>
      <c r="AE163" s="107"/>
      <c r="AF163" s="107"/>
      <c r="AG163" s="107"/>
      <c r="AH163" s="107"/>
      <c r="AI163" s="107"/>
    </row>
    <row r="164" spans="1:35" s="106" customFormat="1" ht="30.75" customHeight="1">
      <c r="A164" s="42"/>
      <c r="B164" s="128" t="s">
        <v>246</v>
      </c>
      <c r="C164" s="128"/>
      <c r="D164" s="128"/>
      <c r="E164" s="128"/>
      <c r="F164" s="128"/>
      <c r="G164" s="128"/>
      <c r="H164" s="129" t="s">
        <v>247</v>
      </c>
      <c r="I164" s="129"/>
      <c r="J164" s="129"/>
      <c r="K164" s="129"/>
      <c r="L164" s="129" t="s">
        <v>241</v>
      </c>
      <c r="M164" s="129"/>
      <c r="N164" s="129"/>
      <c r="O164" s="129"/>
      <c r="P164" s="133" t="s">
        <v>248</v>
      </c>
      <c r="Q164" s="133"/>
      <c r="R164" s="133"/>
      <c r="S164" s="133"/>
      <c r="T164" s="133"/>
      <c r="U164" s="133"/>
      <c r="V164" s="133"/>
      <c r="W164" s="133"/>
      <c r="X164" s="133"/>
      <c r="Y164" s="100"/>
      <c r="Z164" s="96"/>
      <c r="AA164" s="96"/>
      <c r="AB164" s="96"/>
      <c r="AC164" s="96"/>
      <c r="AD164"/>
      <c r="AE164" s="107"/>
      <c r="AF164" s="107"/>
      <c r="AG164" s="107"/>
      <c r="AH164" s="107"/>
      <c r="AI164" s="107"/>
    </row>
    <row r="165" spans="1:35" s="106" customFormat="1" ht="30.75" customHeight="1">
      <c r="A165" s="42"/>
      <c r="B165" s="128" t="s">
        <v>249</v>
      </c>
      <c r="C165" s="128"/>
      <c r="D165" s="128"/>
      <c r="E165" s="128"/>
      <c r="F165" s="128"/>
      <c r="G165" s="128"/>
      <c r="H165" s="129" t="s">
        <v>250</v>
      </c>
      <c r="I165" s="129"/>
      <c r="J165" s="129"/>
      <c r="K165" s="129"/>
      <c r="L165" s="129" t="s">
        <v>241</v>
      </c>
      <c r="M165" s="129"/>
      <c r="N165" s="129"/>
      <c r="O165" s="129"/>
      <c r="P165" s="128" t="s">
        <v>251</v>
      </c>
      <c r="Q165" s="128"/>
      <c r="R165" s="128"/>
      <c r="S165" s="128"/>
      <c r="T165" s="128"/>
      <c r="U165" s="128"/>
      <c r="V165" s="128"/>
      <c r="W165" s="128"/>
      <c r="X165" s="128"/>
      <c r="Y165" s="100"/>
      <c r="Z165" s="96"/>
      <c r="AA165" s="96"/>
      <c r="AB165" s="96"/>
      <c r="AC165" s="96"/>
      <c r="AD165"/>
      <c r="AE165" s="107"/>
      <c r="AF165" s="107"/>
      <c r="AG165" s="107"/>
      <c r="AH165" s="107"/>
      <c r="AI165" s="107"/>
    </row>
    <row r="166" spans="1:35" s="106" customFormat="1" ht="30.75" customHeight="1">
      <c r="A166" s="42"/>
      <c r="B166" s="108"/>
      <c r="C166" s="108"/>
      <c r="D166" s="108"/>
      <c r="E166" s="108"/>
      <c r="F166" s="108"/>
      <c r="G166" s="108"/>
      <c r="H166" s="109"/>
      <c r="I166" s="109"/>
      <c r="J166" s="109"/>
      <c r="K166" s="109"/>
      <c r="O166" s="109"/>
      <c r="P166" s="110"/>
      <c r="Q166" s="110"/>
      <c r="R166" s="110"/>
      <c r="S166" s="110"/>
      <c r="T166" s="110"/>
      <c r="U166" s="110"/>
      <c r="V166" s="110"/>
      <c r="W166" s="110"/>
      <c r="X166" s="110"/>
      <c r="Y166" s="100"/>
      <c r="Z166" s="96"/>
      <c r="AA166" s="96"/>
      <c r="AB166" s="96"/>
      <c r="AC166" s="96"/>
      <c r="AD166"/>
      <c r="AE166" s="107"/>
      <c r="AF166" s="107"/>
      <c r="AG166" s="107"/>
      <c r="AH166" s="107"/>
      <c r="AI166" s="107"/>
    </row>
    <row r="167" spans="1:35" ht="29.25" customHeight="1">
      <c r="B167" s="130" t="s">
        <v>252</v>
      </c>
      <c r="C167" s="131"/>
      <c r="D167" s="131"/>
      <c r="E167" s="131"/>
      <c r="F167" s="111" t="s">
        <v>253</v>
      </c>
      <c r="G167" s="111"/>
      <c r="H167" s="111"/>
      <c r="I167" s="111"/>
      <c r="J167" s="111"/>
      <c r="K167" s="111"/>
      <c r="M167" s="132">
        <f>'[1]35天久'!$M$155</f>
        <v>45717</v>
      </c>
      <c r="N167" s="132"/>
      <c r="O167" s="13" t="s">
        <v>3</v>
      </c>
      <c r="P167" s="112"/>
      <c r="Q167" s="113"/>
      <c r="R167" s="113"/>
      <c r="S167" s="113"/>
      <c r="T167" s="113"/>
      <c r="U167" s="113"/>
      <c r="V167" s="113"/>
      <c r="Z167" s="114"/>
      <c r="AA167" s="114"/>
      <c r="AB167" s="114"/>
      <c r="AC167" s="114"/>
      <c r="AD167" s="114"/>
    </row>
    <row r="168" spans="1:35" ht="21" customHeight="1">
      <c r="B168" s="123" t="s">
        <v>165</v>
      </c>
      <c r="C168" s="123"/>
      <c r="D168" s="123"/>
      <c r="E168" s="123"/>
      <c r="F168" s="123"/>
      <c r="G168" s="123"/>
      <c r="H168" s="124" t="s">
        <v>254</v>
      </c>
      <c r="I168" s="125"/>
      <c r="J168" s="125"/>
      <c r="K168" s="125"/>
      <c r="L168" s="125"/>
      <c r="M168" s="125"/>
      <c r="N168" s="125"/>
      <c r="O168" s="126" t="s">
        <v>54</v>
      </c>
      <c r="P168" s="126"/>
      <c r="Q168" s="126"/>
      <c r="R168" s="126"/>
      <c r="S168" s="126"/>
      <c r="T168" s="126"/>
      <c r="U168" s="125" t="s">
        <v>224</v>
      </c>
      <c r="V168" s="125"/>
      <c r="W168" s="125"/>
      <c r="X168" s="127"/>
      <c r="Z168" s="114"/>
      <c r="AA168" s="114"/>
      <c r="AB168" s="114"/>
      <c r="AC168" s="114"/>
      <c r="AD168" s="114"/>
    </row>
    <row r="169" spans="1:35" ht="56.5" customHeight="1">
      <c r="B169" s="118" t="s">
        <v>255</v>
      </c>
      <c r="C169" s="118"/>
      <c r="D169" s="118"/>
      <c r="E169" s="118"/>
      <c r="F169" s="118"/>
      <c r="G169" s="118"/>
      <c r="H169" s="119" t="s">
        <v>256</v>
      </c>
      <c r="I169" s="119"/>
      <c r="J169" s="119"/>
      <c r="K169" s="119"/>
      <c r="L169" s="119"/>
      <c r="M169" s="119"/>
      <c r="N169" s="119"/>
      <c r="O169" s="119" t="s">
        <v>257</v>
      </c>
      <c r="P169" s="118"/>
      <c r="Q169" s="118"/>
      <c r="R169" s="118"/>
      <c r="S169" s="118"/>
      <c r="T169" s="118"/>
      <c r="U169" s="120" t="s">
        <v>258</v>
      </c>
      <c r="V169" s="120"/>
      <c r="W169" s="120"/>
      <c r="X169" s="120"/>
      <c r="Z169" s="114"/>
      <c r="AA169" s="114"/>
      <c r="AB169" s="114"/>
      <c r="AC169" s="114"/>
      <c r="AD169" s="114"/>
    </row>
    <row r="170" spans="1:35" ht="21" customHeight="1">
      <c r="B170" s="118" t="s">
        <v>259</v>
      </c>
      <c r="C170" s="118"/>
      <c r="D170" s="118"/>
      <c r="E170" s="118"/>
      <c r="F170" s="118"/>
      <c r="G170" s="118"/>
      <c r="H170" s="119" t="s">
        <v>260</v>
      </c>
      <c r="I170" s="119"/>
      <c r="J170" s="119"/>
      <c r="K170" s="119"/>
      <c r="L170" s="119"/>
      <c r="M170" s="119"/>
      <c r="N170" s="119"/>
      <c r="O170" s="118" t="s">
        <v>261</v>
      </c>
      <c r="P170" s="118"/>
      <c r="Q170" s="118"/>
      <c r="R170" s="118"/>
      <c r="S170" s="118"/>
      <c r="T170" s="118"/>
      <c r="U170" s="120" t="s">
        <v>262</v>
      </c>
      <c r="V170" s="120"/>
      <c r="W170" s="120"/>
      <c r="X170" s="120"/>
      <c r="Z170" s="114"/>
      <c r="AA170" s="114"/>
      <c r="AB170" s="114"/>
      <c r="AC170" s="114"/>
      <c r="AD170" s="114"/>
    </row>
    <row r="171" spans="1:35" ht="21" customHeight="1">
      <c r="B171" s="118" t="s">
        <v>263</v>
      </c>
      <c r="C171" s="118"/>
      <c r="D171" s="118"/>
      <c r="E171" s="118"/>
      <c r="F171" s="118"/>
      <c r="G171" s="118"/>
      <c r="H171" s="119" t="s">
        <v>264</v>
      </c>
      <c r="I171" s="119"/>
      <c r="J171" s="119"/>
      <c r="K171" s="119"/>
      <c r="L171" s="119"/>
      <c r="M171" s="119"/>
      <c r="N171" s="119"/>
      <c r="O171" s="118" t="s">
        <v>265</v>
      </c>
      <c r="P171" s="118"/>
      <c r="Q171" s="118"/>
      <c r="R171" s="118"/>
      <c r="S171" s="118"/>
      <c r="T171" s="118"/>
      <c r="U171" s="120" t="s">
        <v>266</v>
      </c>
      <c r="V171" s="120"/>
      <c r="W171" s="120"/>
      <c r="X171" s="120"/>
      <c r="Z171" s="114"/>
      <c r="AA171" s="114"/>
      <c r="AB171" s="114"/>
      <c r="AC171" s="114"/>
      <c r="AD171" s="114"/>
    </row>
    <row r="172" spans="1:35" ht="57.5" customHeight="1">
      <c r="B172" s="118" t="s">
        <v>267</v>
      </c>
      <c r="C172" s="118"/>
      <c r="D172" s="118"/>
      <c r="E172" s="118"/>
      <c r="F172" s="118"/>
      <c r="G172" s="118"/>
      <c r="H172" s="119" t="s">
        <v>268</v>
      </c>
      <c r="I172" s="119"/>
      <c r="J172" s="119"/>
      <c r="K172" s="119"/>
      <c r="L172" s="119"/>
      <c r="M172" s="119"/>
      <c r="N172" s="119"/>
      <c r="O172" s="119" t="s">
        <v>257</v>
      </c>
      <c r="P172" s="118"/>
      <c r="Q172" s="118"/>
      <c r="R172" s="118"/>
      <c r="S172" s="118"/>
      <c r="T172" s="118"/>
      <c r="U172" s="120" t="s">
        <v>269</v>
      </c>
      <c r="V172" s="120"/>
      <c r="W172" s="120"/>
      <c r="X172" s="120"/>
      <c r="Z172" s="114"/>
      <c r="AA172" s="114"/>
      <c r="AB172" s="114"/>
      <c r="AC172" s="114"/>
      <c r="AD172" s="114"/>
    </row>
    <row r="173" spans="1:35" ht="21" customHeight="1">
      <c r="B173" s="118" t="s">
        <v>270</v>
      </c>
      <c r="C173" s="118"/>
      <c r="D173" s="118"/>
      <c r="E173" s="118"/>
      <c r="F173" s="118"/>
      <c r="G173" s="118"/>
      <c r="H173" s="119" t="s">
        <v>271</v>
      </c>
      <c r="I173" s="119"/>
      <c r="J173" s="119"/>
      <c r="K173" s="119"/>
      <c r="L173" s="119"/>
      <c r="M173" s="119"/>
      <c r="N173" s="119"/>
      <c r="O173" s="118" t="s">
        <v>272</v>
      </c>
      <c r="P173" s="118"/>
      <c r="Q173" s="118"/>
      <c r="R173" s="118"/>
      <c r="S173" s="118"/>
      <c r="T173" s="118"/>
      <c r="U173" s="120" t="s">
        <v>273</v>
      </c>
      <c r="V173" s="120"/>
      <c r="W173" s="120"/>
      <c r="X173" s="120"/>
      <c r="Z173" s="114"/>
      <c r="AA173" s="114"/>
      <c r="AB173" s="114"/>
      <c r="AC173" s="114"/>
      <c r="AD173" s="114"/>
    </row>
    <row r="174" spans="1:35" ht="21" customHeight="1">
      <c r="B174" s="118" t="s">
        <v>274</v>
      </c>
      <c r="C174" s="118"/>
      <c r="D174" s="118"/>
      <c r="E174" s="118"/>
      <c r="F174" s="118"/>
      <c r="G174" s="118"/>
      <c r="H174" s="119" t="s">
        <v>275</v>
      </c>
      <c r="I174" s="119"/>
      <c r="J174" s="119"/>
      <c r="K174" s="119"/>
      <c r="L174" s="119"/>
      <c r="M174" s="119"/>
      <c r="N174" s="119"/>
      <c r="O174" s="118" t="s">
        <v>276</v>
      </c>
      <c r="P174" s="118"/>
      <c r="Q174" s="118"/>
      <c r="R174" s="118"/>
      <c r="S174" s="118"/>
      <c r="T174" s="118"/>
      <c r="U174" s="120" t="s">
        <v>277</v>
      </c>
      <c r="V174" s="120"/>
      <c r="W174" s="120"/>
      <c r="X174" s="120"/>
      <c r="Z174" s="114"/>
      <c r="AA174" s="114"/>
      <c r="AB174" s="114"/>
      <c r="AC174" s="114"/>
      <c r="AD174" s="114"/>
    </row>
    <row r="175" spans="1:35" ht="30.75" customHeight="1">
      <c r="B175" s="118" t="s">
        <v>278</v>
      </c>
      <c r="C175" s="118"/>
      <c r="D175" s="118"/>
      <c r="E175" s="118"/>
      <c r="F175" s="118"/>
      <c r="G175" s="118"/>
      <c r="H175" s="121" t="s">
        <v>279</v>
      </c>
      <c r="I175" s="122"/>
      <c r="J175" s="122"/>
      <c r="K175" s="122"/>
      <c r="L175" s="122"/>
      <c r="M175" s="122"/>
      <c r="N175" s="122"/>
      <c r="O175" s="118" t="s">
        <v>280</v>
      </c>
      <c r="P175" s="118"/>
      <c r="Q175" s="118"/>
      <c r="R175" s="118"/>
      <c r="S175" s="118"/>
      <c r="T175" s="118"/>
      <c r="U175" s="120" t="s">
        <v>281</v>
      </c>
      <c r="V175" s="120"/>
      <c r="W175" s="120"/>
      <c r="X175" s="120"/>
      <c r="Z175" s="114"/>
      <c r="AA175" s="114"/>
      <c r="AB175" s="114"/>
      <c r="AC175" s="114"/>
      <c r="AD175" s="114"/>
    </row>
    <row r="176" spans="1:35" ht="21" customHeight="1">
      <c r="B176" s="118" t="s">
        <v>282</v>
      </c>
      <c r="C176" s="118"/>
      <c r="D176" s="118"/>
      <c r="E176" s="118"/>
      <c r="F176" s="118"/>
      <c r="G176" s="118"/>
      <c r="H176" s="119" t="s">
        <v>283</v>
      </c>
      <c r="I176" s="119"/>
      <c r="J176" s="119"/>
      <c r="K176" s="119"/>
      <c r="L176" s="119"/>
      <c r="M176" s="119"/>
      <c r="N176" s="119"/>
      <c r="O176" s="118" t="s">
        <v>284</v>
      </c>
      <c r="P176" s="118"/>
      <c r="Q176" s="118"/>
      <c r="R176" s="118"/>
      <c r="S176" s="118"/>
      <c r="T176" s="118"/>
      <c r="U176" s="120" t="s">
        <v>285</v>
      </c>
      <c r="V176" s="120"/>
      <c r="W176" s="120"/>
      <c r="X176" s="120"/>
      <c r="Z176" s="114"/>
      <c r="AA176" s="114"/>
      <c r="AB176" s="114"/>
      <c r="AC176" s="114"/>
      <c r="AD176" s="114"/>
    </row>
    <row r="177" spans="2:30" ht="21" customHeight="1">
      <c r="B177" s="118" t="s">
        <v>286</v>
      </c>
      <c r="C177" s="118"/>
      <c r="D177" s="118"/>
      <c r="E177" s="118"/>
      <c r="F177" s="118"/>
      <c r="G177" s="118"/>
      <c r="H177" s="119" t="s">
        <v>287</v>
      </c>
      <c r="I177" s="119"/>
      <c r="J177" s="119"/>
      <c r="K177" s="119"/>
      <c r="L177" s="119"/>
      <c r="M177" s="119"/>
      <c r="N177" s="119"/>
      <c r="O177" s="118" t="s">
        <v>288</v>
      </c>
      <c r="P177" s="118"/>
      <c r="Q177" s="118"/>
      <c r="R177" s="118"/>
      <c r="S177" s="118"/>
      <c r="T177" s="118"/>
      <c r="U177" s="120" t="s">
        <v>289</v>
      </c>
      <c r="V177" s="120"/>
      <c r="W177" s="120"/>
      <c r="X177" s="120"/>
      <c r="Z177" s="114"/>
      <c r="AA177" s="114"/>
      <c r="AB177" s="114"/>
      <c r="AC177" s="114"/>
      <c r="AD177" s="114"/>
    </row>
    <row r="178" spans="2:30" ht="53.25" customHeight="1">
      <c r="B178" s="118" t="s">
        <v>290</v>
      </c>
      <c r="C178" s="118"/>
      <c r="D178" s="118"/>
      <c r="E178" s="118"/>
      <c r="F178" s="118"/>
      <c r="G178" s="118"/>
      <c r="H178" s="119" t="s">
        <v>291</v>
      </c>
      <c r="I178" s="119"/>
      <c r="J178" s="119"/>
      <c r="K178" s="119"/>
      <c r="L178" s="119"/>
      <c r="M178" s="119"/>
      <c r="N178" s="119"/>
      <c r="O178" s="118" t="s">
        <v>292</v>
      </c>
      <c r="P178" s="118"/>
      <c r="Q178" s="118"/>
      <c r="R178" s="118"/>
      <c r="S178" s="118"/>
      <c r="T178" s="118"/>
      <c r="U178" s="120" t="s">
        <v>293</v>
      </c>
      <c r="V178" s="120"/>
      <c r="W178" s="120"/>
      <c r="X178" s="120"/>
      <c r="Z178" s="114"/>
      <c r="AA178" s="114"/>
      <c r="AB178" s="114"/>
      <c r="AC178" s="114"/>
      <c r="AD178" s="114"/>
    </row>
    <row r="179" spans="2:30" ht="13.5" customHeight="1">
      <c r="B179" s="115"/>
      <c r="C179" s="116"/>
      <c r="D179" s="116"/>
      <c r="E179" s="116"/>
      <c r="F179" s="117"/>
      <c r="G179" s="117"/>
      <c r="H179" s="117"/>
      <c r="I179" s="117"/>
      <c r="J179" s="117"/>
      <c r="K179" s="117"/>
      <c r="L179" s="117"/>
      <c r="M179" s="117"/>
      <c r="N179" s="117"/>
      <c r="O179" s="117"/>
      <c r="P179" s="117"/>
      <c r="Q179" s="117"/>
      <c r="R179" s="117"/>
      <c r="S179" s="117"/>
    </row>
  </sheetData>
  <mergeCells count="495">
    <mergeCell ref="Z1:AD3"/>
    <mergeCell ref="C2:Y2"/>
    <mergeCell ref="B4:E4"/>
    <mergeCell ref="F4:G4"/>
    <mergeCell ref="B5:C5"/>
    <mergeCell ref="D5:I5"/>
    <mergeCell ref="J5:K5"/>
    <mergeCell ref="L5:Q5"/>
    <mergeCell ref="R5:S5"/>
    <mergeCell ref="T5:Y5"/>
    <mergeCell ref="B8:C8"/>
    <mergeCell ref="D8:I8"/>
    <mergeCell ref="J8:K8"/>
    <mergeCell ref="L8:Q8"/>
    <mergeCell ref="R8:S8"/>
    <mergeCell ref="T8:Y8"/>
    <mergeCell ref="B6:C7"/>
    <mergeCell ref="D6:I7"/>
    <mergeCell ref="J6:K7"/>
    <mergeCell ref="L6:Q6"/>
    <mergeCell ref="R6:S7"/>
    <mergeCell ref="T6:Y7"/>
    <mergeCell ref="L7:Q7"/>
    <mergeCell ref="J32:K32"/>
    <mergeCell ref="L32:M32"/>
    <mergeCell ref="B33:C33"/>
    <mergeCell ref="D33:E33"/>
    <mergeCell ref="F33:G33"/>
    <mergeCell ref="H33:I33"/>
    <mergeCell ref="J33:K33"/>
    <mergeCell ref="L33:M33"/>
    <mergeCell ref="B29:F29"/>
    <mergeCell ref="B31:G31"/>
    <mergeCell ref="H31:I31"/>
    <mergeCell ref="B32:C32"/>
    <mergeCell ref="D32:E32"/>
    <mergeCell ref="F32:G32"/>
    <mergeCell ref="H32:I32"/>
    <mergeCell ref="J36:K36"/>
    <mergeCell ref="L36:M36"/>
    <mergeCell ref="B35:C35"/>
    <mergeCell ref="D35:E35"/>
    <mergeCell ref="F35:G35"/>
    <mergeCell ref="H35:I35"/>
    <mergeCell ref="J35:K35"/>
    <mergeCell ref="L35:M35"/>
    <mergeCell ref="B34:C34"/>
    <mergeCell ref="D34:E34"/>
    <mergeCell ref="F34:G34"/>
    <mergeCell ref="H34:I34"/>
    <mergeCell ref="J34:K34"/>
    <mergeCell ref="L34:M34"/>
    <mergeCell ref="B38:G38"/>
    <mergeCell ref="H38:I38"/>
    <mergeCell ref="B39:C39"/>
    <mergeCell ref="D39:E39"/>
    <mergeCell ref="F39:G39"/>
    <mergeCell ref="H39:I39"/>
    <mergeCell ref="B36:C36"/>
    <mergeCell ref="D36:E36"/>
    <mergeCell ref="F36:G36"/>
    <mergeCell ref="H36:I36"/>
    <mergeCell ref="V39:W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J39:K39"/>
    <mergeCell ref="L39:M39"/>
    <mergeCell ref="N39:O39"/>
    <mergeCell ref="P39:Q39"/>
    <mergeCell ref="R39:S39"/>
    <mergeCell ref="T39:U39"/>
    <mergeCell ref="T40:U40"/>
    <mergeCell ref="V40:W40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T41:U41"/>
    <mergeCell ref="V41:W41"/>
    <mergeCell ref="B42:C42"/>
    <mergeCell ref="D42:E42"/>
    <mergeCell ref="F42:G42"/>
    <mergeCell ref="H42:I42"/>
    <mergeCell ref="J42:K42"/>
    <mergeCell ref="L42:M42"/>
    <mergeCell ref="N42:O42"/>
    <mergeCell ref="T43:U43"/>
    <mergeCell ref="V43:W43"/>
    <mergeCell ref="C44:P44"/>
    <mergeCell ref="P42:Q42"/>
    <mergeCell ref="R42:S42"/>
    <mergeCell ref="T42:U42"/>
    <mergeCell ref="V42:W42"/>
    <mergeCell ref="B43:C43"/>
    <mergeCell ref="D43:E43"/>
    <mergeCell ref="F43:G43"/>
    <mergeCell ref="H43:I43"/>
    <mergeCell ref="J43:K43"/>
    <mergeCell ref="L43:M43"/>
    <mergeCell ref="B51:F51"/>
    <mergeCell ref="B53:D53"/>
    <mergeCell ref="B54:C54"/>
    <mergeCell ref="D54:I54"/>
    <mergeCell ref="J54:K54"/>
    <mergeCell ref="L54:Q54"/>
    <mergeCell ref="N43:O43"/>
    <mergeCell ref="P43:Q43"/>
    <mergeCell ref="R43:S43"/>
    <mergeCell ref="R54:S54"/>
    <mergeCell ref="T54:X54"/>
    <mergeCell ref="B56:E56"/>
    <mergeCell ref="F56:G56"/>
    <mergeCell ref="C57:D57"/>
    <mergeCell ref="E57:F57"/>
    <mergeCell ref="G57:H57"/>
    <mergeCell ref="I57:J57"/>
    <mergeCell ref="K57:L57"/>
    <mergeCell ref="M57:N57"/>
    <mergeCell ref="O57:P57"/>
    <mergeCell ref="Q57:R57"/>
    <mergeCell ref="C58:D58"/>
    <mergeCell ref="E58:F58"/>
    <mergeCell ref="G58:H58"/>
    <mergeCell ref="I58:J58"/>
    <mergeCell ref="K58:L58"/>
    <mergeCell ref="M58:N58"/>
    <mergeCell ref="O58:P58"/>
    <mergeCell ref="Q58:R58"/>
    <mergeCell ref="O59:P59"/>
    <mergeCell ref="Q59:R59"/>
    <mergeCell ref="C60:D60"/>
    <mergeCell ref="E60:F60"/>
    <mergeCell ref="G60:H60"/>
    <mergeCell ref="I60:J60"/>
    <mergeCell ref="K60:L60"/>
    <mergeCell ref="M60:N60"/>
    <mergeCell ref="O60:P60"/>
    <mergeCell ref="Q60:R60"/>
    <mergeCell ref="C59:D59"/>
    <mergeCell ref="E59:F59"/>
    <mergeCell ref="G59:H59"/>
    <mergeCell ref="I59:J59"/>
    <mergeCell ref="K59:L59"/>
    <mergeCell ref="M59:N59"/>
    <mergeCell ref="O61:P61"/>
    <mergeCell ref="Q61:R61"/>
    <mergeCell ref="C62:D62"/>
    <mergeCell ref="E62:F62"/>
    <mergeCell ref="G62:H62"/>
    <mergeCell ref="I62:J62"/>
    <mergeCell ref="K62:L62"/>
    <mergeCell ref="M62:N62"/>
    <mergeCell ref="O62:P62"/>
    <mergeCell ref="Q62:R62"/>
    <mergeCell ref="C61:D61"/>
    <mergeCell ref="E61:F61"/>
    <mergeCell ref="G61:H61"/>
    <mergeCell ref="I61:J61"/>
    <mergeCell ref="K61:L61"/>
    <mergeCell ref="M61:N61"/>
    <mergeCell ref="B66:G66"/>
    <mergeCell ref="H66:I66"/>
    <mergeCell ref="B67:E67"/>
    <mergeCell ref="F67:L67"/>
    <mergeCell ref="M67:O67"/>
    <mergeCell ref="P67:Q67"/>
    <mergeCell ref="O63:P63"/>
    <mergeCell ref="Q63:R63"/>
    <mergeCell ref="C64:D64"/>
    <mergeCell ref="E64:F64"/>
    <mergeCell ref="G64:H64"/>
    <mergeCell ref="I64:J64"/>
    <mergeCell ref="K64:L64"/>
    <mergeCell ref="M64:N64"/>
    <mergeCell ref="O64:P64"/>
    <mergeCell ref="Q64:R64"/>
    <mergeCell ref="C63:D63"/>
    <mergeCell ref="E63:F63"/>
    <mergeCell ref="G63:H63"/>
    <mergeCell ref="I63:J63"/>
    <mergeCell ref="K63:L63"/>
    <mergeCell ref="M63:N63"/>
    <mergeCell ref="B73:I73"/>
    <mergeCell ref="J73:O73"/>
    <mergeCell ref="P73:Q73"/>
    <mergeCell ref="B74:I74"/>
    <mergeCell ref="J74:O74"/>
    <mergeCell ref="P74:Q74"/>
    <mergeCell ref="B68:E68"/>
    <mergeCell ref="F68:L68"/>
    <mergeCell ref="M68:O68"/>
    <mergeCell ref="P68:Q68"/>
    <mergeCell ref="B70:L70"/>
    <mergeCell ref="B72:E72"/>
    <mergeCell ref="F72:O72"/>
    <mergeCell ref="P72:Q72"/>
    <mergeCell ref="B77:I77"/>
    <mergeCell ref="J77:O77"/>
    <mergeCell ref="P77:Q77"/>
    <mergeCell ref="B78:I78"/>
    <mergeCell ref="J78:O78"/>
    <mergeCell ref="P78:Q78"/>
    <mergeCell ref="B75:I75"/>
    <mergeCell ref="J75:O75"/>
    <mergeCell ref="P75:Q75"/>
    <mergeCell ref="B76:I76"/>
    <mergeCell ref="J76:O76"/>
    <mergeCell ref="P76:Q76"/>
    <mergeCell ref="B81:I81"/>
    <mergeCell ref="J81:O81"/>
    <mergeCell ref="P81:Q81"/>
    <mergeCell ref="B83:G83"/>
    <mergeCell ref="H83:I83"/>
    <mergeCell ref="B84:I84"/>
    <mergeCell ref="J84:N84"/>
    <mergeCell ref="O84:S84"/>
    <mergeCell ref="B79:I79"/>
    <mergeCell ref="J79:O79"/>
    <mergeCell ref="P79:Q79"/>
    <mergeCell ref="B80:I80"/>
    <mergeCell ref="J80:O80"/>
    <mergeCell ref="P80:Q80"/>
    <mergeCell ref="T84:V84"/>
    <mergeCell ref="B85:I85"/>
    <mergeCell ref="J85:N85"/>
    <mergeCell ref="O85:S85"/>
    <mergeCell ref="T85:V85"/>
    <mergeCell ref="B87:I87"/>
    <mergeCell ref="J87:K87"/>
    <mergeCell ref="O87:R87"/>
    <mergeCell ref="S87:T87"/>
    <mergeCell ref="B92:F92"/>
    <mergeCell ref="G92:H92"/>
    <mergeCell ref="O92:U92"/>
    <mergeCell ref="V92:W92"/>
    <mergeCell ref="B93:G93"/>
    <mergeCell ref="H93:M93"/>
    <mergeCell ref="O93:S93"/>
    <mergeCell ref="T93:X93"/>
    <mergeCell ref="B88:I88"/>
    <mergeCell ref="O88:U88"/>
    <mergeCell ref="B89:I89"/>
    <mergeCell ref="O89:U89"/>
    <mergeCell ref="B90:I90"/>
    <mergeCell ref="O90:U90"/>
    <mergeCell ref="B96:G96"/>
    <mergeCell ref="H96:M96"/>
    <mergeCell ref="O96:S96"/>
    <mergeCell ref="T96:X96"/>
    <mergeCell ref="B97:G97"/>
    <mergeCell ref="H97:M97"/>
    <mergeCell ref="B94:G94"/>
    <mergeCell ref="H94:M94"/>
    <mergeCell ref="O94:S94"/>
    <mergeCell ref="T94:X94"/>
    <mergeCell ref="B95:G95"/>
    <mergeCell ref="H95:M95"/>
    <mergeCell ref="O95:S95"/>
    <mergeCell ref="T95:X95"/>
    <mergeCell ref="B100:G100"/>
    <mergeCell ref="H100:M100"/>
    <mergeCell ref="O100:S100"/>
    <mergeCell ref="T100:X100"/>
    <mergeCell ref="B101:G101"/>
    <mergeCell ref="H101:M101"/>
    <mergeCell ref="O101:S101"/>
    <mergeCell ref="T101:X101"/>
    <mergeCell ref="B98:G98"/>
    <mergeCell ref="H98:M98"/>
    <mergeCell ref="O98:U98"/>
    <mergeCell ref="V98:W98"/>
    <mergeCell ref="B99:G99"/>
    <mergeCell ref="H99:M99"/>
    <mergeCell ref="O99:S99"/>
    <mergeCell ref="T99:X99"/>
    <mergeCell ref="B104:G104"/>
    <mergeCell ref="H104:M104"/>
    <mergeCell ref="O104:S104"/>
    <mergeCell ref="T104:X104"/>
    <mergeCell ref="B105:G105"/>
    <mergeCell ref="H105:M105"/>
    <mergeCell ref="O105:S105"/>
    <mergeCell ref="T105:X105"/>
    <mergeCell ref="B102:G102"/>
    <mergeCell ref="H102:M102"/>
    <mergeCell ref="O102:S102"/>
    <mergeCell ref="T102:X102"/>
    <mergeCell ref="B103:G103"/>
    <mergeCell ref="H103:M103"/>
    <mergeCell ref="O103:S103"/>
    <mergeCell ref="T103:X103"/>
    <mergeCell ref="B108:G108"/>
    <mergeCell ref="H108:M108"/>
    <mergeCell ref="O108:S108"/>
    <mergeCell ref="T108:X108"/>
    <mergeCell ref="B109:G109"/>
    <mergeCell ref="H109:M109"/>
    <mergeCell ref="O109:S109"/>
    <mergeCell ref="T109:X109"/>
    <mergeCell ref="B106:G106"/>
    <mergeCell ref="H106:M106"/>
    <mergeCell ref="O106:S106"/>
    <mergeCell ref="T106:X106"/>
    <mergeCell ref="B107:G107"/>
    <mergeCell ref="H107:M107"/>
    <mergeCell ref="O107:S107"/>
    <mergeCell ref="T107:X107"/>
    <mergeCell ref="B112:G112"/>
    <mergeCell ref="H112:M112"/>
    <mergeCell ref="O112:U112"/>
    <mergeCell ref="V112:W112"/>
    <mergeCell ref="B113:G113"/>
    <mergeCell ref="H113:M113"/>
    <mergeCell ref="O113:S113"/>
    <mergeCell ref="T113:X113"/>
    <mergeCell ref="B110:G110"/>
    <mergeCell ref="H110:M110"/>
    <mergeCell ref="O110:S110"/>
    <mergeCell ref="T110:X110"/>
    <mergeCell ref="B111:G111"/>
    <mergeCell ref="H111:M111"/>
    <mergeCell ref="S120:V122"/>
    <mergeCell ref="K121:N121"/>
    <mergeCell ref="O121:O122"/>
    <mergeCell ref="P121:P122"/>
    <mergeCell ref="Q121:Q122"/>
    <mergeCell ref="R121:R122"/>
    <mergeCell ref="B114:G114"/>
    <mergeCell ref="H114:M114"/>
    <mergeCell ref="O114:S114"/>
    <mergeCell ref="T114:X114"/>
    <mergeCell ref="B117:L117"/>
    <mergeCell ref="B119:E119"/>
    <mergeCell ref="F119:G119"/>
    <mergeCell ref="K122:L122"/>
    <mergeCell ref="M122:N122"/>
    <mergeCell ref="C123:F123"/>
    <mergeCell ref="G123:J123"/>
    <mergeCell ref="K123:L123"/>
    <mergeCell ref="M123:N123"/>
    <mergeCell ref="B120:B122"/>
    <mergeCell ref="C120:F122"/>
    <mergeCell ref="G120:J122"/>
    <mergeCell ref="K120:R120"/>
    <mergeCell ref="M125:N125"/>
    <mergeCell ref="S125:V125"/>
    <mergeCell ref="C126:F126"/>
    <mergeCell ref="G126:J126"/>
    <mergeCell ref="K126:L126"/>
    <mergeCell ref="M126:N126"/>
    <mergeCell ref="S126:V126"/>
    <mergeCell ref="S123:V123"/>
    <mergeCell ref="C124:F124"/>
    <mergeCell ref="G124:J124"/>
    <mergeCell ref="K124:L124"/>
    <mergeCell ref="M124:N124"/>
    <mergeCell ref="S124:V124"/>
    <mergeCell ref="B128:F128"/>
    <mergeCell ref="G128:H128"/>
    <mergeCell ref="B129:I129"/>
    <mergeCell ref="B130:I130"/>
    <mergeCell ref="B131:I131"/>
    <mergeCell ref="B132:I132"/>
    <mergeCell ref="C125:F125"/>
    <mergeCell ref="G125:J125"/>
    <mergeCell ref="K125:L125"/>
    <mergeCell ref="B140:E140"/>
    <mergeCell ref="F140:K140"/>
    <mergeCell ref="B141:E141"/>
    <mergeCell ref="F141:K141"/>
    <mergeCell ref="B142:E142"/>
    <mergeCell ref="F142:K142"/>
    <mergeCell ref="B133:I133"/>
    <mergeCell ref="B134:I134"/>
    <mergeCell ref="B136:H136"/>
    <mergeCell ref="B138:E138"/>
    <mergeCell ref="F138:G138"/>
    <mergeCell ref="B139:E139"/>
    <mergeCell ref="F139:K139"/>
    <mergeCell ref="M146:P149"/>
    <mergeCell ref="B147:E147"/>
    <mergeCell ref="F147:H147"/>
    <mergeCell ref="I147:L147"/>
    <mergeCell ref="B148:E148"/>
    <mergeCell ref="F148:H148"/>
    <mergeCell ref="I148:L148"/>
    <mergeCell ref="B144:F144"/>
    <mergeCell ref="G144:H144"/>
    <mergeCell ref="B145:E145"/>
    <mergeCell ref="F145:H145"/>
    <mergeCell ref="I145:L145"/>
    <mergeCell ref="M145:P145"/>
    <mergeCell ref="B149:E149"/>
    <mergeCell ref="F149:H149"/>
    <mergeCell ref="I149:L149"/>
    <mergeCell ref="B151:L151"/>
    <mergeCell ref="B153:G153"/>
    <mergeCell ref="H153:I153"/>
    <mergeCell ref="B146:E146"/>
    <mergeCell ref="F146:H146"/>
    <mergeCell ref="I146:L146"/>
    <mergeCell ref="B154:G154"/>
    <mergeCell ref="H154:N154"/>
    <mergeCell ref="O154:T154"/>
    <mergeCell ref="U154:X154"/>
    <mergeCell ref="B155:G155"/>
    <mergeCell ref="H155:N156"/>
    <mergeCell ref="O155:T156"/>
    <mergeCell ref="U155:X156"/>
    <mergeCell ref="B156:G156"/>
    <mergeCell ref="B161:G161"/>
    <mergeCell ref="H161:K161"/>
    <mergeCell ref="L161:O161"/>
    <mergeCell ref="P161:X161"/>
    <mergeCell ref="B162:G162"/>
    <mergeCell ref="H162:K162"/>
    <mergeCell ref="L162:O162"/>
    <mergeCell ref="P162:X162"/>
    <mergeCell ref="B157:G157"/>
    <mergeCell ref="H157:N158"/>
    <mergeCell ref="O157:T158"/>
    <mergeCell ref="U157:X158"/>
    <mergeCell ref="B158:G158"/>
    <mergeCell ref="B160:G160"/>
    <mergeCell ref="H160:I160"/>
    <mergeCell ref="B165:G165"/>
    <mergeCell ref="H165:K165"/>
    <mergeCell ref="L165:O165"/>
    <mergeCell ref="P165:X165"/>
    <mergeCell ref="B167:E167"/>
    <mergeCell ref="M167:N167"/>
    <mergeCell ref="B163:G163"/>
    <mergeCell ref="H163:K163"/>
    <mergeCell ref="L163:O163"/>
    <mergeCell ref="P163:X163"/>
    <mergeCell ref="B164:G164"/>
    <mergeCell ref="H164:K164"/>
    <mergeCell ref="L164:O164"/>
    <mergeCell ref="P164:X164"/>
    <mergeCell ref="B170:G170"/>
    <mergeCell ref="H170:N170"/>
    <mergeCell ref="O170:T170"/>
    <mergeCell ref="U170:X170"/>
    <mergeCell ref="B171:G171"/>
    <mergeCell ref="H171:N171"/>
    <mergeCell ref="O171:T171"/>
    <mergeCell ref="U171:X171"/>
    <mergeCell ref="B168:G168"/>
    <mergeCell ref="H168:N168"/>
    <mergeCell ref="O168:T168"/>
    <mergeCell ref="U168:X168"/>
    <mergeCell ref="B169:G169"/>
    <mergeCell ref="H169:N169"/>
    <mergeCell ref="O169:T169"/>
    <mergeCell ref="U169:X169"/>
    <mergeCell ref="B174:G174"/>
    <mergeCell ref="H174:N174"/>
    <mergeCell ref="O174:T174"/>
    <mergeCell ref="U174:X174"/>
    <mergeCell ref="B175:G175"/>
    <mergeCell ref="H175:N175"/>
    <mergeCell ref="O175:T175"/>
    <mergeCell ref="U175:X175"/>
    <mergeCell ref="B172:G172"/>
    <mergeCell ref="H172:N172"/>
    <mergeCell ref="O172:T172"/>
    <mergeCell ref="U172:X172"/>
    <mergeCell ref="B173:G173"/>
    <mergeCell ref="H173:N173"/>
    <mergeCell ref="O173:T173"/>
    <mergeCell ref="U173:X173"/>
    <mergeCell ref="B178:G178"/>
    <mergeCell ref="H178:N178"/>
    <mergeCell ref="O178:T178"/>
    <mergeCell ref="U178:X178"/>
    <mergeCell ref="B176:G176"/>
    <mergeCell ref="H176:N176"/>
    <mergeCell ref="O176:T176"/>
    <mergeCell ref="U176:X176"/>
    <mergeCell ref="B177:G177"/>
    <mergeCell ref="H177:N177"/>
    <mergeCell ref="O177:T177"/>
    <mergeCell ref="U177:X177"/>
  </mergeCells>
  <phoneticPr fontId="3"/>
  <hyperlinks>
    <hyperlink ref="Z80:AD117" location="目次!A1" display="目次に戻る"/>
    <hyperlink ref="Z135:AD137" location="目次!A1" display="目次に戻る"/>
    <hyperlink ref="Z151:AD151" location="目次!A1" display="目次に戻る"/>
    <hyperlink ref="Y160:AC165" location="目次!A1" display="目次に戻る"/>
    <hyperlink ref="Z160:AD165" location="目次!A1" display="目次に戻る"/>
    <hyperlink ref="Y153:AC156" location="目次!A1" display="目次に戻る"/>
    <hyperlink ref="Z153:AD156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rowBreaks count="7" manualBreakCount="7">
    <brk id="28" max="24" man="1"/>
    <brk id="50" max="24" man="1"/>
    <brk id="69" max="24" man="1"/>
    <brk id="91" max="24" man="1"/>
    <brk id="115" max="24" man="1"/>
    <brk id="135" max="24" man="1"/>
    <brk id="150" max="1638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34銘苅</vt:lpstr>
      <vt:lpstr>'34銘苅'!Print_Area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2025-06-30T05:49:39Z</dcterms:created>
  <dcterms:modified xsi:type="dcterms:W3CDTF">2025-07-03T03:36:30Z</dcterms:modified>
</cp:coreProperties>
</file>