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6城岳" sheetId="1"/>
  </sheets>
  <externalReferences>
    <externalReference r:id="rId2"/>
    <externalReference r:id="rId3"/>
  </externalReferences>
  <definedNames>
    <definedName localSheetId="0" name="_xlnm.Print_Area">'16城岳'!$A$1:$X$177</definedName>
    <definedName hidden="1" localSheetId="0" name="Z_818BF9DD_E155_4641_96DB_F10DCC046B31_.wvu.PrintArea">'16城岳'!$A$1:$X$179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1" i="1" l="1"/>
  <c r="H157" i="1"/>
  <c r="H150" i="1"/>
  <c r="G143" i="1"/>
  <c r="F136" i="1"/>
  <c r="S109" i="1"/>
  <c r="V101" i="1"/>
  <c r="V93" i="1"/>
  <c r="G91" i="1"/>
  <c r="V86" i="1"/>
  <c r="J86" i="1"/>
  <c r="P79" i="1"/>
  <c r="P80" i="1" s="1"/>
  <c r="P69" i="1"/>
  <c r="H63" i="1"/>
  <c r="Q61" i="1"/>
  <c r="Q60" i="1"/>
  <c r="Q59" i="1"/>
  <c r="Q58" i="1"/>
  <c r="Q57" i="1"/>
  <c r="Q56" i="1"/>
  <c r="Q55" i="1"/>
  <c r="F53" i="1"/>
  <c r="T40" i="1"/>
  <c r="V39" i="1"/>
  <c r="V38" i="1"/>
  <c r="V37" i="1"/>
  <c r="H35" i="1"/>
  <c r="H28" i="1"/>
  <c r="F4" i="1"/>
</calcChain>
</file>

<file path=xl/sharedStrings.xml><?xml version="1.0" encoding="utf-8"?>
<sst xmlns="http://schemas.openxmlformats.org/spreadsheetml/2006/main" count="377" uniqueCount="285">
  <si>
    <t>№</t>
    <phoneticPr fontId="3"/>
  </si>
  <si>
    <t>城岳小学校区</t>
    <rPh sb="0" eb="1">
      <t>ジョウ</t>
    </rPh>
    <rPh sb="1" eb="2">
      <t>ガク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</si>
  <si>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</si>
  <si>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</si>
  <si>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</si>
  <si>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</si>
  <si>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</si>
  <si>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泉崎</t>
    <rPh sb="0" eb="2">
      <t>イズミザキ</t>
    </rPh>
    <phoneticPr fontId="3"/>
  </si>
  <si>
    <t>2丁目23番</t>
    <rPh sb="1" eb="3">
      <t>チョウメ</t>
    </rPh>
    <rPh sb="5" eb="6">
      <t>バン</t>
    </rPh>
    <phoneticPr fontId="3"/>
  </si>
  <si>
    <t>楚辺</t>
    <rPh sb="0" eb="2">
      <t>ソベ</t>
    </rPh>
    <phoneticPr fontId="3"/>
  </si>
  <si>
    <t>1～3丁目（全部）</t>
    <rPh sb="3" eb="5">
      <t>チョウメ</t>
    </rPh>
    <rPh sb="6" eb="8">
      <t>ゼンブ</t>
    </rPh>
    <phoneticPr fontId="3"/>
  </si>
  <si>
    <t>壺川</t>
    <rPh sb="0" eb="2">
      <t>ツボガワ</t>
    </rPh>
    <phoneticPr fontId="3"/>
  </si>
  <si>
    <t>1～2丁目（全部）</t>
    <rPh sb="3" eb="5">
      <t>チョウメ</t>
    </rPh>
    <rPh sb="6" eb="8">
      <t>ゼンブ</t>
    </rPh>
    <phoneticPr fontId="3"/>
  </si>
  <si>
    <t>古波蔵</t>
    <rPh sb="0" eb="3">
      <t>コハグラ</t>
    </rPh>
    <phoneticPr fontId="3"/>
  </si>
  <si>
    <t>3丁目1～14番</t>
    <rPh sb="1" eb="3">
      <t>チョウメ</t>
    </rPh>
    <rPh sb="7" eb="8">
      <t>バン</t>
    </rPh>
    <phoneticPr fontId="3"/>
  </si>
  <si>
    <t>樋川</t>
    <rPh sb="0" eb="2">
      <t>ヒガワ</t>
    </rPh>
    <phoneticPr fontId="3"/>
  </si>
  <si>
    <t>1丁目1～4、13～17,19番</t>
    <rPh sb="1" eb="3">
      <t>チョウメ</t>
    </rPh>
    <rPh sb="15" eb="16">
      <t>バン</t>
    </rPh>
    <phoneticPr fontId="3"/>
  </si>
  <si>
    <t>3丁目3～5番地</t>
    <rPh sb="1" eb="3">
      <t>チョウメ</t>
    </rPh>
    <rPh sb="6" eb="8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</si>
  <si>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</si>
  <si>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</si>
  <si>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</si>
  <si>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</si>
  <si>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</si>
  <si>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</si>
  <si>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</si>
  <si>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</si>
  <si>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</si>
  <si>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</si>
  <si>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</si>
  <si>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</si>
  <si>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</si>
  <si>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</si>
  <si>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</si>
  <si>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</si>
  <si>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</si>
  <si>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</si>
  <si>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</si>
  <si>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城岳小学校</t>
    <rPh sb="0" eb="5">
      <t>ジョウガクショウガッコウ</t>
    </rPh>
    <phoneticPr fontId="3"/>
  </si>
  <si>
    <t>所在地</t>
  </si>
  <si>
    <t>楚辺２－１－１</t>
    <rPh sb="0" eb="2">
      <t>ソベ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</si>
  <si>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</si>
  <si>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</si>
  <si>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</si>
  <si>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</si>
  <si>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</si>
  <si>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</si>
  <si>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</si>
  <si>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</si>
  <si>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</si>
  <si>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</si>
  <si>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</si>
  <si>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</si>
  <si>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</si>
  <si>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</si>
  <si>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</si>
  <si>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</si>
  <si>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</si>
  <si>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楚辺2-1-1</t>
    <rPh sb="0" eb="2">
      <t>ソベ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</si>
  <si>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</si>
  <si>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</si>
  <si>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</si>
  <si>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</si>
  <si>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</si>
  <si>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</si>
  <si>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</si>
  <si>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楚辺一丁目自治会</t>
    <rPh sb="0" eb="2">
      <t>ソベ</t>
    </rPh>
    <rPh sb="2" eb="3">
      <t>イチ</t>
    </rPh>
    <rPh sb="3" eb="5">
      <t>チョウメ</t>
    </rPh>
    <rPh sb="5" eb="8">
      <t>ジチカイ</t>
    </rPh>
    <phoneticPr fontId="3"/>
  </si>
  <si>
    <t>楚辺1丁目一部</t>
    <rPh sb="0" eb="2">
      <t>ソベ</t>
    </rPh>
    <rPh sb="3" eb="5">
      <t>チョウメ</t>
    </rPh>
    <rPh sb="5" eb="7">
      <t>イチブ</t>
    </rPh>
    <phoneticPr fontId="3"/>
  </si>
  <si>
    <t>楚辺中央自治会</t>
    <rPh sb="0" eb="2">
      <t>ソベ</t>
    </rPh>
    <rPh sb="2" eb="4">
      <t>チュウオウ</t>
    </rPh>
    <rPh sb="4" eb="7">
      <t>ジチカイ</t>
    </rPh>
    <phoneticPr fontId="3"/>
  </si>
  <si>
    <t>楚辺2丁目2～19と隣接する一部</t>
    <rPh sb="0" eb="2">
      <t>ソベ</t>
    </rPh>
    <rPh sb="3" eb="5">
      <t>チョウメ</t>
    </rPh>
    <rPh sb="10" eb="12">
      <t>リンセツ</t>
    </rPh>
    <rPh sb="14" eb="16">
      <t>イチブ</t>
    </rPh>
    <phoneticPr fontId="3"/>
  </si>
  <si>
    <t>壷川東市営住宅自治会</t>
    <rPh sb="0" eb="2">
      <t>ツボガワ</t>
    </rPh>
    <rPh sb="2" eb="3">
      <t>ヒガシ</t>
    </rPh>
    <rPh sb="3" eb="5">
      <t>シエイ</t>
    </rPh>
    <rPh sb="5" eb="7">
      <t>ジュウタク</t>
    </rPh>
    <rPh sb="7" eb="10">
      <t>ジチカイ</t>
    </rPh>
    <phoneticPr fontId="3"/>
  </si>
  <si>
    <t>壷川1-14-5
（壷川東市営住宅A1棟～B2棟）</t>
    <rPh sb="0" eb="2">
      <t>ツボガワ</t>
    </rPh>
    <rPh sb="10" eb="12">
      <t>ツボガワ</t>
    </rPh>
    <rPh sb="12" eb="13">
      <t>ヒガシ</t>
    </rPh>
    <rPh sb="13" eb="15">
      <t>シエイ</t>
    </rPh>
    <rPh sb="15" eb="17">
      <t>ジュウタク</t>
    </rPh>
    <rPh sb="19" eb="20">
      <t>トウ</t>
    </rPh>
    <rPh sb="23" eb="24">
      <t>トウ</t>
    </rPh>
    <phoneticPr fontId="3"/>
  </si>
  <si>
    <t>県営大橋市街地住宅自治会</t>
    <rPh sb="0" eb="2">
      <t>ケンエイ</t>
    </rPh>
    <rPh sb="2" eb="4">
      <t>オオハシ</t>
    </rPh>
    <rPh sb="4" eb="7">
      <t>シガイチ</t>
    </rPh>
    <rPh sb="7" eb="9">
      <t>ジュウタク</t>
    </rPh>
    <rPh sb="9" eb="12">
      <t>ジチカイ</t>
    </rPh>
    <phoneticPr fontId="3"/>
  </si>
  <si>
    <t>壷川2-10-6（県営大橋市街地住宅）</t>
    <rPh sb="0" eb="2">
      <t>ツボガワ</t>
    </rPh>
    <rPh sb="9" eb="11">
      <t>ケンエイ</t>
    </rPh>
    <rPh sb="11" eb="13">
      <t>オオハシ</t>
    </rPh>
    <rPh sb="13" eb="18">
      <t>シガイチジュウタク</t>
    </rPh>
    <phoneticPr fontId="3"/>
  </si>
  <si>
    <t>美田団地自治会</t>
    <rPh sb="0" eb="2">
      <t>ミタ</t>
    </rPh>
    <rPh sb="2" eb="4">
      <t>ダンチ</t>
    </rPh>
    <rPh sb="4" eb="7">
      <t>ジチカイ</t>
    </rPh>
    <phoneticPr fontId="3"/>
  </si>
  <si>
    <t>古波藏3-3-20（美田団地）</t>
    <rPh sb="0" eb="3">
      <t>コハクラ</t>
    </rPh>
    <rPh sb="10" eb="14">
      <t>ミタダンチ</t>
    </rPh>
    <phoneticPr fontId="3"/>
  </si>
  <si>
    <t>県営古波蔵第三市街地住宅自治会</t>
    <rPh sb="0" eb="2">
      <t>ケンエイ</t>
    </rPh>
    <rPh sb="2" eb="5">
      <t>コハグラ</t>
    </rPh>
    <rPh sb="5" eb="6">
      <t>ダイ</t>
    </rPh>
    <rPh sb="6" eb="7">
      <t>サン</t>
    </rPh>
    <rPh sb="7" eb="10">
      <t>シガイチ</t>
    </rPh>
    <rPh sb="10" eb="12">
      <t>ジュウタク</t>
    </rPh>
    <rPh sb="12" eb="15">
      <t>ジチカイ</t>
    </rPh>
    <phoneticPr fontId="3"/>
  </si>
  <si>
    <t>古波藏3-4
（県営古波蔵第三市街地住宅）</t>
    <rPh sb="0" eb="3">
      <t>コハクラ</t>
    </rPh>
    <rPh sb="8" eb="10">
      <t>ケンエイ</t>
    </rPh>
    <rPh sb="10" eb="13">
      <t>コハクラ</t>
    </rPh>
    <rPh sb="13" eb="14">
      <t>ダイ</t>
    </rPh>
    <rPh sb="14" eb="15">
      <t>３</t>
    </rPh>
    <rPh sb="15" eb="18">
      <t>シガイチ</t>
    </rPh>
    <rPh sb="18" eb="20">
      <t>ジュウタク</t>
    </rPh>
    <phoneticPr fontId="3"/>
  </si>
  <si>
    <t>美田自治会</t>
    <rPh sb="0" eb="2">
      <t>ミタ</t>
    </rPh>
    <rPh sb="2" eb="5">
      <t>ジチカイ</t>
    </rPh>
    <phoneticPr fontId="3"/>
  </si>
  <si>
    <t>楚辺2丁目一部</t>
    <rPh sb="0" eb="2">
      <t>ソベ</t>
    </rPh>
    <rPh sb="3" eb="5">
      <t>チョウメ</t>
    </rPh>
    <rPh sb="5" eb="7">
      <t>イチブ</t>
    </rPh>
    <phoneticPr fontId="3"/>
  </si>
  <si>
    <t>県営古蔵会自治会</t>
    <rPh sb="0" eb="2">
      <t>ケンエイ</t>
    </rPh>
    <rPh sb="2" eb="4">
      <t>フルクラ</t>
    </rPh>
    <rPh sb="4" eb="5">
      <t>カイ</t>
    </rPh>
    <rPh sb="5" eb="8">
      <t>ジチカイ</t>
    </rPh>
    <phoneticPr fontId="3"/>
  </si>
  <si>
    <t>古波藏3-10-1 第1県営住宅</t>
    <rPh sb="0" eb="3">
      <t>コハクラ</t>
    </rPh>
    <rPh sb="10" eb="11">
      <t>ダイ</t>
    </rPh>
    <rPh sb="12" eb="16">
      <t>ケンエイジュウタク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</si>
  <si>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</si>
  <si>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</si>
  <si>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</si>
  <si>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</si>
  <si>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</si>
  <si>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</si>
  <si>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</si>
  <si>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</si>
  <si>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</si>
  <si>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</si>
  <si>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</si>
  <si>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古蔵中学校区青少年健全育成協議会</t>
    <rPh sb="0" eb="5">
      <t>コクラチュウガッコウ</t>
    </rPh>
    <rPh sb="5" eb="16">
      <t>クセイショウネンケンゼンイクセイキョウギカイ</t>
    </rPh>
    <phoneticPr fontId="3"/>
  </si>
  <si>
    <t>株式会社丸元建設</t>
    <rPh sb="0" eb="4">
      <t>カブシキガイシャ</t>
    </rPh>
    <rPh sb="4" eb="6">
      <t>マルゲン</t>
    </rPh>
    <rPh sb="6" eb="8">
      <t>ケンセツ</t>
    </rPh>
    <phoneticPr fontId="3"/>
  </si>
  <si>
    <t>古波藏38号</t>
    <rPh sb="0" eb="3">
      <t>コハグラ</t>
    </rPh>
    <rPh sb="5" eb="6">
      <t>ゴウ</t>
    </rPh>
    <phoneticPr fontId="3"/>
  </si>
  <si>
    <t>上山中学校区青少年健全育成協議会</t>
    <rPh sb="0" eb="2">
      <t>カミヤマ</t>
    </rPh>
    <rPh sb="2" eb="5">
      <t>チュウガッコウ</t>
    </rPh>
    <rPh sb="5" eb="16">
      <t>クセイショウネンケンゼンイクセイキョウギカイ</t>
    </rPh>
    <phoneticPr fontId="3"/>
  </si>
  <si>
    <t>株式会社　新生実業</t>
    <rPh sb="0" eb="4">
      <t>カブシキガイシャ</t>
    </rPh>
    <rPh sb="5" eb="7">
      <t>アラオイ</t>
    </rPh>
    <rPh sb="7" eb="9">
      <t>ジツギョウ</t>
    </rPh>
    <phoneticPr fontId="3"/>
  </si>
  <si>
    <t>城岳小学校北川線</t>
    <rPh sb="0" eb="5">
      <t>ジョウガクショウガッコウ</t>
    </rPh>
    <rPh sb="5" eb="8">
      <t>キタガワセン</t>
    </rPh>
    <phoneticPr fontId="3"/>
  </si>
  <si>
    <t>マエダ電気工事株式会社</t>
    <rPh sb="3" eb="7">
      <t>デンキコウジ</t>
    </rPh>
    <rPh sb="7" eb="11">
      <t>カブシキガイシャ</t>
    </rPh>
    <phoneticPr fontId="3"/>
  </si>
  <si>
    <t>壺川19号</t>
    <rPh sb="0" eb="2">
      <t>ツボガワ</t>
    </rPh>
    <rPh sb="4" eb="5">
      <t>ゴウ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</si>
  <si>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</si>
  <si>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大晋建設株式会社</t>
    <rPh sb="0" eb="1">
      <t>タイ</t>
    </rPh>
    <rPh sb="1" eb="2">
      <t>シン</t>
    </rPh>
    <rPh sb="2" eb="4">
      <t>ケンセツ</t>
    </rPh>
    <rPh sb="4" eb="8">
      <t>カブシキガイシャ</t>
    </rPh>
    <phoneticPr fontId="0"/>
  </si>
  <si>
    <t>古波蔵4号</t>
  </si>
  <si>
    <t>活動場所</t>
    <rPh sb="0" eb="4">
      <t>カツドウバショ</t>
    </rPh>
    <phoneticPr fontId="3"/>
  </si>
  <si>
    <t>壺川市営駅前通り会</t>
    <rPh sb="0" eb="2">
      <t>ツボカワ</t>
    </rPh>
    <rPh sb="2" eb="5">
      <t>シエイエキ</t>
    </rPh>
    <rPh sb="5" eb="6">
      <t>マエ</t>
    </rPh>
    <rPh sb="6" eb="7">
      <t>トオ</t>
    </rPh>
    <rPh sb="8" eb="9">
      <t>カイ</t>
    </rPh>
    <phoneticPr fontId="3"/>
  </si>
  <si>
    <t>壺川18号</t>
    <rPh sb="0" eb="2">
      <t>ツボガワ</t>
    </rPh>
    <rPh sb="4" eb="5">
      <t>ゴウ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</si>
  <si>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1"/>
  </si>
  <si>
    <t>合資会社 明光電気</t>
    <phoneticPr fontId="3"/>
  </si>
  <si>
    <t>楚辺壺川線</t>
    <rPh sb="2" eb="3">
      <t>ツボ</t>
    </rPh>
    <phoneticPr fontId="3"/>
  </si>
  <si>
    <t>マエダ電気工事 株式会社</t>
    <phoneticPr fontId="3"/>
  </si>
  <si>
    <t>壺川10号、壺川13号、壺川14号、壺川16号</t>
    <rPh sb="0" eb="1">
      <t>ツボ</t>
    </rPh>
    <rPh sb="18" eb="19">
      <t>ツボ</t>
    </rPh>
    <phoneticPr fontId="3"/>
  </si>
  <si>
    <t>開南区自治会</t>
    <phoneticPr fontId="3"/>
  </si>
  <si>
    <t>城岳公園</t>
    <phoneticPr fontId="3"/>
  </si>
  <si>
    <t>株式会社 泉設計</t>
    <phoneticPr fontId="3"/>
  </si>
  <si>
    <t>泉崎楚辺線</t>
    <phoneticPr fontId="3"/>
  </si>
  <si>
    <t>特定非営利活動法人
ゆい心</t>
    <phoneticPr fontId="3"/>
  </si>
  <si>
    <t>中央公園</t>
    <phoneticPr fontId="3"/>
  </si>
  <si>
    <t>楚辺ガジマル会</t>
    <phoneticPr fontId="3"/>
  </si>
  <si>
    <t>城岳小学校北側線の一部（約120ｍ）</t>
    <phoneticPr fontId="3"/>
  </si>
  <si>
    <t>城岳公園友の会</t>
    <phoneticPr fontId="3"/>
  </si>
  <si>
    <t>大晋建設株式会社</t>
    <phoneticPr fontId="3"/>
  </si>
  <si>
    <t>古波蔵3丁目地内で都度選定</t>
    <phoneticPr fontId="3"/>
  </si>
  <si>
    <t>ＮＰＯ健康太極拳中央会</t>
    <phoneticPr fontId="3"/>
  </si>
  <si>
    <t>沖縄銀行</t>
    <phoneticPr fontId="3"/>
  </si>
  <si>
    <t>市内一円(各本店、支店、出張所)</t>
    <phoneticPr fontId="3"/>
  </si>
  <si>
    <t>絆</t>
    <rPh sb="0" eb="1">
      <t>キズナ</t>
    </rPh>
    <phoneticPr fontId="3"/>
  </si>
  <si>
    <t>壺川東公園</t>
    <rPh sb="0" eb="2">
      <t>ツボガワ</t>
    </rPh>
    <rPh sb="2" eb="3">
      <t>ヒガシ</t>
    </rPh>
    <rPh sb="3" eb="5">
      <t>コウエン</t>
    </rPh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</si>
  <si>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</si>
  <si>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</si>
  <si>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</si>
  <si>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</si>
  <si>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</si>
  <si>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</si>
  <si>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西日本電信電話株式会社
沖縄支店</t>
    <phoneticPr fontId="3"/>
  </si>
  <si>
    <t>那覇市観光ホテル旅館事業協同組合</t>
    <phoneticPr fontId="3"/>
  </si>
  <si>
    <t>あすなろ司法書士法人</t>
    <phoneticPr fontId="3"/>
  </si>
  <si>
    <t>琉球銀行</t>
    <phoneticPr fontId="3"/>
  </si>
  <si>
    <t>市内一円(各本店、支店、出張所)</t>
    <rPh sb="3" eb="4">
      <t>エン</t>
    </rPh>
    <phoneticPr fontId="3"/>
  </si>
  <si>
    <t>山城開発株式会社</t>
    <phoneticPr fontId="3"/>
  </si>
  <si>
    <t>壺川中公園</t>
    <phoneticPr fontId="3"/>
  </si>
  <si>
    <t>沖縄海邦銀行</t>
    <phoneticPr fontId="3"/>
  </si>
  <si>
    <t>富士古河E＆C株式会社沖縄営業所</t>
    <rPh sb="0" eb="4">
      <t>フジフルカワ</t>
    </rPh>
    <rPh sb="7" eb="11">
      <t>カブシキガイシャ</t>
    </rPh>
    <rPh sb="11" eb="16">
      <t>オキナワエイギョウショ</t>
    </rPh>
    <phoneticPr fontId="3"/>
  </si>
  <si>
    <t>壺川東公園</t>
    <rPh sb="2" eb="3">
      <t>ヒガシ</t>
    </rPh>
    <phoneticPr fontId="3"/>
  </si>
  <si>
    <t>イオン琉球株式会社</t>
    <phoneticPr fontId="3"/>
  </si>
  <si>
    <t>市内―円(加盟各事業所周辺)</t>
    <phoneticPr fontId="3"/>
  </si>
  <si>
    <t>マエダ電気工事㈱</t>
    <rPh sb="3" eb="5">
      <t>デンキ</t>
    </rPh>
    <rPh sb="5" eb="7">
      <t>コウジ</t>
    </rPh>
    <phoneticPr fontId="3"/>
  </si>
  <si>
    <t>リウボウストア</t>
    <phoneticPr fontId="3"/>
  </si>
  <si>
    <r>
      <t xml:space="preserve">地域見守り隊
</t>
    </r>
    <r>
      <rPr>
        <sz val="8"/>
        <color theme="1"/>
        <rFont val="游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</si>
  <si>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</si>
  <si>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金秀商事株式会社</t>
    <phoneticPr fontId="3"/>
  </si>
  <si>
    <t>組織名</t>
    <rPh sb="0" eb="3">
      <t>ソシキメイ</t>
    </rPh>
    <phoneticPr fontId="13"/>
  </si>
  <si>
    <t>生活協同組合コープ沖縄</t>
    <phoneticPr fontId="3"/>
  </si>
  <si>
    <t>県営大橋市街地住宅自治会</t>
    <rPh sb="0" eb="2">
      <t>ケンエイ</t>
    </rPh>
    <rPh sb="2" eb="4">
      <t>オオハシ</t>
    </rPh>
    <rPh sb="4" eb="7">
      <t>シガイチ</t>
    </rPh>
    <rPh sb="7" eb="12">
      <t>ジュウタクジチカイ</t>
    </rPh>
    <phoneticPr fontId="3"/>
  </si>
  <si>
    <t>(社)沖縄県建設業協会那覇支部</t>
    <phoneticPr fontId="3"/>
  </si>
  <si>
    <t>泉崎２丁目自治会</t>
    <rPh sb="0" eb="2">
      <t>イズミザキ</t>
    </rPh>
    <rPh sb="3" eb="5">
      <t>チョウメ</t>
    </rPh>
    <rPh sb="5" eb="8">
      <t>ジチカイ</t>
    </rPh>
    <phoneticPr fontId="3"/>
  </si>
  <si>
    <t>一般社団法人沖縄県中小建設業協会
那覇支部</t>
    <phoneticPr fontId="3"/>
  </si>
  <si>
    <t>楚辺中央自治会</t>
    <rPh sb="0" eb="4">
      <t>ソベチュウオウ</t>
    </rPh>
    <rPh sb="4" eb="7">
      <t>ジチカイ</t>
    </rPh>
    <phoneticPr fontId="3"/>
  </si>
  <si>
    <t>壷宮通り会</t>
    <rPh sb="0" eb="1">
      <t>ツボ</t>
    </rPh>
    <rPh sb="1" eb="2">
      <t>ミヤ</t>
    </rPh>
    <rPh sb="2" eb="3">
      <t>トオ</t>
    </rPh>
    <rPh sb="4" eb="5">
      <t>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</si>
  <si>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</si>
  <si>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</si>
  <si>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</si>
  <si>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</si>
  <si>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</si>
  <si>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</si>
  <si>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</si>
  <si>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</si>
  <si>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</si>
  <si>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</si>
  <si>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</si>
  <si>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</si>
  <si>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</si>
  <si>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</si>
  <si>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</si>
  <si>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城岳こども園</t>
    <rPh sb="0" eb="2">
      <t>ジョウガク</t>
    </rPh>
    <rPh sb="5" eb="6">
      <t>エン</t>
    </rPh>
    <phoneticPr fontId="3"/>
  </si>
  <si>
    <t>○</t>
    <phoneticPr fontId="3"/>
  </si>
  <si>
    <t>電話：832-2219
FAX：同上</t>
    <phoneticPr fontId="3"/>
  </si>
  <si>
    <t>電話：917-3318
FAX：917-3358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</si>
  <si>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</si>
  <si>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上山中学校PTA自主防災会</t>
    <phoneticPr fontId="3"/>
  </si>
  <si>
    <t>県営古蔵会自治会自主防災会</t>
    <phoneticPr fontId="3"/>
  </si>
  <si>
    <t>県営古波蔵第三市街地住宅自治会自主防災会</t>
    <phoneticPr fontId="3"/>
  </si>
  <si>
    <t>県営大橋市街地住宅自治会自主防災会</t>
    <phoneticPr fontId="3"/>
  </si>
  <si>
    <t>壺川東市営住宅自治会自主防災会</t>
    <phoneticPr fontId="3"/>
  </si>
  <si>
    <t>楚辺１丁目自主防災会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</si>
  <si>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</si>
  <si>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</si>
  <si>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</si>
  <si>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うーまくー児童クラブ</t>
    <rPh sb="5" eb="7">
      <t>ジドウ</t>
    </rPh>
    <phoneticPr fontId="3"/>
  </si>
  <si>
    <t>古波蔵3-7-25　邁進ビル３階</t>
    <phoneticPr fontId="3"/>
  </si>
  <si>
    <t>城岳児童クラブ</t>
    <rPh sb="0" eb="1">
      <t>ジョウ</t>
    </rPh>
    <rPh sb="1" eb="2">
      <t>ガク</t>
    </rPh>
    <rPh sb="2" eb="4">
      <t>ジドウ</t>
    </rPh>
    <phoneticPr fontId="3"/>
  </si>
  <si>
    <r>
      <t>楚辺2-1-1　城岳小学校</t>
    </r>
    <r>
      <rPr>
        <sz val="11"/>
        <rFont val="ＭＳ Ｐゴシック"/>
        <family val="3"/>
        <charset val="128"/>
      </rPr>
      <t>内2F</t>
    </r>
  </si>
  <si>
    <t>ポプラの木児童クラブ</t>
    <rPh sb="4" eb="5">
      <t>キ</t>
    </rPh>
    <rPh sb="5" eb="7">
      <t>ジドウ</t>
    </rPh>
    <phoneticPr fontId="3"/>
  </si>
  <si>
    <t>壷川2-9-12</t>
    <rPh sb="0" eb="2">
      <t>ツボガワ</t>
    </rPh>
    <phoneticPr fontId="3"/>
  </si>
  <si>
    <t>学童クラブ　アスリート工房</t>
    <rPh sb="0" eb="2">
      <t>ガクドウ</t>
    </rPh>
    <rPh sb="11" eb="13">
      <t>コウボウ</t>
    </rPh>
    <phoneticPr fontId="0"/>
  </si>
  <si>
    <t>泉崎2－10－3泉崎つねビル201</t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</si>
  <si>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</si>
  <si>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</si>
  <si>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</si>
  <si>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</si>
  <si>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</si>
  <si>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バドミントン</t>
    <phoneticPr fontId="3"/>
  </si>
  <si>
    <t>火</t>
    <rPh sb="0" eb="1">
      <t>カ</t>
    </rPh>
    <phoneticPr fontId="3"/>
  </si>
  <si>
    <t>15：30～17：30</t>
    <phoneticPr fontId="3"/>
  </si>
  <si>
    <t>城岳小体育館</t>
    <rPh sb="0" eb="3">
      <t>ジョウガクショウ</t>
    </rPh>
    <rPh sb="3" eb="6">
      <t>タイイクカン</t>
    </rPh>
    <phoneticPr fontId="3"/>
  </si>
  <si>
    <t>民舞</t>
    <rPh sb="0" eb="2">
      <t>ミンブ</t>
    </rPh>
    <phoneticPr fontId="3"/>
  </si>
  <si>
    <t>水</t>
  </si>
  <si>
    <t>16：00～17：00</t>
    <phoneticPr fontId="3"/>
  </si>
  <si>
    <t>城岳小パソコン室</t>
    <rPh sb="0" eb="3">
      <t>ジョウガクショウ</t>
    </rPh>
    <rPh sb="7" eb="8">
      <t>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</si>
  <si>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</si>
  <si>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</si>
  <si>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</si>
  <si>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</si>
  <si>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</si>
  <si>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</si>
  <si>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古波蔵、樋川1丁目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</si>
  <si>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</si>
  <si>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</si>
  <si>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</si>
  <si>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楚辺、壷川、泉崎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</si>
  <si>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</si>
  <si>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</si>
  <si>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</si>
  <si>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</si>
  <si>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</si>
  <si>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</si>
  <si>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</si>
  <si>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</si>
  <si>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古蔵かりゆし運営協議会</t>
    <rPh sb="0" eb="2">
      <t>フルクラ</t>
    </rPh>
    <rPh sb="6" eb="8">
      <t>ウンエイ</t>
    </rPh>
    <rPh sb="8" eb="11">
      <t>キョウギカイ</t>
    </rPh>
    <phoneticPr fontId="13"/>
  </si>
  <si>
    <t>第1･2・3・4木曜日　</t>
    <rPh sb="0" eb="1">
      <t>ダイ</t>
    </rPh>
    <rPh sb="8" eb="11">
      <t>モクヨウビ</t>
    </rPh>
    <phoneticPr fontId="13"/>
  </si>
  <si>
    <t>10:00～12:00</t>
    <phoneticPr fontId="13"/>
  </si>
  <si>
    <t>県営第一古波蔵市街地住宅集会所
（古波蔵3-10-1）</t>
    <rPh sb="0" eb="2">
      <t>ケンエイ</t>
    </rPh>
    <rPh sb="2" eb="3">
      <t>ダイ</t>
    </rPh>
    <rPh sb="3" eb="4">
      <t>1</t>
    </rPh>
    <rPh sb="4" eb="7">
      <t>コハグラ</t>
    </rPh>
    <rPh sb="7" eb="10">
      <t>シガイチ</t>
    </rPh>
    <rPh sb="10" eb="12">
      <t>ジュウタク</t>
    </rPh>
    <rPh sb="12" eb="14">
      <t>シュウカイ</t>
    </rPh>
    <rPh sb="14" eb="15">
      <t>ジョ</t>
    </rPh>
    <rPh sb="17" eb="20">
      <t>コハグラ</t>
    </rPh>
    <phoneticPr fontId="13"/>
  </si>
  <si>
    <t>湖東地域ふれあいデイサービス運営協議会</t>
    <rPh sb="0" eb="2">
      <t>コトウ</t>
    </rPh>
    <rPh sb="2" eb="4">
      <t>チイキ</t>
    </rPh>
    <rPh sb="14" eb="16">
      <t>ウンエイ</t>
    </rPh>
    <rPh sb="16" eb="19">
      <t>キョウギカイ</t>
    </rPh>
    <phoneticPr fontId="13"/>
  </si>
  <si>
    <t>第1･3金曜日　</t>
    <rPh sb="0" eb="1">
      <t>ダイ</t>
    </rPh>
    <rPh sb="4" eb="7">
      <t>キンヨウビ</t>
    </rPh>
    <phoneticPr fontId="13"/>
  </si>
  <si>
    <t>14:00～16:00</t>
    <phoneticPr fontId="13"/>
  </si>
  <si>
    <t>県営美田団地集会所（古波蔵3-3-20）</t>
    <rPh sb="0" eb="2">
      <t>ケンエイ</t>
    </rPh>
    <rPh sb="2" eb="4">
      <t>ミタ</t>
    </rPh>
    <rPh sb="4" eb="6">
      <t>ダンチ</t>
    </rPh>
    <rPh sb="6" eb="8">
      <t>シュウカイ</t>
    </rPh>
    <rPh sb="8" eb="9">
      <t>ジョ</t>
    </rPh>
    <rPh sb="10" eb="13">
      <t>コハグラ</t>
    </rPh>
    <phoneticPr fontId="13"/>
  </si>
  <si>
    <t>楚辺なんじゃ塾</t>
    <rPh sb="0" eb="1">
      <t>ソ</t>
    </rPh>
    <rPh sb="1" eb="2">
      <t>ヘン</t>
    </rPh>
    <rPh sb="6" eb="7">
      <t>ジュク</t>
    </rPh>
    <phoneticPr fontId="13"/>
  </si>
  <si>
    <t>第2･4金曜日　</t>
    <rPh sb="0" eb="1">
      <t>ダイ</t>
    </rPh>
    <rPh sb="4" eb="6">
      <t>キンヨウ</t>
    </rPh>
    <rPh sb="6" eb="7">
      <t>ヒ</t>
    </rPh>
    <phoneticPr fontId="13"/>
  </si>
  <si>
    <t>城岳小学校コミュニティー室（楚辺2-1-1）</t>
    <rPh sb="0" eb="1">
      <t>シロ</t>
    </rPh>
    <rPh sb="1" eb="2">
      <t>ガク</t>
    </rPh>
    <rPh sb="2" eb="5">
      <t>ショウガッコウ</t>
    </rPh>
    <rPh sb="12" eb="13">
      <t>シツ</t>
    </rPh>
    <rPh sb="14" eb="16">
      <t>ソベ</t>
    </rPh>
    <phoneticPr fontId="13"/>
  </si>
  <si>
    <t>美田地域ふれあいデイサービス運営協議会</t>
    <rPh sb="0" eb="2">
      <t>ミタ</t>
    </rPh>
    <rPh sb="2" eb="4">
      <t>チイキ</t>
    </rPh>
    <rPh sb="14" eb="16">
      <t>ウンエイ</t>
    </rPh>
    <rPh sb="16" eb="19">
      <t>キョウギカイ</t>
    </rPh>
    <phoneticPr fontId="13"/>
  </si>
  <si>
    <t>第1・2･4火曜日　</t>
    <rPh sb="0" eb="1">
      <t>ダイ</t>
    </rPh>
    <rPh sb="6" eb="9">
      <t>カヨウビ</t>
    </rPh>
    <phoneticPr fontId="13"/>
  </si>
  <si>
    <t>個人宅（楚辺２丁目34-8）</t>
    <rPh sb="0" eb="2">
      <t>コジン</t>
    </rPh>
    <rPh sb="2" eb="3">
      <t>タク</t>
    </rPh>
    <rPh sb="4" eb="6">
      <t>ソベ</t>
    </rPh>
    <rPh sb="7" eb="9">
      <t>チョウメ</t>
    </rPh>
    <phoneticPr fontId="13"/>
  </si>
  <si>
    <t>壺川東がじまる会</t>
    <rPh sb="0" eb="2">
      <t>ツボガワ</t>
    </rPh>
    <rPh sb="2" eb="3">
      <t>ヒガシ</t>
    </rPh>
    <rPh sb="7" eb="8">
      <t>カイ</t>
    </rPh>
    <phoneticPr fontId="13"/>
  </si>
  <si>
    <t>第1･2・3木曜日　</t>
    <rPh sb="0" eb="1">
      <t>ダイ</t>
    </rPh>
    <rPh sb="6" eb="8">
      <t>モクヨウ</t>
    </rPh>
    <rPh sb="8" eb="9">
      <t>ヒ</t>
    </rPh>
    <phoneticPr fontId="13"/>
  </si>
  <si>
    <t>壺川東改良市営住宅集会所（壺川1-14-14-5）</t>
    <rPh sb="0" eb="2">
      <t>ツボガワ</t>
    </rPh>
    <rPh sb="2" eb="3">
      <t>ヒガシ</t>
    </rPh>
    <rPh sb="3" eb="5">
      <t>カイリョウ</t>
    </rPh>
    <rPh sb="5" eb="7">
      <t>シエイ</t>
    </rPh>
    <rPh sb="7" eb="9">
      <t>ジュウタク</t>
    </rPh>
    <rPh sb="9" eb="11">
      <t>シュウカイ</t>
    </rPh>
    <rPh sb="11" eb="12">
      <t>ショ</t>
    </rPh>
    <rPh sb="13" eb="15">
      <t>ツボガワ</t>
    </rPh>
    <phoneticPr fontId="13"/>
  </si>
  <si>
    <t>開南ひまわりの会</t>
    <rPh sb="0" eb="2">
      <t>カイナン</t>
    </rPh>
    <rPh sb="7" eb="8">
      <t>カイ</t>
    </rPh>
    <phoneticPr fontId="13"/>
  </si>
  <si>
    <t>開南カトリック教会（樋川1-13-10）</t>
    <rPh sb="0" eb="2">
      <t>カイナン</t>
    </rPh>
    <rPh sb="7" eb="9">
      <t>キョウカイ</t>
    </rPh>
    <rPh sb="10" eb="12">
      <t>ヒガワ</t>
    </rPh>
    <phoneticPr fontId="13"/>
  </si>
  <si>
    <t>漫湖ほがらか会</t>
    <rPh sb="0" eb="2">
      <t>マンコ</t>
    </rPh>
    <rPh sb="6" eb="7">
      <t>カイ</t>
    </rPh>
    <phoneticPr fontId="13"/>
  </si>
  <si>
    <t>第2･3・4木曜日　</t>
    <rPh sb="0" eb="1">
      <t>ダイ</t>
    </rPh>
    <rPh sb="6" eb="9">
      <t>モクヨウビ</t>
    </rPh>
    <phoneticPr fontId="13"/>
  </si>
  <si>
    <t>県営古波蔵第３市街地住宅自治会事務所
（古波蔵3-4-2）</t>
    <rPh sb="0" eb="2">
      <t>ケンエイ</t>
    </rPh>
    <rPh sb="2" eb="3">
      <t>コ</t>
    </rPh>
    <rPh sb="3" eb="4">
      <t>ハ</t>
    </rPh>
    <rPh sb="4" eb="5">
      <t>クラ</t>
    </rPh>
    <rPh sb="5" eb="6">
      <t>ダイ</t>
    </rPh>
    <rPh sb="7" eb="10">
      <t>シガイチ</t>
    </rPh>
    <rPh sb="10" eb="12">
      <t>ジュウタク</t>
    </rPh>
    <rPh sb="12" eb="15">
      <t>ジチカイ</t>
    </rPh>
    <rPh sb="15" eb="17">
      <t>ジム</t>
    </rPh>
    <rPh sb="17" eb="18">
      <t>ショ</t>
    </rPh>
    <rPh sb="20" eb="21">
      <t>コ</t>
    </rPh>
    <rPh sb="21" eb="22">
      <t>ハ</t>
    </rPh>
    <rPh sb="22" eb="23">
      <t>クラ</t>
    </rPh>
    <phoneticPr fontId="13"/>
  </si>
  <si>
    <t>樋川なかよし会</t>
    <rPh sb="0" eb="2">
      <t>ヒカワ</t>
    </rPh>
    <rPh sb="6" eb="7">
      <t>カイ</t>
    </rPh>
    <phoneticPr fontId="13"/>
  </si>
  <si>
    <t>第1・2･4木曜日　</t>
    <rPh sb="0" eb="1">
      <t>ダイ</t>
    </rPh>
    <rPh sb="6" eb="9">
      <t>モクヨウビ</t>
    </rPh>
    <phoneticPr fontId="13"/>
  </si>
  <si>
    <t>万惣不動産　ほがらか広場(樋川1-3-6）</t>
    <rPh sb="0" eb="2">
      <t>マンソウ</t>
    </rPh>
    <rPh sb="2" eb="5">
      <t>フドウサン</t>
    </rPh>
    <rPh sb="10" eb="12">
      <t>ヒロバ</t>
    </rPh>
    <rPh sb="13" eb="14">
      <t>ヒ</t>
    </rPh>
    <rPh sb="14" eb="15">
      <t>ガワ</t>
    </rPh>
    <phoneticPr fontId="13"/>
  </si>
  <si>
    <t>楚辺中央はっぴークラブ</t>
    <rPh sb="0" eb="2">
      <t>ソベ</t>
    </rPh>
    <rPh sb="2" eb="4">
      <t>チュウオウ</t>
    </rPh>
    <phoneticPr fontId="13"/>
  </si>
  <si>
    <t>第1・2・3木曜日</t>
    <rPh sb="0" eb="1">
      <t>ダイ</t>
    </rPh>
    <rPh sb="6" eb="7">
      <t>モク</t>
    </rPh>
    <rPh sb="7" eb="9">
      <t>ヨウビ</t>
    </rPh>
    <phoneticPr fontId="13"/>
  </si>
  <si>
    <t>楚辺二丁目中央自治会事務所（楚辺2-6-21）</t>
    <rPh sb="0" eb="2">
      <t>ソベ</t>
    </rPh>
    <rPh sb="2" eb="3">
      <t>２</t>
    </rPh>
    <rPh sb="3" eb="5">
      <t>チョウメ</t>
    </rPh>
    <rPh sb="5" eb="7">
      <t>チュウオウ</t>
    </rPh>
    <rPh sb="7" eb="10">
      <t>ジチカイ</t>
    </rPh>
    <rPh sb="10" eb="12">
      <t>ジム</t>
    </rPh>
    <rPh sb="12" eb="13">
      <t>ショ</t>
    </rPh>
    <rPh sb="14" eb="16">
      <t>ソベ</t>
    </rPh>
    <phoneticPr fontId="13"/>
  </si>
  <si>
    <t>大橋かりゆし会</t>
    <rPh sb="0" eb="2">
      <t>オオハシ</t>
    </rPh>
    <rPh sb="6" eb="7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</si>
  <si>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</si>
  <si>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県営大橋市街地住宅自治会集会所
（壷川2-10-6）</t>
    <rPh sb="0" eb="2">
      <t>ケンエイ</t>
    </rPh>
    <rPh sb="2" eb="4">
      <t>オオハシ</t>
    </rPh>
    <rPh sb="4" eb="7">
      <t>シガイチ</t>
    </rPh>
    <rPh sb="7" eb="9">
      <t>ジュウタク</t>
    </rPh>
    <rPh sb="9" eb="12">
      <t>ジチカイ</t>
    </rPh>
    <rPh sb="12" eb="15">
      <t>シュウカイショ</t>
    </rPh>
    <rPh sb="17" eb="19">
      <t>ツボカワ</t>
    </rPh>
    <phoneticPr fontId="13"/>
  </si>
  <si>
    <t>ちむすがりどぅくる船増原</t>
    <rPh sb="9" eb="10">
      <t>フネ</t>
    </rPh>
    <rPh sb="10" eb="12">
      <t>マスハラ</t>
    </rPh>
    <phoneticPr fontId="13"/>
  </si>
  <si>
    <t>第1・3火曜日</t>
    <rPh sb="0" eb="1">
      <t>ダイ</t>
    </rPh>
    <rPh sb="4" eb="7">
      <t>カヨウビ</t>
    </rPh>
    <phoneticPr fontId="3"/>
  </si>
  <si>
    <t>10:00～12:00</t>
  </si>
  <si>
    <t>一般社団法人ハーネス（樋川１-30-12）</t>
    <rPh sb="0" eb="2">
      <t>イッパン</t>
    </rPh>
    <rPh sb="2" eb="4">
      <t>シャダン</t>
    </rPh>
    <rPh sb="4" eb="6">
      <t>ホウジン</t>
    </rPh>
    <rPh sb="11" eb="13">
      <t>ヒカワ</t>
    </rPh>
    <phoneticPr fontId="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</si>
  <si>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</si>
  <si>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</si>
  <si>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</si>
  <si>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川平病院</t>
  </si>
  <si>
    <t>消化器内科（胃腸内科）,呼吸器内科,小児科,内科,循環器内科,糖尿病内科（代謝内科）,リハビリテーション科</t>
    <phoneticPr fontId="3"/>
  </si>
  <si>
    <t>古波蔵3-5-25</t>
  </si>
  <si>
    <t>098-836-1101</t>
  </si>
  <si>
    <t>こくらクリニック</t>
  </si>
  <si>
    <t>内科,循環器内科,小児科</t>
    <phoneticPr fontId="3"/>
  </si>
  <si>
    <t>古波蔵3-8-28</t>
  </si>
  <si>
    <t>098-855-1020</t>
  </si>
  <si>
    <t>あらかき内科クリニック</t>
  </si>
  <si>
    <t>内科, 呼吸器内科</t>
  </si>
  <si>
    <t>楚辺1-3-64　2階</t>
  </si>
  <si>
    <t>098-851-7828</t>
  </si>
  <si>
    <t>にこにこ整形外科</t>
  </si>
  <si>
    <t>整形外科, リハビリテーション科, 内科, 外科</t>
  </si>
  <si>
    <t>壺川2-11-2</t>
  </si>
  <si>
    <t>098-836-4807</t>
  </si>
  <si>
    <t>みやびクリニック</t>
  </si>
  <si>
    <t>耳鼻咽喉科</t>
  </si>
  <si>
    <t>壺川1-12-4</t>
  </si>
  <si>
    <t>098-835-9660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</si>
</sst>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8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wrapText="1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47" fillId="0" borderId="0" xfId="3" applyFont="1" applyAlignment="1" applyProtection="1">
      <alignment vertical="center"/>
    </xf>
    <xf numFmtId="177" fontId="14" fillId="0" borderId="0" xfId="2" applyNumberFormat="1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3" applyFont="1" applyBorder="1" applyAlignment="1" applyProtection="1">
      <alignment horizontal="left" vertical="center"/>
    </xf>
    <xf numFmtId="0" fontId="4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 shrinkToFit="1"/>
    </xf>
    <xf numFmtId="0" fontId="45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5" fillId="0" borderId="0" xfId="0" applyFont="1" applyAlignment="1">
      <alignment horizontal="left" vertical="center"/>
    </xf>
    <xf numFmtId="0" fontId="51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shrinkToFit="1"/>
    </xf>
    <xf numFmtId="0" fontId="35" fillId="2" borderId="9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 wrapText="1"/>
    </xf>
    <xf numFmtId="0" fontId="57" fillId="0" borderId="48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1" fillId="0" borderId="13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51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2" fillId="2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177" fontId="25" fillId="0" borderId="10" xfId="2" applyNumberFormat="1" applyFont="1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 wrapText="1"/>
    </xf>
    <xf numFmtId="176" fontId="47" fillId="0" borderId="6" xfId="3" applyNumberFormat="1" applyFont="1" applyBorder="1" applyAlignment="1" applyProtection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26" fillId="2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 wrapText="1"/>
    </xf>
    <xf numFmtId="0" fontId="43" fillId="0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25" fillId="0" borderId="7" xfId="0" applyNumberFormat="1" applyFont="1" applyBorder="1" applyAlignment="1">
      <alignment horizontal="left" vertical="center"/>
    </xf>
    <xf numFmtId="177" fontId="25" fillId="0" borderId="9" xfId="0" applyNumberFormat="1" applyFont="1" applyBorder="1" applyAlignment="1">
      <alignment horizontal="left" vertical="center"/>
    </xf>
    <xf numFmtId="177" fontId="25" fillId="0" borderId="8" xfId="0" applyNumberFormat="1" applyFont="1" applyBorder="1" applyAlignment="1">
      <alignment horizontal="left" vertical="center"/>
    </xf>
    <xf numFmtId="177" fontId="26" fillId="2" borderId="10" xfId="2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44" fillId="0" borderId="10" xfId="2" applyNumberFormat="1" applyFont="1" applyBorder="1" applyAlignment="1">
      <alignment horizontal="center" vertical="center"/>
    </xf>
    <xf numFmtId="0" fontId="30" fillId="5" borderId="10" xfId="0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38" fillId="5" borderId="0" xfId="0" applyFont="1" applyFill="1" applyBorder="1" applyAlignment="1">
      <alignment horizontal="right" vertical="center" wrapText="1"/>
    </xf>
    <xf numFmtId="38" fontId="44" fillId="0" borderId="7" xfId="1" applyFont="1" applyBorder="1" applyAlignment="1">
      <alignment horizontal="center" vertical="center"/>
    </xf>
    <xf numFmtId="38" fontId="44" fillId="0" borderId="8" xfId="1" applyFont="1" applyBorder="1" applyAlignment="1">
      <alignment horizontal="center"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176" fontId="28" fillId="0" borderId="6" xfId="0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6" xfId="0" applyNumberFormat="1" applyFont="1" applyFill="1" applyBorder="1" applyAlignment="1">
      <alignment horizontal="center" vertical="center"/>
    </xf>
    <xf numFmtId="177" fontId="32" fillId="0" borderId="36" xfId="0" applyNumberFormat="1" applyFont="1" applyFill="1" applyBorder="1" applyAlignment="1">
      <alignment horizontal="center" vertical="center"/>
    </xf>
    <xf numFmtId="38" fontId="30" fillId="0" borderId="35" xfId="1" applyFont="1" applyBorder="1" applyAlignment="1">
      <alignment horizontal="center" vertical="center"/>
    </xf>
    <xf numFmtId="38" fontId="30" fillId="0" borderId="27" xfId="1" applyFont="1" applyBorder="1" applyAlignment="1">
      <alignment horizontal="center" vertical="center"/>
    </xf>
    <xf numFmtId="177" fontId="27" fillId="0" borderId="26" xfId="0" applyNumberFormat="1" applyFont="1" applyFill="1" applyBorder="1" applyAlignment="1">
      <alignment horizontal="center" vertical="center"/>
    </xf>
    <xf numFmtId="177" fontId="27" fillId="0" borderId="36" xfId="0" applyNumberFormat="1" applyFont="1" applyFill="1" applyBorder="1" applyAlignment="1">
      <alignment horizontal="center" vertical="center"/>
    </xf>
    <xf numFmtId="0" fontId="17" fillId="0" borderId="37" xfId="0" applyFont="1" applyBorder="1" applyAlignment="1">
      <alignment horizontal="left" vertical="top"/>
    </xf>
    <xf numFmtId="38" fontId="30" fillId="0" borderId="22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7" fillId="2" borderId="7" xfId="0" applyNumberFormat="1" applyFont="1" applyFill="1" applyBorder="1" applyAlignment="1">
      <alignment horizontal="center" vertical="center"/>
    </xf>
    <xf numFmtId="177" fontId="27" fillId="2" borderId="23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38" fontId="17" fillId="0" borderId="35" xfId="1" applyFont="1" applyBorder="1" applyAlignment="1">
      <alignment horizontal="center" vertical="center"/>
    </xf>
    <xf numFmtId="38" fontId="17" fillId="0" borderId="27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2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177" fontId="27" fillId="0" borderId="3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77" fontId="27" fillId="0" borderId="17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177" fontId="27" fillId="0" borderId="18" xfId="0" applyNumberFormat="1" applyFont="1" applyBorder="1" applyAlignment="1">
      <alignment horizontal="center" vertical="center"/>
    </xf>
    <xf numFmtId="177" fontId="27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3" fillId="0" borderId="30" xfId="1" applyFont="1" applyBorder="1" applyAlignment="1">
      <alignment horizontal="center" vertical="center" wrapText="1"/>
    </xf>
    <xf numFmtId="38" fontId="24" fillId="0" borderId="30" xfId="1" applyFont="1" applyBorder="1" applyAlignment="1">
      <alignment horizontal="center" vertical="center" wrapText="1"/>
    </xf>
    <xf numFmtId="38" fontId="23" fillId="0" borderId="31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3" fillId="0" borderId="26" xfId="0" applyNumberFormat="1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43" fillId="0" borderId="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'16城岳'!$B$37:$C$37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('16城岳'!$D$37:$E$37,'16城岳'!$H$37:$I$37,'16城岳'!$L$37:$M$37,'16城岳'!$P$37:$Q$37,'16城岳'!$T$37:$U$37)</c:f>
              <c:numCache>
                <c:formatCode>#,##0_);[Red]\(#,##0\)</c:formatCode>
                <c:ptCount val="10"/>
                <c:pt idx="0">
                  <c:v>1462</c:v>
                </c:pt>
                <c:pt idx="2">
                  <c:v>1461</c:v>
                </c:pt>
                <c:pt idx="4">
                  <c:v>1453</c:v>
                </c:pt>
                <c:pt idx="6">
                  <c:v>1448</c:v>
                </c:pt>
                <c:pt idx="8">
                  <c:v>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2-4DC7-9FB7-3731507FFE02}"/>
            </c:ext>
          </c:extLst>
        </c:ser>
        <c:ser>
          <c:idx val="1"/>
          <c:order val="1"/>
          <c:tx>
            <c:strRef>
              <c:f>'16城岳'!$B$38:$C$38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('16城岳'!$D$38:$E$38,'16城岳'!$H$38:$I$38,'16城岳'!$L$38:$M$38,'16城岳'!$P$38:$Q$38,'16城岳'!$T$38:$U$38)</c:f>
              <c:numCache>
                <c:formatCode>#,##0_);[Red]\(#,##0\)</c:formatCode>
                <c:ptCount val="10"/>
                <c:pt idx="0">
                  <c:v>6694</c:v>
                </c:pt>
                <c:pt idx="2">
                  <c:v>6824</c:v>
                </c:pt>
                <c:pt idx="4">
                  <c:v>6832</c:v>
                </c:pt>
                <c:pt idx="6">
                  <c:v>6731</c:v>
                </c:pt>
                <c:pt idx="8">
                  <c:v>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2-4DC7-9FB7-3731507FFE02}"/>
            </c:ext>
          </c:extLst>
        </c:ser>
        <c:ser>
          <c:idx val="2"/>
          <c:order val="2"/>
          <c:tx>
            <c:strRef>
              <c:f>'16城岳'!$B$39:$C$39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('16城岳'!$D$39:$E$39,'16城岳'!$H$39:$I$39,'16城岳'!$L$39:$M$39,'16城岳'!$P$39:$Q$39,'16城岳'!$T$39:$U$39)</c:f>
              <c:numCache>
                <c:formatCode>#,##0_);[Red]\(#,##0\)</c:formatCode>
                <c:ptCount val="10"/>
                <c:pt idx="0">
                  <c:v>2716</c:v>
                </c:pt>
                <c:pt idx="2">
                  <c:v>2795</c:v>
                </c:pt>
                <c:pt idx="4">
                  <c:v>2808</c:v>
                </c:pt>
                <c:pt idx="6">
                  <c:v>2838</c:v>
                </c:pt>
                <c:pt idx="8">
                  <c:v>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2-4DC7-9FB7-3731507FFE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'16城岳'!$B$30:$C$30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'16城岳'!$D$30:$M$30</c:f>
              <c:numCache>
                <c:formatCode>#,##0_);[Red]\(#,##0\)</c:formatCode>
                <c:ptCount val="10"/>
                <c:pt idx="0">
                  <c:v>5118</c:v>
                </c:pt>
                <c:pt idx="2">
                  <c:v>5226</c:v>
                </c:pt>
                <c:pt idx="4">
                  <c:v>5229</c:v>
                </c:pt>
                <c:pt idx="6">
                  <c:v>5193</c:v>
                </c:pt>
                <c:pt idx="8">
                  <c:v>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6-4EE8-9EDC-5AABACE09B3B}"/>
            </c:ext>
          </c:extLst>
        </c:ser>
        <c:ser>
          <c:idx val="3"/>
          <c:order val="1"/>
          <c:tx>
            <c:strRef>
              <c:f>'16城岳'!$B$31:$C$31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'16城岳'!$D$31:$M$31</c:f>
              <c:numCache>
                <c:formatCode>#,##0_);[Red]\(#,##0\)</c:formatCode>
                <c:ptCount val="10"/>
                <c:pt idx="0">
                  <c:v>5754</c:v>
                </c:pt>
                <c:pt idx="2">
                  <c:v>5854</c:v>
                </c:pt>
                <c:pt idx="4">
                  <c:v>5864</c:v>
                </c:pt>
                <c:pt idx="6">
                  <c:v>5824</c:v>
                </c:pt>
                <c:pt idx="8">
                  <c:v>5650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6-4EE8-9EDC-5AABACE09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54520699451421"/>
          <c:y val="0.20204599654966979"/>
          <c:w val="0.74207360535229239"/>
          <c:h val="0.6548827383899388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'16城岳'!$B$33:$C$33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'16城岳'!$D$33:$M$33</c:f>
              <c:numCache>
                <c:formatCode>#,##0_);[Red]\(#,##0\)</c:formatCode>
                <c:ptCount val="10"/>
                <c:pt idx="0">
                  <c:v>5457</c:v>
                </c:pt>
                <c:pt idx="2">
                  <c:v>5715</c:v>
                </c:pt>
                <c:pt idx="4">
                  <c:v>5823</c:v>
                </c:pt>
                <c:pt idx="6">
                  <c:v>5813</c:v>
                </c:pt>
                <c:pt idx="8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8-49CE-9CE7-6CF17D6EAF72}"/>
            </c:ext>
          </c:extLst>
        </c:ser>
        <c:ser>
          <c:idx val="0"/>
          <c:order val="1"/>
          <c:tx>
            <c:strRef>
              <c:f>'16城岳'!$B$32:$C$32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'16城岳'!$D$32:$M$32</c:f>
              <c:numCache>
                <c:formatCode>#,##0</c:formatCode>
                <c:ptCount val="10"/>
                <c:pt idx="0">
                  <c:v>10872</c:v>
                </c:pt>
                <c:pt idx="2">
                  <c:v>11080</c:v>
                </c:pt>
                <c:pt idx="4">
                  <c:v>11093</c:v>
                </c:pt>
                <c:pt idx="6">
                  <c:v>11017</c:v>
                </c:pt>
                <c:pt idx="8">
                  <c:v>10756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8-49CE-9CE7-6CF17D6E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'16城岳'!$B$39:$C$39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('16城岳'!$F$39:$G$39,'16城岳'!$J$39:$K$39,'16城岳'!$N$39:$O$39,'16城岳'!$R$39:$S$39,'16城岳'!$V$39:$W$39)</c:f>
              <c:numCache>
                <c:formatCode>0.0%</c:formatCode>
                <c:ptCount val="10"/>
                <c:pt idx="0">
                  <c:v>0.24981604120676967</c:v>
                </c:pt>
                <c:pt idx="2">
                  <c:v>0.25225631768953066</c:v>
                </c:pt>
                <c:pt idx="4">
                  <c:v>0.2531326061480213</c:v>
                </c:pt>
                <c:pt idx="6">
                  <c:v>0.25760188799128619</c:v>
                </c:pt>
                <c:pt idx="8">
                  <c:v>0.26645593157307551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8-49CE-9CE7-6CF17D6E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06608"/>
        <c:axId val="1450917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174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06608"/>
        <c:crosses val="max"/>
        <c:crossBetween val="between"/>
      </c:valAx>
      <c:catAx>
        <c:axId val="145090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6496710426701"/>
          <c:y val="0.12671697798324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555555555555555E-2"/>
          <c:y val="1.9390581012549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63577755296914"/>
          <c:y val="0.13303479981298236"/>
          <c:w val="0.74397959197921226"/>
          <c:h val="0.73296101314585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'[2]16城岳'!$C$54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'[2]16城岳'!$C$55:$C$61</c:f>
              <c:numCache>
                <c:formatCode>General</c:formatCode>
                <c:ptCount val="7"/>
                <c:pt idx="0">
                  <c:v>94</c:v>
                </c:pt>
                <c:pt idx="1">
                  <c:v>106</c:v>
                </c:pt>
                <c:pt idx="2">
                  <c:v>104</c:v>
                </c:pt>
                <c:pt idx="3">
                  <c:v>81</c:v>
                </c:pt>
                <c:pt idx="4">
                  <c:v>103</c:v>
                </c:pt>
                <c:pt idx="5">
                  <c:v>99</c:v>
                </c:pt>
                <c:pt idx="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2-40F9-B64B-4C998FF2634D}"/>
            </c:ext>
          </c:extLst>
        </c:ser>
        <c:ser>
          <c:idx val="2"/>
          <c:order val="2"/>
          <c:tx>
            <c:strRef>
              <c:f>'[2]16城岳'!$E$54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'[2]16城岳'!$E$55:$E$61</c:f>
              <c:numCache>
                <c:formatCode>General</c:formatCode>
                <c:ptCount val="7"/>
                <c:pt idx="0">
                  <c:v>106</c:v>
                </c:pt>
                <c:pt idx="1">
                  <c:v>93</c:v>
                </c:pt>
                <c:pt idx="2">
                  <c:v>102</c:v>
                </c:pt>
                <c:pt idx="3">
                  <c:v>103</c:v>
                </c:pt>
                <c:pt idx="4">
                  <c:v>80</c:v>
                </c:pt>
                <c:pt idx="5">
                  <c:v>100</c:v>
                </c:pt>
                <c:pt idx="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2-40F9-B64B-4C998FF2634D}"/>
            </c:ext>
          </c:extLst>
        </c:ser>
        <c:ser>
          <c:idx val="4"/>
          <c:order val="4"/>
          <c:tx>
            <c:strRef>
              <c:f>'[2]16城岳'!$G$54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'[2]16城岳'!$G$55:$G$61</c:f>
              <c:numCache>
                <c:formatCode>General</c:formatCode>
                <c:ptCount val="7"/>
                <c:pt idx="0">
                  <c:v>96</c:v>
                </c:pt>
                <c:pt idx="1">
                  <c:v>105</c:v>
                </c:pt>
                <c:pt idx="2">
                  <c:v>94</c:v>
                </c:pt>
                <c:pt idx="3">
                  <c:v>100</c:v>
                </c:pt>
                <c:pt idx="4">
                  <c:v>100</c:v>
                </c:pt>
                <c:pt idx="5">
                  <c:v>80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2-40F9-B64B-4C998FF2634D}"/>
            </c:ext>
          </c:extLst>
        </c:ser>
        <c:ser>
          <c:idx val="6"/>
          <c:order val="6"/>
          <c:tx>
            <c:strRef>
              <c:f>'[2]16城岳'!$I$54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'[2]16城岳'!$I$55:$I$61</c:f>
              <c:numCache>
                <c:formatCode>General</c:formatCode>
                <c:ptCount val="7"/>
                <c:pt idx="0">
                  <c:v>78</c:v>
                </c:pt>
                <c:pt idx="1">
                  <c:v>95</c:v>
                </c:pt>
                <c:pt idx="2">
                  <c:v>107</c:v>
                </c:pt>
                <c:pt idx="3">
                  <c:v>92</c:v>
                </c:pt>
                <c:pt idx="4">
                  <c:v>101</c:v>
                </c:pt>
                <c:pt idx="5">
                  <c:v>99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2-40F9-B64B-4C998FF2634D}"/>
            </c:ext>
          </c:extLst>
        </c:ser>
        <c:ser>
          <c:idx val="8"/>
          <c:order val="8"/>
          <c:tx>
            <c:strRef>
              <c:f>'[2]16城岳'!$K$54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'[2]16城岳'!$K$55:$K$61</c:f>
              <c:numCache>
                <c:formatCode>General</c:formatCode>
                <c:ptCount val="7"/>
                <c:pt idx="0">
                  <c:v>93</c:v>
                </c:pt>
                <c:pt idx="1">
                  <c:v>77</c:v>
                </c:pt>
                <c:pt idx="2">
                  <c:v>95</c:v>
                </c:pt>
                <c:pt idx="3">
                  <c:v>106</c:v>
                </c:pt>
                <c:pt idx="4">
                  <c:v>94</c:v>
                </c:pt>
                <c:pt idx="5">
                  <c:v>99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2-40F9-B64B-4C998FF2634D}"/>
            </c:ext>
          </c:extLst>
        </c:ser>
        <c:ser>
          <c:idx val="10"/>
          <c:order val="10"/>
          <c:tx>
            <c:strRef>
              <c:f>'[2]16城岳'!$M$54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'[2]16城岳'!$B$55:$B$61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'[2]16城岳'!$M$55:$M$61</c:f>
              <c:numCache>
                <c:formatCode>General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77</c:v>
                </c:pt>
                <c:pt idx="3">
                  <c:v>91</c:v>
                </c:pt>
                <c:pt idx="4">
                  <c:v>107</c:v>
                </c:pt>
                <c:pt idx="5">
                  <c:v>97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52-40F9-B64B-4C998FF263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99621936"/>
        <c:axId val="13996269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'[2]16城岳'!$D$54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'[2]16城岳'!$D$55:$D$61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C52-40F9-B64B-4C998FF2634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52-40F9-B64B-4C998FF2634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C52-40F9-B64B-4C998FF2634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C52-40F9-B64B-4C998FF2634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C52-40F9-B64B-4C998FF2634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'[2]16城岳'!$N$55:$N$61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C52-40F9-B64B-4C998FF2634D}"/>
                  </c:ext>
                </c:extLst>
              </c15:ser>
            </c15:filteredBarSeries>
          </c:ext>
        </c:extLst>
      </c:barChart>
      <c:catAx>
        <c:axId val="139962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6928"/>
        <c:crosses val="autoZero"/>
        <c:auto val="1"/>
        <c:lblAlgn val="ctr"/>
        <c:lblOffset val="100"/>
        <c:noMultiLvlLbl val="0"/>
      </c:catAx>
      <c:valAx>
        <c:axId val="1399626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21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23029218945816"/>
          <c:y val="6.0842974656101327E-2"/>
          <c:w val="0.59910488252489857"/>
          <c:h val="0.12662795691079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54</xdr:row>
      <xdr:rowOff>314325</xdr:rowOff>
    </xdr:from>
    <xdr:to>
      <xdr:col>12</xdr:col>
      <xdr:colOff>238125</xdr:colOff>
      <xdr:row>60</xdr:row>
      <xdr:rowOff>190500</xdr:rowOff>
    </xdr:to>
    <xdr:cxnSp macro="">
      <xdr:nvCxnSpPr>
        <xdr:cNvPr id="2" name="直線矢印コネクタ 1"/>
        <xdr:cNvCxnSpPr/>
      </xdr:nvCxnSpPr>
      <xdr:spPr>
        <a:xfrm>
          <a:off x="1285875" y="20380325"/>
          <a:ext cx="3028950" cy="265747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190500</xdr:rowOff>
    </xdr:from>
    <xdr:to>
      <xdr:col>23</xdr:col>
      <xdr:colOff>143468</xdr:colOff>
      <xdr:row>23</xdr:row>
      <xdr:rowOff>268941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269"/>
        <a:stretch/>
      </xdr:blipFill>
      <xdr:spPr>
        <a:xfrm>
          <a:off x="95250" y="2349500"/>
          <a:ext cx="7763468" cy="5844241"/>
        </a:xfrm>
        <a:prstGeom prst="rect">
          <a:avLst/>
        </a:prstGeom>
      </xdr:spPr>
    </xdr:pic>
    <xdr:clientData/>
  </xdr:twoCellAnchor>
  <xdr:twoCellAnchor>
    <xdr:from>
      <xdr:col>12</xdr:col>
      <xdr:colOff>201707</xdr:colOff>
      <xdr:row>40</xdr:row>
      <xdr:rowOff>201704</xdr:rowOff>
    </xdr:from>
    <xdr:to>
      <xdr:col>23</xdr:col>
      <xdr:colOff>56029</xdr:colOff>
      <xdr:row>45</xdr:row>
      <xdr:rowOff>571499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224118</xdr:rowOff>
    </xdr:from>
    <xdr:to>
      <xdr:col>11</xdr:col>
      <xdr:colOff>302159</xdr:colOff>
      <xdr:row>45</xdr:row>
      <xdr:rowOff>593912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89649</xdr:colOff>
      <xdr:row>26</xdr:row>
      <xdr:rowOff>33617</xdr:rowOff>
    </xdr:from>
    <xdr:to>
      <xdr:col>23</xdr:col>
      <xdr:colOff>112060</xdr:colOff>
      <xdr:row>34</xdr:row>
      <xdr:rowOff>313765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53</xdr:row>
      <xdr:rowOff>0</xdr:rowOff>
    </xdr:from>
    <xdr:to>
      <xdr:col>23</xdr:col>
      <xdr:colOff>319767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8">
          <cell r="P68">
            <v>45717</v>
          </cell>
        </row>
        <row r="80">
          <cell r="J80">
            <v>45658</v>
          </cell>
        </row>
        <row r="85">
          <cell r="V85">
            <v>45657</v>
          </cell>
        </row>
        <row r="86">
          <cell r="G86">
            <v>45657</v>
          </cell>
        </row>
        <row r="89">
          <cell r="V89">
            <v>45657</v>
          </cell>
        </row>
        <row r="94">
          <cell r="V94">
            <v>45657</v>
          </cell>
        </row>
        <row r="98">
          <cell r="S98">
            <v>45677</v>
          </cell>
        </row>
        <row r="123">
          <cell r="F123">
            <v>45677</v>
          </cell>
        </row>
        <row r="128">
          <cell r="G128">
            <v>45658</v>
          </cell>
        </row>
        <row r="135">
          <cell r="H135">
            <v>45685</v>
          </cell>
        </row>
        <row r="142">
          <cell r="H142">
            <v>45685</v>
          </cell>
        </row>
        <row r="148">
          <cell r="M148">
            <v>45717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94</v>
          </cell>
          <cell r="E55">
            <v>106</v>
          </cell>
          <cell r="G55">
            <v>96</v>
          </cell>
          <cell r="I55">
            <v>78</v>
          </cell>
          <cell r="K55">
            <v>93</v>
          </cell>
          <cell r="M55">
            <v>100</v>
          </cell>
        </row>
        <row r="56">
          <cell r="B56" t="str">
            <v>H31
（R1）</v>
          </cell>
          <cell r="C56">
            <v>106</v>
          </cell>
          <cell r="E56">
            <v>93</v>
          </cell>
          <cell r="G56">
            <v>105</v>
          </cell>
          <cell r="I56">
            <v>95</v>
          </cell>
          <cell r="K56">
            <v>77</v>
          </cell>
          <cell r="M56">
            <v>91</v>
          </cell>
        </row>
        <row r="57">
          <cell r="B57" t="str">
            <v>R2</v>
          </cell>
          <cell r="C57">
            <v>104</v>
          </cell>
          <cell r="E57">
            <v>102</v>
          </cell>
          <cell r="G57">
            <v>94</v>
          </cell>
          <cell r="I57">
            <v>107</v>
          </cell>
          <cell r="K57">
            <v>95</v>
          </cell>
          <cell r="M57">
            <v>77</v>
          </cell>
        </row>
        <row r="58">
          <cell r="B58" t="str">
            <v>R3</v>
          </cell>
          <cell r="C58">
            <v>81</v>
          </cell>
          <cell r="E58">
            <v>103</v>
          </cell>
          <cell r="G58">
            <v>100</v>
          </cell>
          <cell r="I58">
            <v>92</v>
          </cell>
          <cell r="K58">
            <v>106</v>
          </cell>
          <cell r="M58">
            <v>91</v>
          </cell>
        </row>
        <row r="59">
          <cell r="B59" t="str">
            <v>R4</v>
          </cell>
          <cell r="C59">
            <v>103</v>
          </cell>
          <cell r="E59">
            <v>80</v>
          </cell>
          <cell r="G59">
            <v>100</v>
          </cell>
          <cell r="I59">
            <v>101</v>
          </cell>
          <cell r="K59">
            <v>94</v>
          </cell>
          <cell r="M59">
            <v>107</v>
          </cell>
        </row>
        <row r="60">
          <cell r="B60" t="str">
            <v>R5</v>
          </cell>
          <cell r="C60">
            <v>99</v>
          </cell>
          <cell r="E60">
            <v>100</v>
          </cell>
          <cell r="G60">
            <v>80</v>
          </cell>
          <cell r="I60">
            <v>99</v>
          </cell>
          <cell r="K60">
            <v>99</v>
          </cell>
          <cell r="M60">
            <v>97</v>
          </cell>
        </row>
        <row r="61">
          <cell r="B61" t="str">
            <v>R6</v>
          </cell>
          <cell r="C61">
            <v>92</v>
          </cell>
          <cell r="E61">
            <v>96</v>
          </cell>
          <cell r="G61">
            <v>98</v>
          </cell>
          <cell r="I61">
            <v>79</v>
          </cell>
          <cell r="K61">
            <v>98</v>
          </cell>
          <cell r="M61">
            <v>100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I206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6" width="4.25" customWidth="1"/>
    <col min="17" max="17" width="4.5" customWidth="1"/>
    <col min="18" max="21" width="4.25" customWidth="1"/>
    <col min="22" max="22" width="5" customWidth="1"/>
    <col min="23" max="28" width="4.25" customWidth="1"/>
    <col min="29" max="29" width="22.9140625" customWidth="1"/>
    <col min="30" max="40" width="4.25" customWidth="1"/>
  </cols>
  <sheetData>
    <row r="1" spans="1:29" ht="6" customHeight="1" thickBot="1">
      <c r="Y1" s="350"/>
      <c r="Z1" s="350"/>
      <c r="AA1" s="350"/>
      <c r="AB1" s="350"/>
      <c r="AC1" s="350"/>
    </row>
    <row r="2" spans="1:29" ht="33" customHeight="1" thickBot="1">
      <c r="A2" s="1" t="s">
        <v>0</v>
      </c>
      <c r="B2" s="2">
        <v>16</v>
      </c>
      <c r="C2" s="351" t="s">
        <v>1</v>
      </c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3"/>
      <c r="Y2" s="350"/>
      <c r="Z2" s="350"/>
      <c r="AA2" s="350"/>
      <c r="AB2" s="350"/>
      <c r="AC2" s="350"/>
    </row>
    <row r="3" spans="1:29" ht="9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50"/>
      <c r="Z3" s="350"/>
      <c r="AA3" s="350"/>
      <c r="AB3" s="350"/>
      <c r="AC3" s="350"/>
    </row>
    <row r="4" spans="1:29" ht="38.5" customHeight="1">
      <c r="B4" s="167" t="s">
        <v>2</v>
      </c>
      <c r="C4" s="167"/>
      <c r="D4" s="167"/>
      <c r="E4" s="167"/>
      <c r="F4" s="109">
        <f>'[1]1安謝'!F4:G4</f>
        <v>45658</v>
      </c>
      <c r="G4" s="109"/>
      <c r="H4" s="9" t="s">
        <v>3</v>
      </c>
    </row>
    <row r="5" spans="1:29" ht="29.25" customHeight="1">
      <c r="B5" s="354" t="s">
        <v>4</v>
      </c>
      <c r="C5" s="355"/>
      <c r="D5" s="356" t="s">
        <v>5</v>
      </c>
      <c r="E5" s="357"/>
      <c r="F5" s="357"/>
      <c r="G5" s="357"/>
      <c r="H5" s="358"/>
      <c r="I5" s="354" t="s">
        <v>4</v>
      </c>
      <c r="J5" s="355"/>
      <c r="K5" s="356" t="s">
        <v>6</v>
      </c>
      <c r="L5" s="357"/>
      <c r="M5" s="357"/>
      <c r="N5" s="357"/>
      <c r="O5" s="357"/>
      <c r="P5" s="358"/>
      <c r="Q5" s="354" t="s">
        <v>4</v>
      </c>
      <c r="R5" s="355"/>
      <c r="S5" s="356" t="s">
        <v>6</v>
      </c>
      <c r="T5" s="357"/>
      <c r="U5" s="357"/>
      <c r="V5" s="357"/>
      <c r="W5" s="357"/>
      <c r="X5" s="358"/>
    </row>
    <row r="6" spans="1:29" ht="32.25" customHeight="1">
      <c r="B6" s="342" t="s">
        <v>7</v>
      </c>
      <c r="C6" s="342"/>
      <c r="D6" s="343" t="s">
        <v>8</v>
      </c>
      <c r="E6" s="344"/>
      <c r="F6" s="344"/>
      <c r="G6" s="344"/>
      <c r="H6" s="345"/>
      <c r="I6" s="342" t="s">
        <v>9</v>
      </c>
      <c r="J6" s="342"/>
      <c r="K6" s="338" t="s">
        <v>10</v>
      </c>
      <c r="L6" s="338"/>
      <c r="M6" s="338"/>
      <c r="N6" s="338"/>
      <c r="O6" s="338"/>
      <c r="P6" s="338"/>
      <c r="Q6" s="346" t="s">
        <v>11</v>
      </c>
      <c r="R6" s="347"/>
      <c r="S6" s="338" t="s">
        <v>12</v>
      </c>
      <c r="T6" s="338"/>
      <c r="U6" s="338"/>
      <c r="V6" s="338"/>
      <c r="W6" s="338"/>
      <c r="X6" s="338"/>
    </row>
    <row r="7" spans="1:29" ht="32.25" customHeight="1">
      <c r="B7" s="342" t="s">
        <v>13</v>
      </c>
      <c r="C7" s="342"/>
      <c r="D7" s="343" t="s">
        <v>14</v>
      </c>
      <c r="E7" s="344"/>
      <c r="F7" s="344"/>
      <c r="G7" s="344"/>
      <c r="H7" s="345"/>
      <c r="I7" s="342" t="s">
        <v>15</v>
      </c>
      <c r="J7" s="342"/>
      <c r="K7" s="338" t="s">
        <v>16</v>
      </c>
      <c r="L7" s="338"/>
      <c r="M7" s="338"/>
      <c r="N7" s="338"/>
      <c r="O7" s="338"/>
      <c r="P7" s="338"/>
      <c r="Q7" s="348"/>
      <c r="R7" s="349"/>
      <c r="S7" s="338" t="s">
        <v>17</v>
      </c>
      <c r="T7" s="338"/>
      <c r="U7" s="338"/>
      <c r="V7" s="338"/>
      <c r="W7" s="338"/>
      <c r="X7" s="338"/>
    </row>
    <row r="8" spans="1:29" ht="29.25" customHeight="1">
      <c r="B8" s="10"/>
      <c r="C8" s="10"/>
      <c r="D8" s="11"/>
      <c r="E8" s="12"/>
      <c r="F8" s="12"/>
      <c r="G8" s="12"/>
      <c r="H8" s="12"/>
      <c r="I8" s="10"/>
      <c r="J8" s="10"/>
      <c r="K8" s="11"/>
      <c r="L8" s="12"/>
      <c r="M8" s="12"/>
      <c r="N8" s="12"/>
      <c r="O8" s="12"/>
      <c r="P8" s="10"/>
      <c r="Q8" s="10"/>
      <c r="R8" s="11"/>
      <c r="S8" s="12"/>
      <c r="T8" s="12"/>
      <c r="U8" s="12"/>
      <c r="V8" s="12"/>
    </row>
    <row r="9" spans="1:29" ht="29.2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</row>
    <row r="10" spans="1:29" ht="29.2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7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7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7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7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7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9.2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9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29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29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29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9" ht="29.2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9" ht="9.7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6"/>
      <c r="N25" s="6"/>
      <c r="O25" s="6"/>
      <c r="P25" s="6"/>
      <c r="Q25" s="6"/>
      <c r="R25" s="7"/>
      <c r="S25" s="8"/>
      <c r="T25" s="7"/>
      <c r="U25" s="8"/>
      <c r="V25" s="8"/>
    </row>
    <row r="26" spans="1:29" ht="29.25" customHeight="1">
      <c r="A26" s="15">
        <v>1</v>
      </c>
      <c r="B26" s="141" t="s">
        <v>18</v>
      </c>
      <c r="C26" s="148"/>
      <c r="D26" s="148"/>
      <c r="E26" s="149"/>
      <c r="F26" s="149"/>
      <c r="G26" s="16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9" ht="11.25" customHeight="1">
      <c r="A27" s="4"/>
      <c r="B27" s="4"/>
      <c r="C27" s="18"/>
      <c r="D27" s="18"/>
      <c r="E27" s="18"/>
      <c r="F27" s="18"/>
      <c r="G27" s="18"/>
      <c r="H27" s="18"/>
      <c r="I27" s="4"/>
      <c r="J27" s="4"/>
      <c r="K27" s="13"/>
      <c r="L27" s="13"/>
      <c r="M27" s="13"/>
      <c r="N27" s="13"/>
      <c r="O27" s="13"/>
      <c r="P27" s="13"/>
      <c r="Q27" s="19"/>
      <c r="R27" s="19"/>
      <c r="S27" s="19"/>
    </row>
    <row r="28" spans="1:29" ht="29.25" customHeight="1" thickBot="1">
      <c r="A28" s="4"/>
      <c r="B28" s="261" t="s">
        <v>19</v>
      </c>
      <c r="C28" s="339"/>
      <c r="D28" s="339"/>
      <c r="E28" s="339"/>
      <c r="F28" s="339"/>
      <c r="G28" s="339"/>
      <c r="H28" s="109">
        <f>'[1]1安謝'!H24:I24</f>
        <v>45413</v>
      </c>
      <c r="I28" s="109"/>
      <c r="J28" s="9" t="s">
        <v>3</v>
      </c>
    </row>
    <row r="29" spans="1:29" ht="36" customHeight="1">
      <c r="A29" s="4"/>
      <c r="B29" s="311" t="s">
        <v>20</v>
      </c>
      <c r="C29" s="312"/>
      <c r="D29" s="305" t="s">
        <v>21</v>
      </c>
      <c r="E29" s="306"/>
      <c r="F29" s="303" t="s">
        <v>22</v>
      </c>
      <c r="G29" s="304"/>
      <c r="H29" s="303" t="s">
        <v>23</v>
      </c>
      <c r="I29" s="304"/>
      <c r="J29" s="305" t="s">
        <v>24</v>
      </c>
      <c r="K29" s="306"/>
      <c r="L29" s="340" t="s">
        <v>25</v>
      </c>
      <c r="M29" s="341"/>
    </row>
    <row r="30" spans="1:29" ht="29.25" customHeight="1">
      <c r="A30" s="4"/>
      <c r="B30" s="330" t="s">
        <v>26</v>
      </c>
      <c r="C30" s="331"/>
      <c r="D30" s="332">
        <v>5118</v>
      </c>
      <c r="E30" s="333"/>
      <c r="F30" s="332">
        <v>5226</v>
      </c>
      <c r="G30" s="333"/>
      <c r="H30" s="332">
        <v>5229</v>
      </c>
      <c r="I30" s="333"/>
      <c r="J30" s="334">
        <v>5193</v>
      </c>
      <c r="K30" s="335"/>
      <c r="L30" s="336">
        <v>5106</v>
      </c>
      <c r="M30" s="337"/>
      <c r="Y30" s="20"/>
      <c r="Z30" s="20"/>
      <c r="AA30" s="20"/>
      <c r="AB30" s="20"/>
      <c r="AC30" s="20"/>
    </row>
    <row r="31" spans="1:29" ht="29.25" customHeight="1">
      <c r="A31" s="4"/>
      <c r="B31" s="330" t="s">
        <v>27</v>
      </c>
      <c r="C31" s="331"/>
      <c r="D31" s="332">
        <v>5754</v>
      </c>
      <c r="E31" s="333"/>
      <c r="F31" s="332">
        <v>5854</v>
      </c>
      <c r="G31" s="333"/>
      <c r="H31" s="334">
        <v>5864</v>
      </c>
      <c r="I31" s="335"/>
      <c r="J31" s="334">
        <v>5824</v>
      </c>
      <c r="K31" s="335"/>
      <c r="L31" s="336">
        <v>5650</v>
      </c>
      <c r="M31" s="337"/>
      <c r="Y31" s="20"/>
      <c r="Z31" s="20"/>
      <c r="AA31" s="20"/>
      <c r="AB31" s="20"/>
      <c r="AC31" s="20"/>
    </row>
    <row r="32" spans="1:29" ht="29.25" customHeight="1" thickBot="1">
      <c r="A32" s="4"/>
      <c r="B32" s="322" t="s">
        <v>28</v>
      </c>
      <c r="C32" s="323"/>
      <c r="D32" s="324">
        <v>10872</v>
      </c>
      <c r="E32" s="325"/>
      <c r="F32" s="324">
        <v>11080</v>
      </c>
      <c r="G32" s="325"/>
      <c r="H32" s="326">
        <v>11093</v>
      </c>
      <c r="I32" s="327"/>
      <c r="J32" s="326">
        <v>11017</v>
      </c>
      <c r="K32" s="327"/>
      <c r="L32" s="328">
        <v>10756</v>
      </c>
      <c r="M32" s="329"/>
      <c r="Y32" s="20"/>
      <c r="Z32" s="20"/>
      <c r="AA32" s="20"/>
      <c r="AB32" s="20"/>
      <c r="AC32" s="20"/>
    </row>
    <row r="33" spans="1:29" ht="29.25" customHeight="1" thickBot="1">
      <c r="A33" s="4"/>
      <c r="B33" s="316" t="s">
        <v>29</v>
      </c>
      <c r="C33" s="317"/>
      <c r="D33" s="318">
        <v>5457</v>
      </c>
      <c r="E33" s="319"/>
      <c r="F33" s="318">
        <v>5715</v>
      </c>
      <c r="G33" s="319"/>
      <c r="H33" s="318">
        <v>5823</v>
      </c>
      <c r="I33" s="319"/>
      <c r="J33" s="318">
        <v>5813</v>
      </c>
      <c r="K33" s="319"/>
      <c r="L33" s="320">
        <v>5680</v>
      </c>
      <c r="M33" s="321"/>
      <c r="Y33" s="20"/>
      <c r="Z33" s="20"/>
      <c r="AA33" s="20"/>
      <c r="AB33" s="20"/>
      <c r="AC33" s="20"/>
    </row>
    <row r="34" spans="1:29" ht="12" customHeight="1">
      <c r="A34" s="4"/>
      <c r="B34" s="4"/>
      <c r="C34" s="21"/>
      <c r="D34" s="22"/>
      <c r="E34" s="23"/>
      <c r="F34" s="22"/>
      <c r="G34" s="23"/>
      <c r="H34" s="24"/>
      <c r="I34" s="24"/>
      <c r="J34" s="24"/>
      <c r="K34" s="24"/>
      <c r="L34" s="25"/>
      <c r="M34" s="25"/>
      <c r="Y34" s="20"/>
      <c r="Z34" s="20"/>
      <c r="AA34" s="20"/>
      <c r="AB34" s="20"/>
      <c r="AC34" s="20"/>
    </row>
    <row r="35" spans="1:29" ht="46.5" customHeight="1" thickBot="1">
      <c r="B35" s="309" t="s">
        <v>30</v>
      </c>
      <c r="C35" s="309"/>
      <c r="D35" s="310"/>
      <c r="E35" s="310"/>
      <c r="F35" s="310"/>
      <c r="G35" s="310"/>
      <c r="H35" s="262">
        <f>'[1]1安謝'!H32:I32</f>
        <v>45413</v>
      </c>
      <c r="I35" s="262"/>
      <c r="J35" s="26" t="s">
        <v>3</v>
      </c>
      <c r="K35" s="24"/>
      <c r="L35" s="24"/>
      <c r="M35" s="24"/>
      <c r="P35" s="27"/>
      <c r="Q35" s="27"/>
      <c r="R35" s="19"/>
      <c r="S35" s="19"/>
      <c r="T35" s="19"/>
      <c r="Y35" s="20"/>
      <c r="Z35" s="20"/>
      <c r="AA35" s="20"/>
      <c r="AB35" s="20"/>
      <c r="AC35" s="20"/>
    </row>
    <row r="36" spans="1:29" ht="34.5" customHeight="1">
      <c r="B36" s="311" t="s">
        <v>20</v>
      </c>
      <c r="C36" s="312"/>
      <c r="D36" s="313" t="s">
        <v>21</v>
      </c>
      <c r="E36" s="306"/>
      <c r="F36" s="314" t="s">
        <v>31</v>
      </c>
      <c r="G36" s="315"/>
      <c r="H36" s="303" t="s">
        <v>22</v>
      </c>
      <c r="I36" s="304"/>
      <c r="J36" s="301" t="s">
        <v>31</v>
      </c>
      <c r="K36" s="302"/>
      <c r="L36" s="303" t="s">
        <v>23</v>
      </c>
      <c r="M36" s="304"/>
      <c r="N36" s="301" t="s">
        <v>31</v>
      </c>
      <c r="O36" s="302"/>
      <c r="P36" s="305" t="s">
        <v>24</v>
      </c>
      <c r="Q36" s="306"/>
      <c r="R36" s="307" t="s">
        <v>31</v>
      </c>
      <c r="S36" s="298"/>
      <c r="T36" s="308" t="s">
        <v>25</v>
      </c>
      <c r="U36" s="306"/>
      <c r="V36" s="297" t="s">
        <v>31</v>
      </c>
      <c r="W36" s="298"/>
    </row>
    <row r="37" spans="1:29" ht="26.25" customHeight="1">
      <c r="B37" s="299" t="s">
        <v>32</v>
      </c>
      <c r="C37" s="300"/>
      <c r="D37" s="279">
        <v>1462</v>
      </c>
      <c r="E37" s="280"/>
      <c r="F37" s="287">
        <v>0.13447387785136131</v>
      </c>
      <c r="G37" s="288"/>
      <c r="H37" s="291">
        <v>1461</v>
      </c>
      <c r="I37" s="292"/>
      <c r="J37" s="295">
        <v>0.13185920577617327</v>
      </c>
      <c r="K37" s="296"/>
      <c r="L37" s="291">
        <v>1453</v>
      </c>
      <c r="M37" s="292"/>
      <c r="N37" s="295">
        <v>0.13098350311006943</v>
      </c>
      <c r="O37" s="296"/>
      <c r="P37" s="279">
        <v>1448</v>
      </c>
      <c r="Q37" s="280"/>
      <c r="R37" s="287">
        <v>0.13143323953889444</v>
      </c>
      <c r="S37" s="288"/>
      <c r="T37" s="279">
        <v>1406</v>
      </c>
      <c r="U37" s="280"/>
      <c r="V37" s="287">
        <f>T37/$T$40</f>
        <v>0.13071773893640759</v>
      </c>
      <c r="W37" s="288"/>
    </row>
    <row r="38" spans="1:29" ht="26.25" customHeight="1">
      <c r="B38" s="289" t="s">
        <v>33</v>
      </c>
      <c r="C38" s="290"/>
      <c r="D38" s="279">
        <v>6694</v>
      </c>
      <c r="E38" s="280"/>
      <c r="F38" s="287">
        <v>0.61571008094186908</v>
      </c>
      <c r="G38" s="288"/>
      <c r="H38" s="291">
        <v>6824</v>
      </c>
      <c r="I38" s="292"/>
      <c r="J38" s="295">
        <v>0.61588447653429601</v>
      </c>
      <c r="K38" s="296"/>
      <c r="L38" s="291">
        <v>6832</v>
      </c>
      <c r="M38" s="292"/>
      <c r="N38" s="295">
        <v>0.6158838907419093</v>
      </c>
      <c r="O38" s="296"/>
      <c r="P38" s="279">
        <v>6731</v>
      </c>
      <c r="Q38" s="280"/>
      <c r="R38" s="287">
        <v>0.61096487246981934</v>
      </c>
      <c r="S38" s="288"/>
      <c r="T38" s="279">
        <v>6484</v>
      </c>
      <c r="U38" s="280"/>
      <c r="V38" s="287">
        <f t="shared" ref="V38:V39" si="0">T38/$T$40</f>
        <v>0.60282632949051695</v>
      </c>
      <c r="W38" s="288"/>
    </row>
    <row r="39" spans="1:29" ht="26.25" customHeight="1">
      <c r="B39" s="289" t="s">
        <v>34</v>
      </c>
      <c r="C39" s="290"/>
      <c r="D39" s="279">
        <v>2716</v>
      </c>
      <c r="E39" s="280"/>
      <c r="F39" s="281">
        <v>0.24981604120676967</v>
      </c>
      <c r="G39" s="282"/>
      <c r="H39" s="291">
        <v>2795</v>
      </c>
      <c r="I39" s="292"/>
      <c r="J39" s="293">
        <v>0.25225631768953066</v>
      </c>
      <c r="K39" s="294"/>
      <c r="L39" s="291">
        <v>2808</v>
      </c>
      <c r="M39" s="292"/>
      <c r="N39" s="293">
        <v>0.2531326061480213</v>
      </c>
      <c r="O39" s="294"/>
      <c r="P39" s="279">
        <v>2838</v>
      </c>
      <c r="Q39" s="280"/>
      <c r="R39" s="281">
        <v>0.25760188799128619</v>
      </c>
      <c r="S39" s="282"/>
      <c r="T39" s="279">
        <v>2866</v>
      </c>
      <c r="U39" s="280"/>
      <c r="V39" s="281">
        <f t="shared" si="0"/>
        <v>0.26645593157307551</v>
      </c>
      <c r="W39" s="282"/>
    </row>
    <row r="40" spans="1:29" ht="26.25" customHeight="1" thickBot="1">
      <c r="B40" s="283" t="s">
        <v>35</v>
      </c>
      <c r="C40" s="284"/>
      <c r="D40" s="274">
        <v>10872</v>
      </c>
      <c r="E40" s="275"/>
      <c r="F40" s="276"/>
      <c r="G40" s="277"/>
      <c r="H40" s="285">
        <v>11080</v>
      </c>
      <c r="I40" s="286"/>
      <c r="J40" s="272"/>
      <c r="K40" s="273"/>
      <c r="L40" s="285">
        <v>11093</v>
      </c>
      <c r="M40" s="286"/>
      <c r="N40" s="272"/>
      <c r="O40" s="273"/>
      <c r="P40" s="274">
        <v>11017</v>
      </c>
      <c r="Q40" s="275"/>
      <c r="R40" s="276"/>
      <c r="S40" s="277"/>
      <c r="T40" s="274">
        <f>SUM(T37:U39)</f>
        <v>10756</v>
      </c>
      <c r="U40" s="275"/>
      <c r="V40" s="276"/>
      <c r="W40" s="277"/>
    </row>
    <row r="41" spans="1:29" ht="29.25" customHeight="1"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"/>
      <c r="Q41" s="27"/>
      <c r="R41" s="19"/>
      <c r="S41" s="19"/>
      <c r="T41" s="19"/>
    </row>
    <row r="42" spans="1:29" ht="52.5" customHeight="1">
      <c r="A42" s="4"/>
      <c r="B42" s="4"/>
      <c r="C42" s="21"/>
      <c r="D42" s="4"/>
      <c r="E42" s="4"/>
      <c r="F42" s="4"/>
      <c r="G42" s="4"/>
      <c r="H42" s="28"/>
      <c r="I42" s="29"/>
      <c r="J42" s="4"/>
      <c r="K42" s="13"/>
      <c r="L42" s="13"/>
      <c r="M42" s="30"/>
      <c r="N42" s="30"/>
      <c r="O42" s="27"/>
      <c r="P42" s="27"/>
      <c r="Q42" s="19"/>
      <c r="R42" s="19"/>
      <c r="S42" s="19"/>
    </row>
    <row r="43" spans="1:29" ht="52.5" customHeight="1">
      <c r="A43" s="4"/>
      <c r="B43" s="4"/>
      <c r="C43" s="21"/>
      <c r="D43" s="4"/>
      <c r="E43" s="4"/>
      <c r="F43" s="4"/>
      <c r="G43" s="4"/>
      <c r="H43" s="28"/>
      <c r="I43" s="29"/>
      <c r="J43" s="4"/>
      <c r="K43" s="13"/>
      <c r="L43" s="13"/>
      <c r="M43" s="30"/>
      <c r="N43" s="30"/>
      <c r="O43" s="27"/>
      <c r="P43" s="27"/>
      <c r="Q43" s="19"/>
      <c r="R43" s="19"/>
      <c r="S43" s="19"/>
    </row>
    <row r="44" spans="1:29" ht="52.5" customHeight="1">
      <c r="A44" s="4"/>
      <c r="B44" s="4"/>
      <c r="C44" s="21"/>
      <c r="D44" s="4"/>
      <c r="E44" s="4"/>
      <c r="F44" s="4"/>
      <c r="G44" s="4"/>
      <c r="H44" s="28"/>
      <c r="I44" s="29"/>
      <c r="J44" s="4"/>
      <c r="K44" s="13"/>
      <c r="L44" s="13"/>
      <c r="M44" s="30"/>
      <c r="N44" s="30"/>
      <c r="O44" s="27"/>
      <c r="P44" s="27"/>
      <c r="Q44" s="19"/>
      <c r="R44" s="19"/>
      <c r="S44" s="19"/>
    </row>
    <row r="45" spans="1:29" ht="52.5" customHeight="1">
      <c r="A45" s="4"/>
      <c r="B45" s="4"/>
      <c r="C45" s="21"/>
      <c r="D45" s="4"/>
      <c r="E45" s="4"/>
      <c r="F45" s="4"/>
      <c r="G45" s="4"/>
      <c r="H45" s="28"/>
      <c r="I45" s="29"/>
      <c r="J45" s="4"/>
      <c r="K45" s="13"/>
      <c r="L45" s="13"/>
      <c r="M45" s="30"/>
      <c r="N45" s="30"/>
      <c r="O45" s="27"/>
      <c r="P45" s="27"/>
      <c r="Q45" s="19"/>
      <c r="R45" s="19"/>
      <c r="S45" s="19"/>
    </row>
    <row r="46" spans="1:29" ht="52.5" customHeight="1">
      <c r="A46" s="4"/>
      <c r="B46" s="4"/>
      <c r="C46" s="21"/>
      <c r="D46" s="4"/>
      <c r="E46" s="4"/>
      <c r="F46" s="4"/>
      <c r="G46" s="4"/>
      <c r="H46" s="28"/>
      <c r="I46" s="29"/>
      <c r="J46" s="4"/>
      <c r="K46" s="13"/>
      <c r="L46" s="13"/>
      <c r="M46" s="30"/>
      <c r="N46" s="30"/>
      <c r="O46" s="27"/>
      <c r="P46" s="27"/>
      <c r="Q46" s="19"/>
      <c r="R46" s="19"/>
      <c r="S46" s="19"/>
    </row>
    <row r="47" spans="1:29" ht="29.25" customHeight="1">
      <c r="A47" s="4"/>
      <c r="B47" s="4"/>
      <c r="C47" s="21"/>
      <c r="D47" s="4"/>
      <c r="E47" s="4"/>
      <c r="F47" s="4"/>
      <c r="G47" s="4"/>
      <c r="H47" s="28"/>
      <c r="I47" s="29"/>
      <c r="J47" s="4"/>
      <c r="K47" s="13"/>
      <c r="L47" s="13"/>
      <c r="M47" s="30"/>
      <c r="N47" s="30"/>
      <c r="O47" s="27"/>
      <c r="P47" s="27"/>
      <c r="Q47" s="19"/>
      <c r="R47" s="19"/>
      <c r="S47" s="19"/>
    </row>
    <row r="48" spans="1:29" ht="29.25" customHeight="1">
      <c r="A48" s="15">
        <v>2</v>
      </c>
      <c r="B48" s="141" t="s">
        <v>36</v>
      </c>
      <c r="C48" s="148"/>
      <c r="D48" s="148"/>
      <c r="E48" s="149"/>
      <c r="F48" s="149"/>
      <c r="G48" s="16"/>
      <c r="H48" s="16"/>
      <c r="I48" s="16"/>
      <c r="J48" s="16"/>
      <c r="K48" s="16"/>
      <c r="L48" s="31"/>
      <c r="M48" s="31"/>
      <c r="N48" s="31"/>
      <c r="O48" s="31"/>
      <c r="P48" s="31"/>
      <c r="Q48" s="31"/>
      <c r="R48" s="32"/>
      <c r="S48" s="33"/>
      <c r="T48" s="32"/>
      <c r="U48" s="33"/>
      <c r="V48" s="33"/>
      <c r="W48" s="17"/>
      <c r="X48" s="17"/>
    </row>
    <row r="49" spans="1:24" ht="19.5" customHeight="1">
      <c r="A49" s="34"/>
      <c r="B49" s="35"/>
      <c r="C49" s="36"/>
      <c r="D49" s="36"/>
      <c r="E49" s="37"/>
      <c r="F49" s="37"/>
      <c r="G49" s="38"/>
      <c r="H49" s="38"/>
      <c r="I49" s="4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25.5" customHeight="1">
      <c r="A50" s="34"/>
      <c r="B50" s="267" t="s">
        <v>37</v>
      </c>
      <c r="C50" s="267"/>
      <c r="D50" s="267"/>
      <c r="E50" s="39"/>
      <c r="F50" s="39"/>
      <c r="G50" s="40"/>
      <c r="H50" s="40"/>
      <c r="I50" s="9"/>
      <c r="J50" s="4"/>
      <c r="K50" s="4"/>
      <c r="L50" s="6"/>
      <c r="M50" s="6"/>
      <c r="N50" s="6"/>
      <c r="O50" s="6"/>
      <c r="P50" s="6"/>
      <c r="Q50" s="6"/>
      <c r="R50" s="7"/>
      <c r="S50" s="8"/>
      <c r="T50" s="7"/>
      <c r="U50" s="8"/>
      <c r="V50" s="8"/>
    </row>
    <row r="51" spans="1:24" ht="34.5" customHeight="1">
      <c r="A51" s="41"/>
      <c r="B51" s="268" t="s">
        <v>38</v>
      </c>
      <c r="C51" s="268"/>
      <c r="D51" s="268" t="s">
        <v>39</v>
      </c>
      <c r="E51" s="269"/>
      <c r="F51" s="269"/>
      <c r="G51" s="269"/>
      <c r="H51" s="269"/>
      <c r="I51" s="269"/>
      <c r="J51" s="269" t="s">
        <v>40</v>
      </c>
      <c r="K51" s="269"/>
      <c r="L51" s="270">
        <v>17265</v>
      </c>
      <c r="M51" s="271"/>
      <c r="N51" s="271"/>
      <c r="O51" s="271"/>
      <c r="P51" s="271"/>
      <c r="Q51" s="271"/>
      <c r="R51" s="258"/>
      <c r="S51" s="259"/>
      <c r="T51" s="260"/>
      <c r="U51" s="260"/>
      <c r="V51" s="260"/>
      <c r="W51" s="260"/>
      <c r="X51" s="260"/>
    </row>
    <row r="52" spans="1:24" ht="22.5" customHeight="1">
      <c r="A52" s="4"/>
      <c r="B52" s="4"/>
      <c r="C52" s="21"/>
      <c r="D52" s="4"/>
      <c r="E52" s="4"/>
      <c r="I52" s="29"/>
      <c r="J52" s="4"/>
      <c r="K52" s="13"/>
      <c r="L52" s="13"/>
      <c r="M52" s="30"/>
      <c r="N52" s="30"/>
      <c r="O52" s="27"/>
      <c r="P52" s="27"/>
      <c r="Q52" s="19"/>
      <c r="R52" s="19"/>
      <c r="S52" s="19"/>
    </row>
    <row r="53" spans="1:24" ht="29.25" customHeight="1" thickBot="1">
      <c r="B53" s="261" t="s">
        <v>41</v>
      </c>
      <c r="C53" s="261"/>
      <c r="D53" s="261"/>
      <c r="E53" s="261"/>
      <c r="F53" s="262">
        <f>'[1]1安謝'!F55:G55</f>
        <v>45658</v>
      </c>
      <c r="G53" s="262"/>
      <c r="H53" s="9" t="s">
        <v>3</v>
      </c>
      <c r="I53" s="42"/>
      <c r="J53" s="4"/>
    </row>
    <row r="54" spans="1:24" ht="36.75" customHeight="1">
      <c r="A54" s="12"/>
      <c r="B54" s="43" t="s">
        <v>20</v>
      </c>
      <c r="C54" s="263" t="s">
        <v>42</v>
      </c>
      <c r="D54" s="264"/>
      <c r="E54" s="265" t="s">
        <v>43</v>
      </c>
      <c r="F54" s="264"/>
      <c r="G54" s="265" t="s">
        <v>44</v>
      </c>
      <c r="H54" s="264"/>
      <c r="I54" s="266" t="s">
        <v>45</v>
      </c>
      <c r="J54" s="266"/>
      <c r="K54" s="266" t="s">
        <v>46</v>
      </c>
      <c r="L54" s="266"/>
      <c r="M54" s="266" t="s">
        <v>47</v>
      </c>
      <c r="N54" s="265"/>
      <c r="O54" s="254" t="s">
        <v>48</v>
      </c>
      <c r="P54" s="255"/>
      <c r="Q54" s="256" t="s">
        <v>35</v>
      </c>
      <c r="R54" s="257"/>
    </row>
    <row r="55" spans="1:24" ht="36.75" customHeight="1">
      <c r="A55" s="14"/>
      <c r="B55" s="44" t="s">
        <v>49</v>
      </c>
      <c r="C55" s="251">
        <v>94</v>
      </c>
      <c r="D55" s="252"/>
      <c r="E55" s="251">
        <v>106</v>
      </c>
      <c r="F55" s="252"/>
      <c r="G55" s="251">
        <v>96</v>
      </c>
      <c r="H55" s="252"/>
      <c r="I55" s="251">
        <v>78</v>
      </c>
      <c r="J55" s="252"/>
      <c r="K55" s="253">
        <v>93</v>
      </c>
      <c r="L55" s="253"/>
      <c r="M55" s="251">
        <v>100</v>
      </c>
      <c r="N55" s="252"/>
      <c r="O55" s="247">
        <v>25</v>
      </c>
      <c r="P55" s="248"/>
      <c r="Q55" s="249">
        <f t="shared" ref="Q55:Q61" si="1">SUM(C55+E55+G55+I55+K55+M55)</f>
        <v>567</v>
      </c>
      <c r="R55" s="250"/>
    </row>
    <row r="56" spans="1:24" ht="36.75" customHeight="1">
      <c r="A56" s="14"/>
      <c r="B56" s="45" t="s">
        <v>50</v>
      </c>
      <c r="C56" s="251">
        <v>106</v>
      </c>
      <c r="D56" s="252"/>
      <c r="E56" s="251">
        <v>93</v>
      </c>
      <c r="F56" s="252"/>
      <c r="G56" s="251">
        <v>105</v>
      </c>
      <c r="H56" s="252"/>
      <c r="I56" s="251">
        <v>95</v>
      </c>
      <c r="J56" s="252"/>
      <c r="K56" s="253">
        <v>77</v>
      </c>
      <c r="L56" s="253"/>
      <c r="M56" s="253">
        <v>91</v>
      </c>
      <c r="N56" s="253"/>
      <c r="O56" s="247">
        <v>23</v>
      </c>
      <c r="P56" s="248"/>
      <c r="Q56" s="249">
        <f t="shared" si="1"/>
        <v>567</v>
      </c>
      <c r="R56" s="250"/>
    </row>
    <row r="57" spans="1:24" ht="36.75" customHeight="1">
      <c r="A57" s="14"/>
      <c r="B57" s="46" t="s">
        <v>21</v>
      </c>
      <c r="C57" s="251">
        <v>104</v>
      </c>
      <c r="D57" s="252"/>
      <c r="E57" s="251">
        <v>102</v>
      </c>
      <c r="F57" s="252"/>
      <c r="G57" s="251">
        <v>94</v>
      </c>
      <c r="H57" s="252"/>
      <c r="I57" s="251">
        <v>107</v>
      </c>
      <c r="J57" s="252"/>
      <c r="K57" s="251">
        <v>95</v>
      </c>
      <c r="L57" s="252"/>
      <c r="M57" s="253">
        <v>77</v>
      </c>
      <c r="N57" s="253"/>
      <c r="O57" s="247">
        <v>29</v>
      </c>
      <c r="P57" s="248"/>
      <c r="Q57" s="249">
        <f t="shared" si="1"/>
        <v>579</v>
      </c>
      <c r="R57" s="250"/>
    </row>
    <row r="58" spans="1:24" ht="36.75" customHeight="1">
      <c r="A58" s="14"/>
      <c r="B58" s="47" t="s">
        <v>22</v>
      </c>
      <c r="C58" s="244">
        <v>81</v>
      </c>
      <c r="D58" s="245"/>
      <c r="E58" s="244">
        <v>103</v>
      </c>
      <c r="F58" s="245"/>
      <c r="G58" s="244">
        <v>100</v>
      </c>
      <c r="H58" s="245"/>
      <c r="I58" s="244">
        <v>92</v>
      </c>
      <c r="J58" s="245"/>
      <c r="K58" s="246">
        <v>106</v>
      </c>
      <c r="L58" s="246"/>
      <c r="M58" s="246">
        <v>91</v>
      </c>
      <c r="N58" s="246"/>
      <c r="O58" s="233">
        <v>29</v>
      </c>
      <c r="P58" s="234"/>
      <c r="Q58" s="235">
        <f t="shared" si="1"/>
        <v>573</v>
      </c>
      <c r="R58" s="236"/>
    </row>
    <row r="59" spans="1:24" ht="36.75" customHeight="1">
      <c r="A59" s="14"/>
      <c r="B59" s="47" t="s">
        <v>23</v>
      </c>
      <c r="C59" s="237">
        <v>103</v>
      </c>
      <c r="D59" s="238"/>
      <c r="E59" s="237">
        <v>80</v>
      </c>
      <c r="F59" s="238"/>
      <c r="G59" s="237">
        <v>100</v>
      </c>
      <c r="H59" s="238"/>
      <c r="I59" s="237">
        <v>101</v>
      </c>
      <c r="J59" s="238"/>
      <c r="K59" s="237">
        <v>94</v>
      </c>
      <c r="L59" s="238"/>
      <c r="M59" s="239">
        <v>107</v>
      </c>
      <c r="N59" s="239"/>
      <c r="O59" s="240">
        <v>32</v>
      </c>
      <c r="P59" s="241"/>
      <c r="Q59" s="242">
        <f t="shared" si="1"/>
        <v>585</v>
      </c>
      <c r="R59" s="243"/>
    </row>
    <row r="60" spans="1:24" ht="36.75" customHeight="1" thickBot="1">
      <c r="A60" s="14"/>
      <c r="B60" s="48" t="s">
        <v>51</v>
      </c>
      <c r="C60" s="230">
        <v>99</v>
      </c>
      <c r="D60" s="231"/>
      <c r="E60" s="230">
        <v>100</v>
      </c>
      <c r="F60" s="231"/>
      <c r="G60" s="230">
        <v>80</v>
      </c>
      <c r="H60" s="231"/>
      <c r="I60" s="230">
        <v>99</v>
      </c>
      <c r="J60" s="231"/>
      <c r="K60" s="230">
        <v>99</v>
      </c>
      <c r="L60" s="231"/>
      <c r="M60" s="232">
        <v>97</v>
      </c>
      <c r="N60" s="232"/>
      <c r="O60" s="226">
        <v>32</v>
      </c>
      <c r="P60" s="227"/>
      <c r="Q60" s="228">
        <f t="shared" si="1"/>
        <v>574</v>
      </c>
      <c r="R60" s="229"/>
    </row>
    <row r="61" spans="1:24" ht="36.75" customHeight="1" thickBot="1">
      <c r="A61" s="14"/>
      <c r="B61" s="48" t="s">
        <v>25</v>
      </c>
      <c r="C61" s="230">
        <v>92</v>
      </c>
      <c r="D61" s="231"/>
      <c r="E61" s="230">
        <v>96</v>
      </c>
      <c r="F61" s="231"/>
      <c r="G61" s="230">
        <v>98</v>
      </c>
      <c r="H61" s="231"/>
      <c r="I61" s="230">
        <v>79</v>
      </c>
      <c r="J61" s="231"/>
      <c r="K61" s="230">
        <v>98</v>
      </c>
      <c r="L61" s="231"/>
      <c r="M61" s="232">
        <v>100</v>
      </c>
      <c r="N61" s="232"/>
      <c r="O61" s="226">
        <v>33</v>
      </c>
      <c r="P61" s="227"/>
      <c r="Q61" s="228">
        <f t="shared" si="1"/>
        <v>563</v>
      </c>
      <c r="R61" s="229"/>
    </row>
    <row r="62" spans="1:24" ht="20.25" customHeight="1">
      <c r="B62" s="49"/>
      <c r="C62" s="49"/>
      <c r="D62" s="49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  <c r="R62" s="51"/>
      <c r="S62" s="51"/>
      <c r="T62" s="50"/>
      <c r="U62" s="50"/>
      <c r="V62" s="50"/>
    </row>
    <row r="63" spans="1:24" ht="40" customHeight="1">
      <c r="B63" s="224" t="s">
        <v>52</v>
      </c>
      <c r="C63" s="153"/>
      <c r="D63" s="153"/>
      <c r="E63" s="153"/>
      <c r="F63" s="153"/>
      <c r="G63" s="153"/>
      <c r="H63" s="109">
        <f>'[1]1安謝'!H65:I65</f>
        <v>45658</v>
      </c>
      <c r="I63" s="109"/>
      <c r="J63" s="9" t="s">
        <v>3</v>
      </c>
    </row>
    <row r="64" spans="1:24" ht="24.75" customHeight="1">
      <c r="B64" s="225" t="s">
        <v>53</v>
      </c>
      <c r="C64" s="225"/>
      <c r="D64" s="225"/>
      <c r="E64" s="225"/>
      <c r="F64" s="225" t="s">
        <v>54</v>
      </c>
      <c r="G64" s="225"/>
      <c r="H64" s="225"/>
      <c r="I64" s="225"/>
      <c r="J64" s="225"/>
      <c r="K64" s="225"/>
      <c r="L64" s="225"/>
      <c r="M64" s="225" t="s">
        <v>55</v>
      </c>
      <c r="N64" s="225"/>
      <c r="O64" s="225"/>
      <c r="P64" s="225" t="s">
        <v>56</v>
      </c>
      <c r="Q64" s="225"/>
      <c r="R64" s="12"/>
      <c r="S64" s="12"/>
      <c r="T64" s="3"/>
      <c r="U64" s="3"/>
    </row>
    <row r="65" spans="1:29" ht="24.75" customHeight="1">
      <c r="B65" s="221" t="s">
        <v>37</v>
      </c>
      <c r="C65" s="221"/>
      <c r="D65" s="221"/>
      <c r="E65" s="221"/>
      <c r="F65" s="221" t="s">
        <v>57</v>
      </c>
      <c r="G65" s="221"/>
      <c r="H65" s="221"/>
      <c r="I65" s="221"/>
      <c r="J65" s="221"/>
      <c r="K65" s="221"/>
      <c r="L65" s="221"/>
      <c r="M65" s="222">
        <v>135</v>
      </c>
      <c r="N65" s="222"/>
      <c r="O65" s="222"/>
      <c r="P65" s="222" t="s">
        <v>58</v>
      </c>
      <c r="Q65" s="222"/>
      <c r="R65" s="12"/>
      <c r="S65" s="12"/>
      <c r="T65" s="3"/>
      <c r="U65" s="3"/>
    </row>
    <row r="66" spans="1:29" ht="25.5" customHeight="1"/>
    <row r="67" spans="1:29" ht="29.25" customHeight="1">
      <c r="A67" s="15">
        <v>3</v>
      </c>
      <c r="B67" s="141" t="s">
        <v>59</v>
      </c>
      <c r="C67" s="148"/>
      <c r="D67" s="148"/>
      <c r="E67" s="149"/>
      <c r="F67" s="149"/>
      <c r="G67" s="16"/>
      <c r="H67" s="16"/>
      <c r="I67" s="16"/>
      <c r="J67" s="16"/>
      <c r="K67" s="16"/>
      <c r="L67" s="31"/>
      <c r="M67" s="31"/>
      <c r="N67" s="31"/>
      <c r="O67" s="31"/>
      <c r="P67" s="31"/>
      <c r="Q67" s="31"/>
      <c r="R67" s="32"/>
      <c r="S67" s="33"/>
      <c r="T67" s="32"/>
      <c r="U67" s="33"/>
      <c r="V67" s="33"/>
      <c r="W67" s="17"/>
      <c r="X67" s="17"/>
    </row>
    <row r="68" spans="1:29" ht="10.5" customHeight="1">
      <c r="A68" s="4"/>
      <c r="B68" s="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2"/>
      <c r="S68" s="11"/>
      <c r="T68" s="12"/>
      <c r="U68" s="12"/>
      <c r="AC68" s="52"/>
    </row>
    <row r="69" spans="1:29" ht="50" customHeight="1">
      <c r="A69" s="4"/>
      <c r="B69" s="167" t="s">
        <v>60</v>
      </c>
      <c r="C69" s="168"/>
      <c r="D69" s="168"/>
      <c r="E69" s="168"/>
      <c r="F69" s="223" t="s">
        <v>61</v>
      </c>
      <c r="G69" s="223"/>
      <c r="H69" s="223"/>
      <c r="I69" s="223"/>
      <c r="J69" s="223"/>
      <c r="K69" s="223"/>
      <c r="L69" s="223"/>
      <c r="M69" s="223"/>
      <c r="N69" s="223"/>
      <c r="O69" s="223"/>
      <c r="P69" s="109">
        <f>'[1]15与儀'!$P$68</f>
        <v>45717</v>
      </c>
      <c r="Q69" s="109"/>
      <c r="R69" s="9" t="s">
        <v>3</v>
      </c>
      <c r="S69" s="53"/>
      <c r="T69" s="53"/>
      <c r="U69" s="53"/>
      <c r="AC69" s="52"/>
    </row>
    <row r="70" spans="1:29" ht="29.25" customHeight="1">
      <c r="A70" s="4"/>
      <c r="B70" s="216" t="s">
        <v>62</v>
      </c>
      <c r="C70" s="217"/>
      <c r="D70" s="217"/>
      <c r="E70" s="217"/>
      <c r="F70" s="217"/>
      <c r="G70" s="217"/>
      <c r="H70" s="217"/>
      <c r="I70" s="218"/>
      <c r="J70" s="130" t="s">
        <v>63</v>
      </c>
      <c r="K70" s="130"/>
      <c r="L70" s="130"/>
      <c r="M70" s="130"/>
      <c r="N70" s="130"/>
      <c r="O70" s="130"/>
      <c r="P70" s="219" t="s">
        <v>64</v>
      </c>
      <c r="Q70" s="220"/>
    </row>
    <row r="71" spans="1:29" ht="28.5" customHeight="1">
      <c r="A71" s="4"/>
      <c r="B71" s="211" t="s">
        <v>65</v>
      </c>
      <c r="C71" s="212"/>
      <c r="D71" s="212"/>
      <c r="E71" s="212"/>
      <c r="F71" s="212"/>
      <c r="G71" s="212"/>
      <c r="H71" s="212"/>
      <c r="I71" s="213"/>
      <c r="J71" s="104" t="s">
        <v>66</v>
      </c>
      <c r="K71" s="104"/>
      <c r="L71" s="104"/>
      <c r="M71" s="104"/>
      <c r="N71" s="104"/>
      <c r="O71" s="104"/>
      <c r="P71" s="214">
        <v>111</v>
      </c>
      <c r="Q71" s="215"/>
    </row>
    <row r="72" spans="1:29" ht="29.25" customHeight="1">
      <c r="A72" s="4"/>
      <c r="B72" s="211" t="s">
        <v>67</v>
      </c>
      <c r="C72" s="212"/>
      <c r="D72" s="212"/>
      <c r="E72" s="212"/>
      <c r="F72" s="212"/>
      <c r="G72" s="212"/>
      <c r="H72" s="212"/>
      <c r="I72" s="213"/>
      <c r="J72" s="154" t="s">
        <v>68</v>
      </c>
      <c r="K72" s="155"/>
      <c r="L72" s="155"/>
      <c r="M72" s="155"/>
      <c r="N72" s="155"/>
      <c r="O72" s="155"/>
      <c r="P72" s="214">
        <v>140</v>
      </c>
      <c r="Q72" s="215"/>
      <c r="X72" s="52"/>
    </row>
    <row r="73" spans="1:29" ht="29.25" customHeight="1">
      <c r="A73" s="4"/>
      <c r="B73" s="211" t="s">
        <v>69</v>
      </c>
      <c r="C73" s="212"/>
      <c r="D73" s="212"/>
      <c r="E73" s="212"/>
      <c r="F73" s="212"/>
      <c r="G73" s="212"/>
      <c r="H73" s="212"/>
      <c r="I73" s="213"/>
      <c r="J73" s="105" t="s">
        <v>70</v>
      </c>
      <c r="K73" s="104"/>
      <c r="L73" s="104"/>
      <c r="M73" s="104"/>
      <c r="N73" s="104"/>
      <c r="O73" s="104"/>
      <c r="P73" s="214">
        <v>124</v>
      </c>
      <c r="Q73" s="215"/>
      <c r="X73" s="52"/>
      <c r="Y73" s="52"/>
      <c r="Z73" s="52"/>
    </row>
    <row r="74" spans="1:29" ht="29.25" customHeight="1">
      <c r="A74" s="4"/>
      <c r="B74" s="211" t="s">
        <v>71</v>
      </c>
      <c r="C74" s="212"/>
      <c r="D74" s="212"/>
      <c r="E74" s="212"/>
      <c r="F74" s="212"/>
      <c r="G74" s="212"/>
      <c r="H74" s="212"/>
      <c r="I74" s="213"/>
      <c r="J74" s="359" t="s">
        <v>72</v>
      </c>
      <c r="K74" s="360"/>
      <c r="L74" s="360"/>
      <c r="M74" s="360"/>
      <c r="N74" s="360"/>
      <c r="O74" s="360"/>
      <c r="P74" s="214">
        <v>99</v>
      </c>
      <c r="Q74" s="215"/>
      <c r="X74" s="52"/>
      <c r="Y74" s="52"/>
      <c r="Z74" s="52"/>
    </row>
    <row r="75" spans="1:29" ht="29.25" customHeight="1">
      <c r="A75" s="4"/>
      <c r="B75" s="211" t="s">
        <v>73</v>
      </c>
      <c r="C75" s="212"/>
      <c r="D75" s="212"/>
      <c r="E75" s="212"/>
      <c r="F75" s="212"/>
      <c r="G75" s="212"/>
      <c r="H75" s="212"/>
      <c r="I75" s="213"/>
      <c r="J75" s="104" t="s">
        <v>74</v>
      </c>
      <c r="K75" s="104"/>
      <c r="L75" s="104"/>
      <c r="M75" s="104"/>
      <c r="N75" s="104"/>
      <c r="O75" s="104"/>
      <c r="P75" s="214">
        <v>77</v>
      </c>
      <c r="Q75" s="215"/>
      <c r="X75" s="52"/>
    </row>
    <row r="76" spans="1:29" ht="52" customHeight="1">
      <c r="A76" s="4"/>
      <c r="B76" s="211" t="s">
        <v>75</v>
      </c>
      <c r="C76" s="212"/>
      <c r="D76" s="212"/>
      <c r="E76" s="212"/>
      <c r="F76" s="212"/>
      <c r="G76" s="212"/>
      <c r="H76" s="212"/>
      <c r="I76" s="213"/>
      <c r="J76" s="105" t="s">
        <v>76</v>
      </c>
      <c r="K76" s="104"/>
      <c r="L76" s="104"/>
      <c r="M76" s="104"/>
      <c r="N76" s="104"/>
      <c r="O76" s="104"/>
      <c r="P76" s="214">
        <v>290</v>
      </c>
      <c r="Q76" s="215"/>
    </row>
    <row r="77" spans="1:29" ht="29.25" customHeight="1">
      <c r="A77" s="4"/>
      <c r="B77" s="206" t="s">
        <v>77</v>
      </c>
      <c r="C77" s="206"/>
      <c r="D77" s="206"/>
      <c r="E77" s="206"/>
      <c r="F77" s="206"/>
      <c r="G77" s="206"/>
      <c r="H77" s="206"/>
      <c r="I77" s="206"/>
      <c r="J77" s="104" t="s">
        <v>78</v>
      </c>
      <c r="K77" s="104"/>
      <c r="L77" s="104"/>
      <c r="M77" s="104"/>
      <c r="N77" s="104"/>
      <c r="O77" s="104"/>
      <c r="P77" s="207">
        <v>108</v>
      </c>
      <c r="Q77" s="207"/>
    </row>
    <row r="78" spans="1:29" ht="29.25" customHeight="1">
      <c r="A78" s="4"/>
      <c r="B78" s="206" t="s">
        <v>79</v>
      </c>
      <c r="C78" s="206"/>
      <c r="D78" s="206"/>
      <c r="E78" s="206"/>
      <c r="F78" s="206"/>
      <c r="G78" s="206"/>
      <c r="H78" s="206"/>
      <c r="I78" s="206"/>
      <c r="J78" s="104" t="s">
        <v>80</v>
      </c>
      <c r="K78" s="104"/>
      <c r="L78" s="104"/>
      <c r="M78" s="104"/>
      <c r="N78" s="104"/>
      <c r="O78" s="104"/>
      <c r="P78" s="207">
        <v>86</v>
      </c>
      <c r="Q78" s="207"/>
    </row>
    <row r="79" spans="1:29" ht="29.25" customHeight="1">
      <c r="A79" s="4"/>
      <c r="B79" s="208"/>
      <c r="C79" s="208"/>
      <c r="D79" s="208"/>
      <c r="E79" s="208"/>
      <c r="F79" s="208"/>
      <c r="G79" s="208"/>
      <c r="H79" s="208"/>
      <c r="I79" s="208"/>
      <c r="J79" s="204" t="s">
        <v>81</v>
      </c>
      <c r="K79" s="204"/>
      <c r="L79" s="204"/>
      <c r="M79" s="204"/>
      <c r="N79" s="204"/>
      <c r="O79" s="204"/>
      <c r="P79" s="209">
        <f>SUM(P71:Q78)</f>
        <v>1035</v>
      </c>
      <c r="Q79" s="210"/>
    </row>
    <row r="80" spans="1:29" ht="29.25" customHeight="1">
      <c r="A80" s="4"/>
      <c r="B80" s="203"/>
      <c r="C80" s="203"/>
      <c r="D80" s="203"/>
      <c r="E80" s="203"/>
      <c r="F80" s="203"/>
      <c r="G80" s="203"/>
      <c r="H80" s="203"/>
      <c r="I80" s="203"/>
      <c r="J80" s="204" t="s">
        <v>82</v>
      </c>
      <c r="K80" s="204"/>
      <c r="L80" s="204"/>
      <c r="M80" s="204"/>
      <c r="N80" s="204"/>
      <c r="O80" s="204"/>
      <c r="P80" s="205">
        <f>SUM(P79)/L33</f>
        <v>0.18221830985915494</v>
      </c>
      <c r="Q80" s="205"/>
    </row>
    <row r="81" spans="1:24" ht="29.25" customHeight="1">
      <c r="A81" s="4"/>
      <c r="B81" s="54"/>
      <c r="C81" s="54"/>
      <c r="D81" s="54"/>
      <c r="E81" s="54"/>
      <c r="F81" s="54"/>
      <c r="G81" s="54"/>
      <c r="H81" s="54"/>
      <c r="I81" s="54"/>
      <c r="J81" s="55"/>
      <c r="K81" s="55"/>
      <c r="L81" s="55"/>
      <c r="M81" s="55"/>
      <c r="N81" s="55"/>
      <c r="O81" s="55"/>
      <c r="P81" s="56"/>
      <c r="Q81" s="56"/>
    </row>
    <row r="82" spans="1:24" ht="36.5" customHeight="1">
      <c r="A82" s="4"/>
      <c r="B82" s="146" t="s">
        <v>83</v>
      </c>
      <c r="C82" s="147"/>
      <c r="D82" s="147"/>
      <c r="E82" s="147"/>
      <c r="F82" s="147"/>
      <c r="G82" s="147"/>
      <c r="H82" s="109">
        <v>45383</v>
      </c>
      <c r="I82" s="109"/>
      <c r="J82" s="9" t="s">
        <v>3</v>
      </c>
      <c r="K82" s="55"/>
      <c r="L82" s="55"/>
      <c r="M82" s="55"/>
      <c r="N82" s="55"/>
      <c r="O82" s="55"/>
      <c r="P82" s="56"/>
      <c r="Q82" s="56"/>
    </row>
    <row r="83" spans="1:24" ht="29.25" customHeight="1">
      <c r="A83" s="4"/>
      <c r="B83" s="130" t="s">
        <v>84</v>
      </c>
      <c r="C83" s="130"/>
      <c r="D83" s="130"/>
      <c r="E83" s="130"/>
      <c r="F83" s="130"/>
      <c r="G83" s="130"/>
      <c r="H83" s="130"/>
      <c r="I83" s="130"/>
      <c r="J83" s="142" t="s">
        <v>85</v>
      </c>
      <c r="K83" s="142"/>
      <c r="L83" s="142"/>
      <c r="M83" s="142"/>
      <c r="N83" s="142"/>
      <c r="O83" s="198" t="s">
        <v>86</v>
      </c>
      <c r="P83" s="198"/>
      <c r="Q83" s="198"/>
      <c r="R83" s="198"/>
      <c r="S83" s="198"/>
      <c r="T83" s="142" t="s">
        <v>87</v>
      </c>
      <c r="U83" s="142"/>
      <c r="V83" s="142"/>
    </row>
    <row r="84" spans="1:24" ht="29.25" customHeight="1">
      <c r="A84" s="4"/>
      <c r="B84" s="106" t="s">
        <v>88</v>
      </c>
      <c r="C84" s="106"/>
      <c r="D84" s="106"/>
      <c r="E84" s="106"/>
      <c r="F84" s="106"/>
      <c r="G84" s="106"/>
      <c r="H84" s="106"/>
      <c r="I84" s="106"/>
      <c r="J84" s="199" t="s">
        <v>88</v>
      </c>
      <c r="K84" s="157"/>
      <c r="L84" s="157"/>
      <c r="M84" s="157"/>
      <c r="N84" s="157"/>
      <c r="O84" s="200" t="s">
        <v>88</v>
      </c>
      <c r="P84" s="201"/>
      <c r="Q84" s="201"/>
      <c r="R84" s="201"/>
      <c r="S84" s="201"/>
      <c r="T84" s="106" t="s">
        <v>88</v>
      </c>
      <c r="U84" s="106"/>
      <c r="V84" s="106"/>
    </row>
    <row r="85" spans="1:24" ht="29.25" customHeight="1">
      <c r="A85" s="4"/>
      <c r="B85" s="57"/>
      <c r="C85" s="57"/>
      <c r="D85" s="57"/>
      <c r="E85" s="57"/>
      <c r="F85" s="57"/>
      <c r="G85" s="57"/>
      <c r="H85" s="57"/>
      <c r="I85" s="57"/>
      <c r="J85" s="58"/>
      <c r="K85" s="58"/>
      <c r="L85" s="58"/>
      <c r="M85" s="58"/>
      <c r="U85" s="57"/>
      <c r="V85" s="57"/>
    </row>
    <row r="86" spans="1:24" ht="40" customHeight="1">
      <c r="A86" s="4"/>
      <c r="B86" s="146" t="s">
        <v>89</v>
      </c>
      <c r="C86" s="147"/>
      <c r="D86" s="147"/>
      <c r="E86" s="147"/>
      <c r="F86" s="147"/>
      <c r="G86" s="147"/>
      <c r="H86" s="147"/>
      <c r="I86" s="147"/>
      <c r="J86" s="202">
        <f>'[1]15与儀'!$J$80</f>
        <v>45658</v>
      </c>
      <c r="K86" s="202"/>
      <c r="L86" s="9" t="s">
        <v>3</v>
      </c>
      <c r="M86" s="58"/>
      <c r="O86" s="186" t="s">
        <v>90</v>
      </c>
      <c r="P86" s="186"/>
      <c r="Q86" s="186"/>
      <c r="R86" s="186"/>
      <c r="S86" s="186"/>
      <c r="T86" s="186"/>
      <c r="U86" s="186"/>
      <c r="V86" s="109">
        <f>'[1]15与儀'!$V$85</f>
        <v>45657</v>
      </c>
      <c r="W86" s="109"/>
      <c r="X86" s="9" t="s">
        <v>3</v>
      </c>
    </row>
    <row r="87" spans="1:24" ht="29.25" customHeight="1">
      <c r="A87" s="4"/>
      <c r="B87" s="130" t="s">
        <v>84</v>
      </c>
      <c r="C87" s="130"/>
      <c r="D87" s="130"/>
      <c r="E87" s="130"/>
      <c r="F87" s="130"/>
      <c r="G87" s="130"/>
      <c r="H87" s="130"/>
      <c r="I87" s="130"/>
      <c r="J87" s="59"/>
      <c r="K87" s="58"/>
      <c r="L87" s="58"/>
      <c r="M87" s="58"/>
      <c r="O87" s="187" t="s">
        <v>84</v>
      </c>
      <c r="P87" s="188"/>
      <c r="Q87" s="188"/>
      <c r="R87" s="188"/>
      <c r="S87" s="188"/>
      <c r="T87" s="198" t="s">
        <v>91</v>
      </c>
      <c r="U87" s="198"/>
      <c r="V87" s="198"/>
      <c r="W87" s="198"/>
      <c r="X87" s="198"/>
    </row>
    <row r="88" spans="1:24" ht="29.25" customHeight="1">
      <c r="A88" s="4"/>
      <c r="B88" s="192" t="s">
        <v>92</v>
      </c>
      <c r="C88" s="193"/>
      <c r="D88" s="193"/>
      <c r="E88" s="193"/>
      <c r="F88" s="193"/>
      <c r="G88" s="193"/>
      <c r="H88" s="193"/>
      <c r="I88" s="194"/>
      <c r="J88" s="58"/>
      <c r="K88" s="58"/>
      <c r="L88" s="58"/>
      <c r="M88" s="58"/>
      <c r="O88" s="183" t="s">
        <v>93</v>
      </c>
      <c r="P88" s="184"/>
      <c r="Q88" s="184"/>
      <c r="R88" s="184"/>
      <c r="S88" s="184"/>
      <c r="T88" s="179" t="s">
        <v>94</v>
      </c>
      <c r="U88" s="179"/>
      <c r="V88" s="179"/>
      <c r="W88" s="179"/>
      <c r="X88" s="179"/>
    </row>
    <row r="89" spans="1:24" ht="29.25" customHeight="1">
      <c r="A89" s="4"/>
      <c r="B89" s="192" t="s">
        <v>95</v>
      </c>
      <c r="C89" s="193"/>
      <c r="D89" s="193"/>
      <c r="E89" s="193"/>
      <c r="F89" s="193"/>
      <c r="G89" s="193"/>
      <c r="H89" s="193"/>
      <c r="I89" s="194"/>
      <c r="J89" s="58"/>
      <c r="K89" s="58"/>
      <c r="L89" s="58"/>
      <c r="M89" s="58"/>
      <c r="O89" s="183" t="s">
        <v>96</v>
      </c>
      <c r="P89" s="184"/>
      <c r="Q89" s="184"/>
      <c r="R89" s="184"/>
      <c r="S89" s="184"/>
      <c r="T89" s="179" t="s">
        <v>97</v>
      </c>
      <c r="U89" s="179"/>
      <c r="V89" s="179"/>
      <c r="W89" s="179"/>
      <c r="X89" s="179"/>
    </row>
    <row r="90" spans="1:24" ht="29.25" customHeight="1">
      <c r="A90" s="4"/>
      <c r="B90" s="57"/>
      <c r="C90" s="57"/>
      <c r="D90" s="57"/>
      <c r="E90" s="57"/>
      <c r="F90" s="57"/>
      <c r="G90" s="57"/>
      <c r="H90" s="57"/>
      <c r="I90" s="57"/>
      <c r="J90" s="58"/>
      <c r="K90" s="58"/>
      <c r="L90" s="58"/>
      <c r="M90" s="58"/>
      <c r="O90" s="183" t="s">
        <v>98</v>
      </c>
      <c r="P90" s="184"/>
      <c r="Q90" s="184"/>
      <c r="R90" s="184"/>
      <c r="S90" s="184"/>
      <c r="T90" s="179" t="s">
        <v>99</v>
      </c>
      <c r="U90" s="179"/>
      <c r="V90" s="179"/>
      <c r="W90" s="179"/>
      <c r="X90" s="179"/>
    </row>
    <row r="91" spans="1:24" ht="29.25" customHeight="1">
      <c r="A91" s="4"/>
      <c r="B91" s="167" t="s">
        <v>100</v>
      </c>
      <c r="C91" s="168"/>
      <c r="D91" s="168"/>
      <c r="E91" s="168"/>
      <c r="F91" s="168"/>
      <c r="G91" s="109">
        <f>'[1]15与儀'!$G$86</f>
        <v>45657</v>
      </c>
      <c r="H91" s="109"/>
      <c r="I91" s="9" t="s">
        <v>3</v>
      </c>
      <c r="J91" s="58"/>
      <c r="K91" s="58"/>
      <c r="L91" s="58"/>
      <c r="M91" s="58"/>
      <c r="N91" s="58"/>
      <c r="O91" s="195" t="s">
        <v>101</v>
      </c>
      <c r="P91" s="196"/>
      <c r="Q91" s="196"/>
      <c r="R91" s="196"/>
      <c r="S91" s="197"/>
      <c r="T91" s="195" t="s">
        <v>102</v>
      </c>
      <c r="U91" s="196"/>
      <c r="V91" s="196"/>
      <c r="W91" s="196"/>
      <c r="X91" s="197"/>
    </row>
    <row r="92" spans="1:24" ht="29.25" customHeight="1">
      <c r="A92" s="4"/>
      <c r="B92" s="130" t="s">
        <v>84</v>
      </c>
      <c r="C92" s="130"/>
      <c r="D92" s="130"/>
      <c r="E92" s="130"/>
      <c r="F92" s="130"/>
      <c r="G92" s="130"/>
      <c r="H92" s="130" t="s">
        <v>103</v>
      </c>
      <c r="I92" s="130"/>
      <c r="J92" s="130"/>
      <c r="K92" s="130"/>
      <c r="L92" s="130"/>
      <c r="M92" s="130"/>
      <c r="N92" s="58"/>
    </row>
    <row r="93" spans="1:24" ht="38" customHeight="1">
      <c r="A93" s="4"/>
      <c r="B93" s="191" t="s">
        <v>104</v>
      </c>
      <c r="C93" s="133"/>
      <c r="D93" s="133"/>
      <c r="E93" s="133"/>
      <c r="F93" s="133"/>
      <c r="G93" s="134"/>
      <c r="H93" s="361" t="s">
        <v>105</v>
      </c>
      <c r="I93" s="362"/>
      <c r="J93" s="362"/>
      <c r="K93" s="362"/>
      <c r="L93" s="362"/>
      <c r="M93" s="363"/>
      <c r="N93" s="58"/>
      <c r="O93" s="186" t="s">
        <v>106</v>
      </c>
      <c r="P93" s="186"/>
      <c r="Q93" s="186"/>
      <c r="R93" s="186"/>
      <c r="S93" s="186"/>
      <c r="T93" s="186"/>
      <c r="U93" s="186"/>
      <c r="V93" s="109">
        <f>'[1]15与儀'!$V$89</f>
        <v>45657</v>
      </c>
      <c r="W93" s="109"/>
      <c r="X93" s="9" t="s">
        <v>3</v>
      </c>
    </row>
    <row r="94" spans="1:24" ht="29.25" customHeight="1">
      <c r="A94" s="4"/>
      <c r="B94" s="170" t="s">
        <v>107</v>
      </c>
      <c r="C94" s="170"/>
      <c r="D94" s="170"/>
      <c r="E94" s="170"/>
      <c r="F94" s="170"/>
      <c r="G94" s="170"/>
      <c r="H94" s="145" t="s">
        <v>108</v>
      </c>
      <c r="I94" s="145"/>
      <c r="J94" s="145"/>
      <c r="K94" s="145"/>
      <c r="L94" s="145"/>
      <c r="M94" s="145"/>
      <c r="N94" s="58"/>
      <c r="O94" s="187" t="s">
        <v>84</v>
      </c>
      <c r="P94" s="188"/>
      <c r="Q94" s="188"/>
      <c r="R94" s="188"/>
      <c r="S94" s="189"/>
      <c r="T94" s="187" t="s">
        <v>103</v>
      </c>
      <c r="U94" s="188"/>
      <c r="V94" s="188"/>
      <c r="W94" s="188"/>
      <c r="X94" s="189"/>
    </row>
    <row r="95" spans="1:24" ht="29.25" customHeight="1">
      <c r="A95" s="4"/>
      <c r="B95" s="170" t="s">
        <v>109</v>
      </c>
      <c r="C95" s="170"/>
      <c r="D95" s="170"/>
      <c r="E95" s="170"/>
      <c r="F95" s="170"/>
      <c r="G95" s="170"/>
      <c r="H95" s="364" t="s">
        <v>110</v>
      </c>
      <c r="I95" s="364"/>
      <c r="J95" s="364"/>
      <c r="K95" s="364"/>
      <c r="L95" s="364"/>
      <c r="M95" s="364"/>
      <c r="N95" s="58"/>
      <c r="O95" s="179" t="s">
        <v>111</v>
      </c>
      <c r="P95" s="179"/>
      <c r="Q95" s="179"/>
      <c r="R95" s="179"/>
      <c r="S95" s="179"/>
      <c r="T95" s="179" t="s">
        <v>112</v>
      </c>
      <c r="U95" s="179"/>
      <c r="V95" s="179"/>
      <c r="W95" s="179"/>
      <c r="X95" s="179"/>
    </row>
    <row r="96" spans="1:24" ht="29.25" customHeight="1">
      <c r="A96" s="4"/>
      <c r="B96" s="170" t="s">
        <v>113</v>
      </c>
      <c r="C96" s="170"/>
      <c r="D96" s="170"/>
      <c r="E96" s="170"/>
      <c r="F96" s="170"/>
      <c r="G96" s="170"/>
      <c r="H96" s="145" t="s">
        <v>114</v>
      </c>
      <c r="I96" s="145"/>
      <c r="J96" s="145"/>
      <c r="K96" s="145"/>
      <c r="L96" s="145"/>
      <c r="M96" s="145"/>
      <c r="N96" s="58"/>
      <c r="O96" s="190" t="s">
        <v>115</v>
      </c>
      <c r="P96" s="179"/>
      <c r="Q96" s="179"/>
      <c r="R96" s="179"/>
      <c r="S96" s="179"/>
      <c r="T96" s="179" t="s">
        <v>116</v>
      </c>
      <c r="U96" s="179"/>
      <c r="V96" s="179"/>
      <c r="W96" s="179"/>
      <c r="X96" s="179"/>
    </row>
    <row r="97" spans="1:24" ht="38.5" customHeight="1">
      <c r="A97" s="4"/>
      <c r="B97" s="170" t="s">
        <v>117</v>
      </c>
      <c r="C97" s="170"/>
      <c r="D97" s="170"/>
      <c r="E97" s="170"/>
      <c r="F97" s="170"/>
      <c r="G97" s="170"/>
      <c r="H97" s="365" t="s">
        <v>118</v>
      </c>
      <c r="I97" s="365"/>
      <c r="J97" s="365"/>
      <c r="K97" s="365"/>
      <c r="L97" s="365"/>
      <c r="M97" s="365"/>
      <c r="N97" s="58"/>
      <c r="O97" s="179" t="s">
        <v>119</v>
      </c>
      <c r="P97" s="179"/>
      <c r="Q97" s="179"/>
      <c r="R97" s="179"/>
      <c r="S97" s="179"/>
      <c r="T97" s="179" t="s">
        <v>112</v>
      </c>
      <c r="U97" s="179"/>
      <c r="V97" s="179"/>
      <c r="W97" s="179"/>
      <c r="X97" s="179"/>
    </row>
    <row r="98" spans="1:24" ht="29.25" customHeight="1">
      <c r="A98" s="4"/>
      <c r="B98" s="170" t="s">
        <v>120</v>
      </c>
      <c r="C98" s="170"/>
      <c r="D98" s="170"/>
      <c r="E98" s="170"/>
      <c r="F98" s="170"/>
      <c r="G98" s="170"/>
      <c r="H98" s="145" t="s">
        <v>121</v>
      </c>
      <c r="I98" s="145"/>
      <c r="J98" s="145"/>
      <c r="K98" s="145"/>
      <c r="L98" s="145"/>
      <c r="M98" s="145"/>
      <c r="N98" s="58"/>
      <c r="O98" s="179" t="s">
        <v>122</v>
      </c>
      <c r="P98" s="179"/>
      <c r="Q98" s="179"/>
      <c r="R98" s="179"/>
      <c r="S98" s="179"/>
      <c r="T98" s="179" t="s">
        <v>116</v>
      </c>
      <c r="U98" s="179"/>
      <c r="V98" s="179"/>
      <c r="W98" s="179"/>
      <c r="X98" s="179"/>
    </row>
    <row r="99" spans="1:24" ht="29.25" customHeight="1">
      <c r="A99" s="4"/>
      <c r="B99" s="138" t="s">
        <v>123</v>
      </c>
      <c r="C99" s="139"/>
      <c r="D99" s="139"/>
      <c r="E99" s="139"/>
      <c r="F99" s="139"/>
      <c r="G99" s="140"/>
      <c r="H99" s="366" t="s">
        <v>124</v>
      </c>
      <c r="I99" s="367"/>
      <c r="J99" s="367"/>
      <c r="K99" s="367"/>
      <c r="L99" s="367"/>
      <c r="M99" s="368"/>
      <c r="N99" s="55"/>
      <c r="O99" s="176" t="s">
        <v>125</v>
      </c>
      <c r="P99" s="176"/>
      <c r="Q99" s="176"/>
      <c r="R99" s="176"/>
      <c r="S99" s="176"/>
      <c r="T99" s="176" t="s">
        <v>126</v>
      </c>
      <c r="U99" s="176"/>
      <c r="V99" s="176"/>
      <c r="W99" s="176"/>
      <c r="X99" s="176"/>
    </row>
    <row r="100" spans="1:24" ht="29.25" customHeight="1">
      <c r="A100" s="4"/>
      <c r="B100" s="170" t="s">
        <v>127</v>
      </c>
      <c r="C100" s="170"/>
      <c r="D100" s="170"/>
      <c r="E100" s="170"/>
      <c r="F100" s="170"/>
      <c r="G100" s="170"/>
      <c r="H100" s="145" t="s">
        <v>128</v>
      </c>
      <c r="I100" s="145"/>
      <c r="J100" s="145"/>
      <c r="K100" s="145"/>
      <c r="L100" s="145"/>
      <c r="M100" s="145"/>
      <c r="N100" s="55"/>
    </row>
    <row r="101" spans="1:24" ht="29.25" customHeight="1">
      <c r="A101" s="4"/>
      <c r="B101" s="170" t="s">
        <v>130</v>
      </c>
      <c r="C101" s="170"/>
      <c r="D101" s="170"/>
      <c r="E101" s="170"/>
      <c r="F101" s="170"/>
      <c r="G101" s="170"/>
      <c r="H101" s="145" t="s">
        <v>131</v>
      </c>
      <c r="I101" s="145"/>
      <c r="J101" s="145"/>
      <c r="K101" s="145"/>
      <c r="L101" s="145"/>
      <c r="M101" s="145"/>
      <c r="N101" s="55"/>
      <c r="O101" s="186" t="s">
        <v>129</v>
      </c>
      <c r="P101" s="186"/>
      <c r="Q101" s="186"/>
      <c r="R101" s="186"/>
      <c r="S101" s="186"/>
      <c r="T101" s="186"/>
      <c r="U101" s="186"/>
      <c r="V101" s="109">
        <f>'[1]15与儀'!$V$94</f>
        <v>45657</v>
      </c>
      <c r="W101" s="109"/>
      <c r="X101" s="9" t="s">
        <v>3</v>
      </c>
    </row>
    <row r="102" spans="1:24" ht="29.25" customHeight="1">
      <c r="A102" s="4"/>
      <c r="B102" s="170" t="s">
        <v>132</v>
      </c>
      <c r="C102" s="170"/>
      <c r="D102" s="170"/>
      <c r="E102" s="170"/>
      <c r="F102" s="170"/>
      <c r="G102" s="170"/>
      <c r="H102" s="145" t="s">
        <v>131</v>
      </c>
      <c r="I102" s="145"/>
      <c r="J102" s="145"/>
      <c r="K102" s="145"/>
      <c r="L102" s="145"/>
      <c r="M102" s="145"/>
      <c r="N102" s="55"/>
      <c r="O102" s="187" t="s">
        <v>84</v>
      </c>
      <c r="P102" s="188"/>
      <c r="Q102" s="188"/>
      <c r="R102" s="188"/>
      <c r="S102" s="189"/>
      <c r="T102" s="187" t="s">
        <v>103</v>
      </c>
      <c r="U102" s="188"/>
      <c r="V102" s="188"/>
      <c r="W102" s="188"/>
      <c r="X102" s="189"/>
    </row>
    <row r="103" spans="1:24" ht="40" customHeight="1">
      <c r="A103" s="4"/>
      <c r="B103" s="171" t="s">
        <v>134</v>
      </c>
      <c r="C103" s="171"/>
      <c r="D103" s="171"/>
      <c r="E103" s="171"/>
      <c r="F103" s="171"/>
      <c r="G103" s="171"/>
      <c r="H103" s="145" t="s">
        <v>131</v>
      </c>
      <c r="I103" s="145"/>
      <c r="J103" s="145"/>
      <c r="K103" s="145"/>
      <c r="L103" s="145"/>
      <c r="M103" s="145"/>
      <c r="N103" s="55"/>
      <c r="O103" s="180" t="s">
        <v>133</v>
      </c>
      <c r="P103" s="181"/>
      <c r="Q103" s="181"/>
      <c r="R103" s="181"/>
      <c r="S103" s="182"/>
      <c r="T103" s="183" t="s">
        <v>116</v>
      </c>
      <c r="U103" s="184"/>
      <c r="V103" s="184"/>
      <c r="W103" s="184"/>
      <c r="X103" s="185"/>
    </row>
    <row r="104" spans="1:24" ht="33.5" customHeight="1">
      <c r="A104" s="4"/>
      <c r="B104" s="170" t="s">
        <v>136</v>
      </c>
      <c r="C104" s="170"/>
      <c r="D104" s="170"/>
      <c r="E104" s="170"/>
      <c r="F104" s="170"/>
      <c r="G104" s="170"/>
      <c r="H104" s="145" t="s">
        <v>137</v>
      </c>
      <c r="I104" s="145"/>
      <c r="J104" s="145"/>
      <c r="K104" s="145"/>
      <c r="L104" s="145"/>
      <c r="M104" s="145"/>
      <c r="N104" s="55"/>
      <c r="O104" s="183" t="s">
        <v>135</v>
      </c>
      <c r="P104" s="184"/>
      <c r="Q104" s="184"/>
      <c r="R104" s="184"/>
      <c r="S104" s="185"/>
      <c r="T104" s="183" t="s">
        <v>116</v>
      </c>
      <c r="U104" s="184"/>
      <c r="V104" s="184"/>
      <c r="W104" s="184"/>
      <c r="X104" s="185"/>
    </row>
    <row r="105" spans="1:24" ht="44" customHeight="1">
      <c r="A105" s="4"/>
      <c r="B105" s="170" t="s">
        <v>140</v>
      </c>
      <c r="C105" s="170"/>
      <c r="D105" s="170"/>
      <c r="E105" s="170"/>
      <c r="F105" s="170"/>
      <c r="G105" s="170"/>
      <c r="H105" s="145" t="s">
        <v>137</v>
      </c>
      <c r="I105" s="145"/>
      <c r="J105" s="145"/>
      <c r="K105" s="145"/>
      <c r="L105" s="145"/>
      <c r="M105" s="145"/>
      <c r="N105" s="55"/>
      <c r="O105" s="179" t="s">
        <v>138</v>
      </c>
      <c r="P105" s="179"/>
      <c r="Q105" s="179"/>
      <c r="R105" s="179"/>
      <c r="S105" s="179"/>
      <c r="T105" s="179" t="s">
        <v>139</v>
      </c>
      <c r="U105" s="179"/>
      <c r="V105" s="179"/>
      <c r="W105" s="179"/>
      <c r="X105" s="179"/>
    </row>
    <row r="106" spans="1:24" ht="38" customHeight="1">
      <c r="A106" s="4"/>
      <c r="B106" s="170" t="s">
        <v>143</v>
      </c>
      <c r="C106" s="170"/>
      <c r="D106" s="170"/>
      <c r="E106" s="170"/>
      <c r="F106" s="170"/>
      <c r="G106" s="170"/>
      <c r="H106" s="145" t="s">
        <v>144</v>
      </c>
      <c r="I106" s="145"/>
      <c r="J106" s="145"/>
      <c r="K106" s="145"/>
      <c r="L106" s="145"/>
      <c r="M106" s="145"/>
      <c r="N106" s="55"/>
      <c r="O106" s="175" t="s">
        <v>141</v>
      </c>
      <c r="P106" s="175"/>
      <c r="Q106" s="175"/>
      <c r="R106" s="175"/>
      <c r="S106" s="175"/>
      <c r="T106" s="176" t="s">
        <v>142</v>
      </c>
      <c r="U106" s="176"/>
      <c r="V106" s="176"/>
      <c r="W106" s="176"/>
      <c r="X106" s="176"/>
    </row>
    <row r="107" spans="1:24" ht="29.25" customHeight="1">
      <c r="A107" s="4"/>
      <c r="B107" s="170" t="s">
        <v>146</v>
      </c>
      <c r="C107" s="170"/>
      <c r="D107" s="170"/>
      <c r="E107" s="170"/>
      <c r="F107" s="170"/>
      <c r="G107" s="170"/>
      <c r="H107" s="145" t="s">
        <v>131</v>
      </c>
      <c r="I107" s="145"/>
      <c r="J107" s="145"/>
      <c r="K107" s="145"/>
      <c r="L107" s="145"/>
      <c r="M107" s="145"/>
      <c r="N107" s="55"/>
      <c r="O107" s="175" t="s">
        <v>145</v>
      </c>
      <c r="P107" s="175"/>
      <c r="Q107" s="175"/>
      <c r="R107" s="175"/>
      <c r="S107" s="175"/>
      <c r="T107" s="176" t="s">
        <v>142</v>
      </c>
      <c r="U107" s="176"/>
      <c r="V107" s="176"/>
      <c r="W107" s="176"/>
      <c r="X107" s="176"/>
    </row>
    <row r="108" spans="1:24" ht="29.25" customHeight="1">
      <c r="A108" s="4"/>
      <c r="B108" s="170" t="s">
        <v>149</v>
      </c>
      <c r="C108" s="170"/>
      <c r="D108" s="170"/>
      <c r="E108" s="170"/>
      <c r="F108" s="170"/>
      <c r="G108" s="170"/>
      <c r="H108" s="145" t="s">
        <v>128</v>
      </c>
      <c r="I108" s="145"/>
      <c r="J108" s="145"/>
      <c r="K108" s="145"/>
      <c r="L108" s="145"/>
      <c r="M108" s="145"/>
      <c r="N108" s="55"/>
    </row>
    <row r="109" spans="1:24" ht="29.25" customHeight="1">
      <c r="A109" s="4"/>
      <c r="B109" s="170" t="s">
        <v>151</v>
      </c>
      <c r="C109" s="170"/>
      <c r="D109" s="170"/>
      <c r="E109" s="170"/>
      <c r="F109" s="170"/>
      <c r="G109" s="170"/>
      <c r="H109" s="145" t="s">
        <v>128</v>
      </c>
      <c r="I109" s="145"/>
      <c r="J109" s="145"/>
      <c r="K109" s="145"/>
      <c r="L109" s="145"/>
      <c r="M109" s="145"/>
      <c r="N109" s="55"/>
      <c r="O109" s="177" t="s">
        <v>147</v>
      </c>
      <c r="P109" s="177"/>
      <c r="Q109" s="177"/>
      <c r="R109" s="177"/>
      <c r="S109" s="178">
        <f>'[1]15与儀'!$S$98</f>
        <v>45677</v>
      </c>
      <c r="T109" s="178"/>
      <c r="U109" s="60" t="s">
        <v>148</v>
      </c>
    </row>
    <row r="110" spans="1:24" ht="29.25" customHeight="1">
      <c r="A110" s="4"/>
      <c r="B110" s="170" t="s">
        <v>153</v>
      </c>
      <c r="C110" s="170"/>
      <c r="D110" s="170"/>
      <c r="E110" s="170"/>
      <c r="F110" s="170"/>
      <c r="G110" s="170"/>
      <c r="H110" s="145" t="s">
        <v>131</v>
      </c>
      <c r="I110" s="145"/>
      <c r="J110" s="145"/>
      <c r="K110" s="145"/>
      <c r="L110" s="145"/>
      <c r="M110" s="145"/>
      <c r="N110" s="55"/>
      <c r="O110" s="172" t="s">
        <v>150</v>
      </c>
      <c r="P110" s="173"/>
      <c r="Q110" s="173"/>
      <c r="R110" s="173"/>
      <c r="S110" s="173"/>
      <c r="T110" s="173"/>
      <c r="U110" s="174"/>
      <c r="V110" s="61"/>
      <c r="W110" s="61"/>
      <c r="X110" s="61"/>
    </row>
    <row r="111" spans="1:24" ht="29.25" customHeight="1">
      <c r="A111" s="4"/>
      <c r="B111" s="144" t="s">
        <v>155</v>
      </c>
      <c r="C111" s="171"/>
      <c r="D111" s="171"/>
      <c r="E111" s="171"/>
      <c r="F111" s="171"/>
      <c r="G111" s="171"/>
      <c r="H111" s="145" t="s">
        <v>128</v>
      </c>
      <c r="I111" s="145"/>
      <c r="J111" s="145"/>
      <c r="K111" s="145"/>
      <c r="L111" s="145"/>
      <c r="M111" s="145"/>
      <c r="N111" s="55"/>
      <c r="O111" s="161" t="s">
        <v>152</v>
      </c>
      <c r="P111" s="161"/>
      <c r="Q111" s="161"/>
      <c r="R111" s="161"/>
      <c r="S111" s="161"/>
      <c r="T111" s="161"/>
      <c r="U111" s="161"/>
      <c r="V111" s="61"/>
      <c r="W111" s="61"/>
      <c r="X111" s="61"/>
    </row>
    <row r="112" spans="1:24" ht="29.25" customHeight="1">
      <c r="A112" s="4"/>
      <c r="B112" s="62"/>
      <c r="C112" s="63"/>
      <c r="D112" s="63"/>
      <c r="E112" s="63"/>
      <c r="F112" s="63"/>
      <c r="G112" s="63"/>
      <c r="H112" s="57"/>
      <c r="I112" s="57"/>
      <c r="J112" s="57"/>
      <c r="K112" s="57"/>
      <c r="L112" s="57"/>
      <c r="M112" s="57"/>
      <c r="N112" s="55"/>
      <c r="O112" s="161" t="s">
        <v>154</v>
      </c>
      <c r="P112" s="161"/>
      <c r="Q112" s="161"/>
      <c r="R112" s="161"/>
      <c r="S112" s="161"/>
      <c r="T112" s="161"/>
      <c r="U112" s="161"/>
      <c r="V112" s="61"/>
      <c r="W112" s="61"/>
      <c r="X112" s="61"/>
    </row>
    <row r="113" spans="1:24" ht="29.25" customHeight="1">
      <c r="A113" s="4"/>
      <c r="B113" s="62"/>
      <c r="C113" s="63"/>
      <c r="D113" s="63"/>
      <c r="E113" s="63"/>
      <c r="F113" s="63"/>
      <c r="G113" s="63"/>
      <c r="H113" s="57"/>
      <c r="I113" s="57"/>
      <c r="J113" s="57"/>
      <c r="K113" s="57"/>
      <c r="L113" s="57"/>
      <c r="M113" s="57"/>
      <c r="N113" s="55"/>
      <c r="O113" s="161" t="s">
        <v>156</v>
      </c>
      <c r="P113" s="161"/>
      <c r="Q113" s="161"/>
      <c r="R113" s="161"/>
      <c r="S113" s="161"/>
      <c r="T113" s="161"/>
      <c r="U113" s="161"/>
      <c r="V113" s="61"/>
      <c r="W113" s="61"/>
      <c r="X113" s="61"/>
    </row>
    <row r="114" spans="1:24" ht="29.25" customHeight="1">
      <c r="A114" s="4"/>
      <c r="B114" s="62"/>
      <c r="C114" s="63"/>
      <c r="D114" s="63"/>
      <c r="E114" s="63"/>
      <c r="F114" s="63"/>
      <c r="G114" s="63"/>
      <c r="H114" s="57"/>
      <c r="I114" s="57"/>
      <c r="J114" s="57"/>
      <c r="K114" s="57"/>
      <c r="L114" s="57"/>
      <c r="M114" s="57"/>
      <c r="N114" s="55"/>
      <c r="O114" s="161" t="s">
        <v>157</v>
      </c>
      <c r="P114" s="161"/>
      <c r="Q114" s="161"/>
      <c r="R114" s="161"/>
      <c r="S114" s="161"/>
      <c r="T114" s="161"/>
      <c r="U114" s="161"/>
      <c r="V114" s="61"/>
      <c r="W114" s="61"/>
      <c r="X114" s="61"/>
    </row>
    <row r="115" spans="1:24" ht="29.25" customHeight="1">
      <c r="A115" s="4"/>
      <c r="B115" s="64"/>
      <c r="C115" s="65"/>
      <c r="D115" s="65"/>
      <c r="E115" s="65"/>
      <c r="F115" s="65"/>
      <c r="G115" s="65"/>
      <c r="H115" s="12"/>
      <c r="I115" s="12"/>
      <c r="J115" s="12"/>
      <c r="K115" s="12"/>
      <c r="L115" s="12"/>
      <c r="M115" s="12"/>
      <c r="N115" s="55"/>
    </row>
    <row r="116" spans="1:24" ht="24.75" customHeight="1">
      <c r="A116" s="15">
        <v>4</v>
      </c>
      <c r="B116" s="162" t="s">
        <v>158</v>
      </c>
      <c r="C116" s="163"/>
      <c r="D116" s="163"/>
      <c r="E116" s="164"/>
      <c r="F116" s="164"/>
      <c r="G116" s="165"/>
      <c r="H116" s="165"/>
      <c r="I116" s="165"/>
      <c r="J116" s="165"/>
      <c r="K116" s="166"/>
      <c r="L116" s="166"/>
      <c r="M116" s="31"/>
      <c r="N116" s="31"/>
      <c r="O116" s="31"/>
      <c r="P116" s="31"/>
      <c r="Q116" s="31"/>
      <c r="R116" s="32"/>
      <c r="S116" s="33"/>
      <c r="T116" s="32"/>
      <c r="U116" s="33"/>
      <c r="V116" s="33"/>
      <c r="W116" s="17"/>
      <c r="X116" s="17"/>
    </row>
    <row r="117" spans="1:24" ht="6" customHeight="1">
      <c r="A117" s="66"/>
      <c r="B117" s="67"/>
      <c r="C117" s="68"/>
      <c r="D117" s="68"/>
      <c r="E117" s="69"/>
      <c r="F117" s="69"/>
      <c r="G117" s="70"/>
      <c r="H117" s="70"/>
      <c r="I117" s="70"/>
      <c r="J117" s="70"/>
      <c r="K117" s="71"/>
      <c r="L117" s="71"/>
      <c r="M117" s="6"/>
      <c r="N117" s="6"/>
      <c r="O117" s="6"/>
      <c r="P117" s="6"/>
      <c r="Q117" s="6"/>
      <c r="R117" s="7"/>
      <c r="S117" s="8"/>
      <c r="T117" s="7"/>
      <c r="U117" s="8"/>
      <c r="V117" s="8"/>
    </row>
    <row r="118" spans="1:24" ht="39.5" customHeight="1">
      <c r="B118" s="167" t="s">
        <v>159</v>
      </c>
      <c r="C118" s="168"/>
      <c r="D118" s="168"/>
      <c r="E118" s="168"/>
      <c r="F118" s="109">
        <v>45383</v>
      </c>
      <c r="G118" s="109"/>
      <c r="H118" s="9" t="s">
        <v>3</v>
      </c>
      <c r="I118" s="72"/>
      <c r="J118" s="72"/>
      <c r="K118" s="72"/>
      <c r="L118" s="72"/>
      <c r="M118" s="73"/>
      <c r="N118" s="73"/>
    </row>
    <row r="119" spans="1:24" ht="21.75" customHeight="1">
      <c r="B119" s="130" t="s">
        <v>160</v>
      </c>
      <c r="C119" s="130" t="s">
        <v>161</v>
      </c>
      <c r="D119" s="130"/>
      <c r="E119" s="130"/>
      <c r="F119" s="130"/>
      <c r="G119" s="130" t="s">
        <v>162</v>
      </c>
      <c r="H119" s="130"/>
      <c r="I119" s="130"/>
      <c r="J119" s="130"/>
      <c r="K119" s="130" t="s">
        <v>163</v>
      </c>
      <c r="L119" s="130"/>
      <c r="M119" s="130"/>
      <c r="N119" s="130"/>
      <c r="O119" s="130"/>
      <c r="P119" s="130"/>
      <c r="Q119" s="130"/>
      <c r="R119" s="130"/>
      <c r="S119" s="169" t="s">
        <v>164</v>
      </c>
      <c r="T119" s="169"/>
      <c r="U119" s="169"/>
      <c r="V119" s="169"/>
    </row>
    <row r="120" spans="1:24" ht="38.25" customHeight="1">
      <c r="B120" s="142"/>
      <c r="C120" s="130"/>
      <c r="D120" s="130"/>
      <c r="E120" s="130"/>
      <c r="F120" s="130"/>
      <c r="G120" s="130"/>
      <c r="H120" s="130"/>
      <c r="I120" s="130"/>
      <c r="J120" s="130"/>
      <c r="K120" s="130" t="s">
        <v>165</v>
      </c>
      <c r="L120" s="130"/>
      <c r="M120" s="130"/>
      <c r="N120" s="130"/>
      <c r="O120" s="130" t="s">
        <v>166</v>
      </c>
      <c r="P120" s="130" t="s">
        <v>167</v>
      </c>
      <c r="Q120" s="130" t="s">
        <v>168</v>
      </c>
      <c r="R120" s="130" t="s">
        <v>169</v>
      </c>
      <c r="S120" s="169"/>
      <c r="T120" s="169"/>
      <c r="U120" s="169"/>
      <c r="V120" s="169"/>
    </row>
    <row r="121" spans="1:24" ht="34.5" customHeight="1">
      <c r="B121" s="142"/>
      <c r="C121" s="130"/>
      <c r="D121" s="130"/>
      <c r="E121" s="130"/>
      <c r="F121" s="130"/>
      <c r="G121" s="130"/>
      <c r="H121" s="130"/>
      <c r="I121" s="130"/>
      <c r="J121" s="130"/>
      <c r="K121" s="160" t="s">
        <v>170</v>
      </c>
      <c r="L121" s="130"/>
      <c r="M121" s="130" t="s">
        <v>171</v>
      </c>
      <c r="N121" s="130"/>
      <c r="O121" s="130"/>
      <c r="P121" s="130"/>
      <c r="Q121" s="130"/>
      <c r="R121" s="130"/>
      <c r="S121" s="169"/>
      <c r="T121" s="169"/>
      <c r="U121" s="169"/>
      <c r="V121" s="169"/>
    </row>
    <row r="122" spans="1:24" ht="33.75" customHeight="1">
      <c r="B122" s="74" t="s">
        <v>172</v>
      </c>
      <c r="C122" s="156" t="s">
        <v>173</v>
      </c>
      <c r="D122" s="156"/>
      <c r="E122" s="156"/>
      <c r="F122" s="156"/>
      <c r="G122" s="156" t="s">
        <v>57</v>
      </c>
      <c r="H122" s="156"/>
      <c r="I122" s="156"/>
      <c r="J122" s="156"/>
      <c r="K122" s="157" t="s">
        <v>174</v>
      </c>
      <c r="L122" s="157"/>
      <c r="M122" s="157" t="s">
        <v>88</v>
      </c>
      <c r="N122" s="157"/>
      <c r="O122" s="75" t="s">
        <v>174</v>
      </c>
      <c r="P122" s="75" t="s">
        <v>174</v>
      </c>
      <c r="Q122" s="75" t="s">
        <v>174</v>
      </c>
      <c r="R122" s="75" t="s">
        <v>174</v>
      </c>
      <c r="S122" s="158" t="s">
        <v>175</v>
      </c>
      <c r="T122" s="159"/>
      <c r="U122" s="159"/>
      <c r="V122" s="159"/>
    </row>
    <row r="123" spans="1:24" ht="33.75" customHeight="1">
      <c r="B123" s="74" t="s">
        <v>172</v>
      </c>
      <c r="C123" s="156" t="s">
        <v>37</v>
      </c>
      <c r="D123" s="156"/>
      <c r="E123" s="156"/>
      <c r="F123" s="156"/>
      <c r="G123" s="156" t="s">
        <v>57</v>
      </c>
      <c r="H123" s="156"/>
      <c r="I123" s="156"/>
      <c r="J123" s="156"/>
      <c r="K123" s="157" t="s">
        <v>174</v>
      </c>
      <c r="L123" s="157"/>
      <c r="M123" s="157" t="s">
        <v>174</v>
      </c>
      <c r="N123" s="157"/>
      <c r="O123" s="75" t="s">
        <v>174</v>
      </c>
      <c r="P123" s="75" t="s">
        <v>174</v>
      </c>
      <c r="Q123" s="75" t="s">
        <v>174</v>
      </c>
      <c r="R123" s="75" t="s">
        <v>174</v>
      </c>
      <c r="S123" s="158" t="s">
        <v>176</v>
      </c>
      <c r="T123" s="159"/>
      <c r="U123" s="159"/>
      <c r="V123" s="159"/>
    </row>
    <row r="124" spans="1:24" ht="23.25" customHeight="1">
      <c r="B124" s="57"/>
      <c r="C124" s="57"/>
      <c r="D124" s="57"/>
      <c r="E124" s="57"/>
      <c r="F124" s="76"/>
      <c r="G124" s="77"/>
      <c r="H124" s="77"/>
      <c r="I124" s="8"/>
      <c r="J124" s="8"/>
      <c r="K124" s="8"/>
      <c r="L124" s="8"/>
      <c r="M124" s="78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41.5" customHeight="1">
      <c r="B125" s="146" t="s">
        <v>177</v>
      </c>
      <c r="C125" s="147"/>
      <c r="D125" s="147"/>
      <c r="E125" s="147"/>
      <c r="F125" s="147"/>
      <c r="G125" s="109">
        <v>45383</v>
      </c>
      <c r="H125" s="109"/>
      <c r="I125" s="9" t="s">
        <v>3</v>
      </c>
      <c r="J125" s="8"/>
      <c r="K125" s="79"/>
      <c r="L125" s="79"/>
      <c r="M125" s="79"/>
      <c r="N125" s="79"/>
      <c r="O125" s="80"/>
      <c r="P125" s="80"/>
      <c r="Q125" s="80"/>
      <c r="R125" s="80"/>
      <c r="S125" s="80"/>
      <c r="T125" s="80"/>
      <c r="U125" s="80"/>
      <c r="V125" s="80"/>
      <c r="X125" s="12"/>
    </row>
    <row r="126" spans="1:24" ht="23.25" customHeight="1">
      <c r="B126" s="130" t="s">
        <v>84</v>
      </c>
      <c r="C126" s="130"/>
      <c r="D126" s="130"/>
      <c r="E126" s="130"/>
      <c r="F126" s="130"/>
      <c r="G126" s="130"/>
      <c r="H126" s="130"/>
      <c r="I126" s="130"/>
      <c r="J126" s="8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X126" s="12"/>
    </row>
    <row r="127" spans="1:24" ht="23.25" customHeight="1">
      <c r="B127" s="104" t="s">
        <v>178</v>
      </c>
      <c r="C127" s="104"/>
      <c r="D127" s="104"/>
      <c r="E127" s="104"/>
      <c r="F127" s="104"/>
      <c r="G127" s="104"/>
      <c r="H127" s="104"/>
      <c r="I127" s="104"/>
      <c r="J127" s="8"/>
      <c r="S127" s="78"/>
      <c r="T127" s="78"/>
      <c r="U127" s="78"/>
      <c r="V127" s="78"/>
    </row>
    <row r="128" spans="1:24" ht="23.25" customHeight="1">
      <c r="B128" s="104" t="s">
        <v>179</v>
      </c>
      <c r="C128" s="104"/>
      <c r="D128" s="104"/>
      <c r="E128" s="104"/>
      <c r="F128" s="104"/>
      <c r="G128" s="104"/>
      <c r="H128" s="104"/>
      <c r="I128" s="104"/>
      <c r="J128" s="8"/>
      <c r="S128" s="12"/>
      <c r="T128" s="12"/>
      <c r="U128" s="12"/>
      <c r="V128" s="12"/>
      <c r="W128" s="12"/>
      <c r="X128" s="12"/>
    </row>
    <row r="129" spans="1:34" ht="23.25" customHeight="1">
      <c r="B129" s="154" t="s">
        <v>180</v>
      </c>
      <c r="C129" s="155"/>
      <c r="D129" s="155"/>
      <c r="E129" s="155"/>
      <c r="F129" s="155"/>
      <c r="G129" s="155"/>
      <c r="H129" s="155"/>
      <c r="I129" s="155"/>
      <c r="J129" s="8"/>
      <c r="S129" s="12"/>
      <c r="T129" s="12"/>
      <c r="U129" s="12"/>
      <c r="V129" s="12"/>
      <c r="W129" s="12"/>
      <c r="X129" s="12"/>
    </row>
    <row r="130" spans="1:34" ht="23.25" customHeight="1">
      <c r="B130" s="104" t="s">
        <v>181</v>
      </c>
      <c r="C130" s="104"/>
      <c r="D130" s="104"/>
      <c r="E130" s="104"/>
      <c r="F130" s="104"/>
      <c r="G130" s="104"/>
      <c r="H130" s="104"/>
      <c r="I130" s="104"/>
      <c r="J130" s="8"/>
      <c r="S130" s="12"/>
      <c r="T130" s="12"/>
      <c r="U130" s="12"/>
      <c r="V130" s="12"/>
      <c r="W130" s="12"/>
      <c r="X130" s="12"/>
    </row>
    <row r="131" spans="1:34" ht="23.25" customHeight="1">
      <c r="B131" s="104" t="s">
        <v>182</v>
      </c>
      <c r="C131" s="104"/>
      <c r="D131" s="104"/>
      <c r="E131" s="104"/>
      <c r="F131" s="104"/>
      <c r="G131" s="104"/>
      <c r="H131" s="104"/>
      <c r="I131" s="104"/>
      <c r="J131" s="8"/>
      <c r="K131" s="8"/>
      <c r="L131" s="8"/>
      <c r="M131" s="78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34" ht="23.25" customHeight="1">
      <c r="B132" s="104" t="s">
        <v>183</v>
      </c>
      <c r="C132" s="104"/>
      <c r="D132" s="104"/>
      <c r="E132" s="104"/>
      <c r="F132" s="104"/>
      <c r="G132" s="104"/>
      <c r="H132" s="104"/>
      <c r="I132" s="104"/>
    </row>
    <row r="133" spans="1:34" ht="23.25" customHeight="1"/>
    <row r="134" spans="1:34" ht="24" customHeight="1">
      <c r="A134" s="15">
        <v>5</v>
      </c>
      <c r="B134" s="141" t="s">
        <v>184</v>
      </c>
      <c r="C134" s="148"/>
      <c r="D134" s="148"/>
      <c r="E134" s="149"/>
      <c r="F134" s="149"/>
      <c r="G134" s="150"/>
      <c r="H134" s="150"/>
      <c r="I134" s="150"/>
      <c r="J134" s="150"/>
      <c r="K134" s="151"/>
      <c r="L134" s="151"/>
      <c r="M134" s="31"/>
      <c r="N134" s="31"/>
      <c r="O134" s="31"/>
      <c r="P134" s="31"/>
      <c r="Q134" s="31"/>
      <c r="R134" s="32"/>
      <c r="S134" s="33"/>
      <c r="T134" s="32"/>
      <c r="U134" s="33"/>
      <c r="V134" s="33"/>
      <c r="W134" s="17"/>
      <c r="X134" s="17"/>
    </row>
    <row r="135" spans="1:34" ht="6" customHeight="1">
      <c r="A135" s="66"/>
      <c r="B135" s="67"/>
      <c r="C135" s="68"/>
      <c r="D135" s="68"/>
      <c r="E135" s="69"/>
      <c r="F135" s="69"/>
      <c r="G135" s="70"/>
      <c r="H135" s="70"/>
      <c r="I135" s="70"/>
      <c r="J135" s="70"/>
      <c r="K135" s="71"/>
      <c r="L135" s="71"/>
      <c r="M135" s="6"/>
      <c r="N135" s="6"/>
      <c r="O135" s="6"/>
      <c r="P135" s="6"/>
      <c r="Q135" s="6"/>
      <c r="R135" s="7"/>
      <c r="S135" s="8"/>
      <c r="T135" s="7"/>
      <c r="U135" s="8"/>
      <c r="V135" s="8"/>
    </row>
    <row r="136" spans="1:34" ht="35.25" customHeight="1">
      <c r="B136" s="152" t="s">
        <v>185</v>
      </c>
      <c r="C136" s="153"/>
      <c r="D136" s="153"/>
      <c r="E136" s="153"/>
      <c r="F136" s="109">
        <f>'[1]15与儀'!$F$123</f>
        <v>45677</v>
      </c>
      <c r="G136" s="109"/>
      <c r="H136" s="9" t="s">
        <v>3</v>
      </c>
      <c r="L136" s="80"/>
      <c r="X136" s="20"/>
      <c r="Y136" s="82"/>
      <c r="Z136" s="3"/>
      <c r="AA136" s="83"/>
      <c r="AB136" s="3"/>
      <c r="AC136" s="3"/>
      <c r="AD136" s="3"/>
      <c r="AE136" s="3"/>
      <c r="AF136" s="3"/>
      <c r="AG136" s="3"/>
      <c r="AH136" s="3"/>
    </row>
    <row r="137" spans="1:34" ht="23.25" customHeight="1">
      <c r="B137" s="130" t="s">
        <v>186</v>
      </c>
      <c r="C137" s="142"/>
      <c r="D137" s="142"/>
      <c r="E137" s="142"/>
      <c r="F137" s="142" t="s">
        <v>54</v>
      </c>
      <c r="G137" s="142"/>
      <c r="H137" s="142"/>
      <c r="I137" s="142"/>
      <c r="J137" s="142"/>
      <c r="K137" s="142"/>
      <c r="L137" s="84"/>
      <c r="X137" s="20"/>
      <c r="Y137" s="20"/>
      <c r="Z137" s="20"/>
      <c r="AA137" s="20"/>
      <c r="AB137" s="20"/>
    </row>
    <row r="138" spans="1:34" ht="23.25" customHeight="1">
      <c r="B138" s="143" t="s">
        <v>187</v>
      </c>
      <c r="C138" s="143"/>
      <c r="D138" s="143"/>
      <c r="E138" s="143"/>
      <c r="F138" s="143" t="s">
        <v>188</v>
      </c>
      <c r="G138" s="143"/>
      <c r="H138" s="143"/>
      <c r="I138" s="143"/>
      <c r="J138" s="143"/>
      <c r="K138" s="143"/>
      <c r="L138" s="85"/>
      <c r="X138" s="20"/>
      <c r="Y138" s="20"/>
    </row>
    <row r="139" spans="1:34" ht="23.25" customHeight="1">
      <c r="B139" s="143" t="s">
        <v>189</v>
      </c>
      <c r="C139" s="143"/>
      <c r="D139" s="143"/>
      <c r="E139" s="143"/>
      <c r="F139" s="145" t="s">
        <v>190</v>
      </c>
      <c r="G139" s="145"/>
      <c r="H139" s="145"/>
      <c r="I139" s="145"/>
      <c r="J139" s="145"/>
      <c r="K139" s="145"/>
      <c r="L139" s="85"/>
      <c r="X139" s="20"/>
      <c r="Y139" s="20"/>
    </row>
    <row r="140" spans="1:34" ht="25.5" customHeight="1">
      <c r="B140" s="143" t="s">
        <v>191</v>
      </c>
      <c r="C140" s="143"/>
      <c r="D140" s="143"/>
      <c r="E140" s="143"/>
      <c r="F140" s="143" t="s">
        <v>192</v>
      </c>
      <c r="G140" s="143"/>
      <c r="H140" s="143"/>
      <c r="I140" s="143"/>
      <c r="J140" s="143"/>
      <c r="K140" s="143"/>
      <c r="L140" s="85"/>
      <c r="X140" s="20"/>
      <c r="Y140" s="20"/>
    </row>
    <row r="141" spans="1:34" ht="36.5" customHeight="1">
      <c r="B141" s="144" t="s">
        <v>193</v>
      </c>
      <c r="C141" s="144"/>
      <c r="D141" s="144"/>
      <c r="E141" s="144"/>
      <c r="F141" s="145" t="s">
        <v>194</v>
      </c>
      <c r="G141" s="145"/>
      <c r="H141" s="145"/>
      <c r="I141" s="145"/>
      <c r="J141" s="145"/>
      <c r="K141" s="145"/>
      <c r="L141" s="85"/>
      <c r="X141" s="20"/>
      <c r="Y141" s="20"/>
    </row>
    <row r="142" spans="1:34" ht="23.25" customHeight="1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X142" s="20"/>
      <c r="Y142" s="20"/>
    </row>
    <row r="143" spans="1:34" ht="30" customHeight="1">
      <c r="B143" s="146" t="s">
        <v>195</v>
      </c>
      <c r="C143" s="147"/>
      <c r="D143" s="147"/>
      <c r="E143" s="147"/>
      <c r="F143" s="147"/>
      <c r="G143" s="109">
        <f>'[1]15与儀'!$G$128</f>
        <v>45658</v>
      </c>
      <c r="H143" s="109"/>
      <c r="I143" s="9" t="s">
        <v>3</v>
      </c>
      <c r="J143" s="86"/>
      <c r="K143" s="86"/>
      <c r="L143" s="86"/>
    </row>
    <row r="144" spans="1:34" ht="24" customHeight="1">
      <c r="B144" s="130" t="s">
        <v>196</v>
      </c>
      <c r="C144" s="130"/>
      <c r="D144" s="130"/>
      <c r="E144" s="130"/>
      <c r="F144" s="130" t="s">
        <v>197</v>
      </c>
      <c r="G144" s="130"/>
      <c r="H144" s="130"/>
      <c r="I144" s="130" t="s">
        <v>198</v>
      </c>
      <c r="J144" s="130"/>
      <c r="K144" s="130"/>
      <c r="L144" s="130"/>
      <c r="M144" s="142" t="s">
        <v>199</v>
      </c>
      <c r="N144" s="142"/>
      <c r="O144" s="142"/>
      <c r="P144" s="142"/>
    </row>
    <row r="145" spans="1:35" ht="24" customHeight="1">
      <c r="B145" s="132" t="s">
        <v>200</v>
      </c>
      <c r="C145" s="133"/>
      <c r="D145" s="133"/>
      <c r="E145" s="134"/>
      <c r="F145" s="135" t="s">
        <v>201</v>
      </c>
      <c r="G145" s="136"/>
      <c r="H145" s="137"/>
      <c r="I145" s="135" t="s">
        <v>202</v>
      </c>
      <c r="J145" s="136"/>
      <c r="K145" s="136"/>
      <c r="L145" s="137"/>
      <c r="M145" s="138" t="s">
        <v>203</v>
      </c>
      <c r="N145" s="139"/>
      <c r="O145" s="139"/>
      <c r="P145" s="140"/>
    </row>
    <row r="146" spans="1:35" ht="24" customHeight="1">
      <c r="B146" s="132" t="s">
        <v>204</v>
      </c>
      <c r="C146" s="133"/>
      <c r="D146" s="133"/>
      <c r="E146" s="134"/>
      <c r="F146" s="135" t="s">
        <v>205</v>
      </c>
      <c r="G146" s="136"/>
      <c r="H146" s="137"/>
      <c r="I146" s="135" t="s">
        <v>206</v>
      </c>
      <c r="J146" s="136"/>
      <c r="K146" s="136"/>
      <c r="L146" s="137"/>
      <c r="M146" s="138" t="s">
        <v>207</v>
      </c>
      <c r="N146" s="139"/>
      <c r="O146" s="139"/>
      <c r="P146" s="140"/>
    </row>
    <row r="147" spans="1:35" ht="5" customHeight="1">
      <c r="B147" s="87"/>
      <c r="C147" s="87"/>
      <c r="D147" s="87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</row>
    <row r="148" spans="1:35" ht="28.5" customHeight="1">
      <c r="A148" s="15">
        <v>6</v>
      </c>
      <c r="B148" s="141" t="s">
        <v>208</v>
      </c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31"/>
      <c r="N148" s="31"/>
      <c r="O148" s="31"/>
      <c r="P148" s="31"/>
      <c r="Q148" s="31"/>
      <c r="R148" s="32"/>
      <c r="S148" s="33"/>
      <c r="T148" s="32"/>
      <c r="U148" s="33"/>
      <c r="V148" s="33"/>
      <c r="W148" s="17"/>
      <c r="X148" s="17"/>
    </row>
    <row r="149" spans="1:35" s="92" customFormat="1" ht="28.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89"/>
      <c r="N149" s="89"/>
      <c r="O149" s="89"/>
      <c r="P149" s="89"/>
      <c r="Q149" s="89"/>
      <c r="R149" s="90"/>
      <c r="S149" s="91"/>
      <c r="T149" s="90"/>
      <c r="U149" s="91"/>
      <c r="V149" s="91"/>
      <c r="AE149" s="93"/>
      <c r="AF149" s="93"/>
    </row>
    <row r="150" spans="1:35" s="92" customFormat="1" ht="30.75" customHeight="1">
      <c r="A150" s="34"/>
      <c r="B150" s="129" t="s">
        <v>209</v>
      </c>
      <c r="C150" s="129"/>
      <c r="D150" s="129"/>
      <c r="E150" s="129"/>
      <c r="F150" s="129"/>
      <c r="G150" s="129"/>
      <c r="H150" s="109">
        <f>'[1]15与儀'!$H$135</f>
        <v>45685</v>
      </c>
      <c r="I150" s="109"/>
      <c r="J150" s="9" t="s">
        <v>3</v>
      </c>
      <c r="K150" s="94"/>
      <c r="L150" s="95"/>
      <c r="M150" s="89"/>
      <c r="N150" s="89"/>
      <c r="O150" s="89"/>
      <c r="P150" s="89"/>
      <c r="Q150" s="89"/>
      <c r="R150" s="90"/>
      <c r="S150" s="91"/>
      <c r="T150" s="90"/>
      <c r="U150" s="91"/>
      <c r="V150" s="91"/>
      <c r="Y150"/>
      <c r="Z150"/>
      <c r="AA150"/>
      <c r="AB150"/>
      <c r="AC150"/>
      <c r="AD150"/>
      <c r="AE150" s="96"/>
      <c r="AF150" s="96"/>
      <c r="AG150" s="96"/>
      <c r="AH150" s="96"/>
      <c r="AI150" s="96"/>
    </row>
    <row r="151" spans="1:35" s="92" customFormat="1" ht="30.75" customHeight="1">
      <c r="A151" s="34"/>
      <c r="B151" s="118" t="s">
        <v>210</v>
      </c>
      <c r="C151" s="118"/>
      <c r="D151" s="118"/>
      <c r="E151" s="118"/>
      <c r="F151" s="118"/>
      <c r="G151" s="118"/>
      <c r="H151" s="118" t="s">
        <v>211</v>
      </c>
      <c r="I151" s="118"/>
      <c r="J151" s="118"/>
      <c r="K151" s="118"/>
      <c r="L151" s="118"/>
      <c r="M151" s="118"/>
      <c r="N151" s="118"/>
      <c r="O151" s="119" t="s">
        <v>54</v>
      </c>
      <c r="P151" s="119"/>
      <c r="Q151" s="119"/>
      <c r="R151" s="119"/>
      <c r="S151" s="119"/>
      <c r="T151" s="119"/>
      <c r="U151" s="130" t="s">
        <v>212</v>
      </c>
      <c r="V151" s="130"/>
      <c r="W151" s="130"/>
      <c r="X151" s="130"/>
      <c r="Y151"/>
      <c r="Z151"/>
      <c r="AA151"/>
      <c r="AB151"/>
      <c r="AC151"/>
      <c r="AD151"/>
      <c r="AE151" s="96"/>
      <c r="AF151" s="96"/>
      <c r="AG151" s="96"/>
      <c r="AH151" s="96"/>
      <c r="AI151" s="96"/>
    </row>
    <row r="152" spans="1:35" s="92" customFormat="1" ht="30.75" customHeight="1">
      <c r="A152" s="34"/>
      <c r="B152" s="120" t="s">
        <v>213</v>
      </c>
      <c r="C152" s="121"/>
      <c r="D152" s="121"/>
      <c r="E152" s="121"/>
      <c r="F152" s="121"/>
      <c r="G152" s="122"/>
      <c r="H152" s="131" t="s">
        <v>214</v>
      </c>
      <c r="I152" s="131"/>
      <c r="J152" s="131"/>
      <c r="K152" s="131"/>
      <c r="L152" s="131"/>
      <c r="M152" s="131"/>
      <c r="N152" s="131"/>
      <c r="O152" s="124" t="s">
        <v>215</v>
      </c>
      <c r="P152" s="124"/>
      <c r="Q152" s="124"/>
      <c r="R152" s="124"/>
      <c r="S152" s="124"/>
      <c r="T152" s="124"/>
      <c r="U152" s="125" t="s">
        <v>216</v>
      </c>
      <c r="V152" s="125"/>
      <c r="W152" s="125"/>
      <c r="X152" s="125"/>
      <c r="Y152"/>
      <c r="Z152"/>
      <c r="AA152"/>
      <c r="AB152"/>
      <c r="AC152"/>
      <c r="AD152"/>
      <c r="AE152" s="96"/>
      <c r="AF152" s="96"/>
      <c r="AG152" s="96"/>
      <c r="AH152" s="96"/>
      <c r="AI152" s="96"/>
    </row>
    <row r="153" spans="1:35" s="92" customFormat="1" ht="30.75" customHeight="1">
      <c r="A153" s="34"/>
      <c r="B153" s="126" t="s">
        <v>217</v>
      </c>
      <c r="C153" s="127"/>
      <c r="D153" s="127"/>
      <c r="E153" s="127"/>
      <c r="F153" s="127"/>
      <c r="G153" s="128"/>
      <c r="H153" s="131"/>
      <c r="I153" s="131"/>
      <c r="J153" s="131"/>
      <c r="K153" s="131"/>
      <c r="L153" s="131"/>
      <c r="M153" s="131"/>
      <c r="N153" s="131"/>
      <c r="O153" s="124"/>
      <c r="P153" s="124"/>
      <c r="Q153" s="124"/>
      <c r="R153" s="124"/>
      <c r="S153" s="124"/>
      <c r="T153" s="124"/>
      <c r="U153" s="125"/>
      <c r="V153" s="125"/>
      <c r="W153" s="125"/>
      <c r="X153" s="125"/>
      <c r="Y153"/>
      <c r="Z153"/>
      <c r="AA153"/>
      <c r="AB153"/>
      <c r="AC153"/>
      <c r="AD153"/>
      <c r="AE153" s="96"/>
      <c r="AF153" s="96"/>
      <c r="AG153" s="96"/>
      <c r="AH153" s="96"/>
      <c r="AI153" s="96"/>
    </row>
    <row r="154" spans="1:35" s="92" customFormat="1" ht="30.75" customHeight="1">
      <c r="A154" s="34"/>
      <c r="B154" s="120" t="s">
        <v>213</v>
      </c>
      <c r="C154" s="121"/>
      <c r="D154" s="121"/>
      <c r="E154" s="121"/>
      <c r="F154" s="121"/>
      <c r="G154" s="122"/>
      <c r="H154" s="123" t="s">
        <v>218</v>
      </c>
      <c r="I154" s="123"/>
      <c r="J154" s="123"/>
      <c r="K154" s="123"/>
      <c r="L154" s="123"/>
      <c r="M154" s="123"/>
      <c r="N154" s="123"/>
      <c r="O154" s="124" t="s">
        <v>219</v>
      </c>
      <c r="P154" s="124"/>
      <c r="Q154" s="124"/>
      <c r="R154" s="124"/>
      <c r="S154" s="124"/>
      <c r="T154" s="124"/>
      <c r="U154" s="125" t="s">
        <v>220</v>
      </c>
      <c r="V154" s="125"/>
      <c r="W154" s="125"/>
      <c r="X154" s="125"/>
      <c r="Y154"/>
      <c r="Z154"/>
      <c r="AA154"/>
      <c r="AB154"/>
      <c r="AC154"/>
      <c r="AD154"/>
      <c r="AE154" s="96"/>
      <c r="AF154" s="96"/>
      <c r="AG154" s="96"/>
      <c r="AH154" s="96"/>
      <c r="AI154" s="96"/>
    </row>
    <row r="155" spans="1:35" s="92" customFormat="1" ht="30.75" customHeight="1">
      <c r="A155" s="34"/>
      <c r="B155" s="126" t="s">
        <v>221</v>
      </c>
      <c r="C155" s="127"/>
      <c r="D155" s="127"/>
      <c r="E155" s="127"/>
      <c r="F155" s="127"/>
      <c r="G155" s="128"/>
      <c r="H155" s="123"/>
      <c r="I155" s="123"/>
      <c r="J155" s="123"/>
      <c r="K155" s="123"/>
      <c r="L155" s="123"/>
      <c r="M155" s="123"/>
      <c r="N155" s="123"/>
      <c r="O155" s="124"/>
      <c r="P155" s="124"/>
      <c r="Q155" s="124"/>
      <c r="R155" s="124"/>
      <c r="S155" s="124"/>
      <c r="T155" s="124"/>
      <c r="U155" s="125"/>
      <c r="V155" s="125"/>
      <c r="W155" s="125"/>
      <c r="X155" s="125"/>
      <c r="Y155"/>
      <c r="Z155"/>
      <c r="AA155"/>
      <c r="AB155"/>
      <c r="AC155"/>
      <c r="AD155"/>
      <c r="AE155" s="96"/>
      <c r="AF155" s="96"/>
      <c r="AG155" s="96"/>
      <c r="AH155" s="96"/>
      <c r="AI155" s="96"/>
    </row>
    <row r="156" spans="1:35" s="92" customFormat="1" ht="28.5" customHeight="1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89"/>
      <c r="N156" s="89"/>
      <c r="O156" s="89"/>
      <c r="P156" s="89"/>
      <c r="Q156" s="89"/>
      <c r="R156" s="90"/>
      <c r="S156" s="91"/>
      <c r="T156" s="90"/>
      <c r="U156" s="91"/>
      <c r="V156" s="91"/>
      <c r="AE156" s="93"/>
      <c r="AF156" s="93"/>
    </row>
    <row r="157" spans="1:35" s="98" customFormat="1" ht="30.75" customHeight="1">
      <c r="A157" s="34"/>
      <c r="B157" s="129" t="s">
        <v>222</v>
      </c>
      <c r="C157" s="129"/>
      <c r="D157" s="129"/>
      <c r="E157" s="129"/>
      <c r="F157" s="129"/>
      <c r="G157" s="129"/>
      <c r="H157" s="109">
        <f>'[1]15与儀'!$H$142</f>
        <v>45685</v>
      </c>
      <c r="I157" s="109"/>
      <c r="J157" s="9" t="s">
        <v>3</v>
      </c>
      <c r="K157" s="95"/>
      <c r="L157" s="95"/>
      <c r="M157" s="89"/>
      <c r="N157" s="89"/>
      <c r="O157" s="89"/>
      <c r="P157" s="89"/>
      <c r="Q157" s="89"/>
      <c r="R157" s="90"/>
      <c r="S157" s="97"/>
      <c r="T157" s="90"/>
      <c r="U157" s="97"/>
      <c r="V157" s="97"/>
      <c r="Y157"/>
      <c r="Z157"/>
      <c r="AA157"/>
      <c r="AB157"/>
      <c r="AC157"/>
      <c r="AD157"/>
      <c r="AE157" s="99"/>
      <c r="AF157" s="99"/>
      <c r="AG157" s="99"/>
      <c r="AH157" s="99"/>
      <c r="AI157" s="99"/>
    </row>
    <row r="158" spans="1:35" s="98" customFormat="1" ht="30.75" customHeight="1">
      <c r="A158" s="34"/>
      <c r="B158" s="118" t="s">
        <v>223</v>
      </c>
      <c r="C158" s="118"/>
      <c r="D158" s="118"/>
      <c r="E158" s="118"/>
      <c r="F158" s="118"/>
      <c r="G158" s="118"/>
      <c r="H158" s="118" t="s">
        <v>224</v>
      </c>
      <c r="I158" s="118"/>
      <c r="J158" s="118"/>
      <c r="K158" s="118"/>
      <c r="L158" s="118" t="s">
        <v>225</v>
      </c>
      <c r="M158" s="118"/>
      <c r="N158" s="118"/>
      <c r="O158" s="118"/>
      <c r="P158" s="119" t="s">
        <v>226</v>
      </c>
      <c r="Q158" s="119"/>
      <c r="R158" s="119"/>
      <c r="S158" s="119"/>
      <c r="T158" s="119"/>
      <c r="U158" s="119"/>
      <c r="V158" s="119"/>
      <c r="W158" s="119"/>
      <c r="X158" s="119"/>
      <c r="Y158"/>
      <c r="Z158"/>
      <c r="AA158"/>
      <c r="AB158"/>
      <c r="AC158"/>
      <c r="AD158"/>
      <c r="AE158" s="99"/>
      <c r="AF158" s="99"/>
      <c r="AG158" s="99"/>
      <c r="AH158" s="99"/>
      <c r="AI158" s="99"/>
    </row>
    <row r="159" spans="1:35" s="98" customFormat="1" ht="30.75" customHeight="1">
      <c r="A159" s="34"/>
      <c r="B159" s="117" t="s">
        <v>227</v>
      </c>
      <c r="C159" s="117"/>
      <c r="D159" s="117"/>
      <c r="E159" s="117"/>
      <c r="F159" s="117"/>
      <c r="G159" s="117"/>
      <c r="H159" s="116" t="s">
        <v>228</v>
      </c>
      <c r="I159" s="116"/>
      <c r="J159" s="116"/>
      <c r="K159" s="116"/>
      <c r="L159" s="116" t="s">
        <v>229</v>
      </c>
      <c r="M159" s="116"/>
      <c r="N159" s="116"/>
      <c r="O159" s="116"/>
      <c r="P159" s="117" t="s">
        <v>230</v>
      </c>
      <c r="Q159" s="117"/>
      <c r="R159" s="117"/>
      <c r="S159" s="117"/>
      <c r="T159" s="117"/>
      <c r="U159" s="117"/>
      <c r="V159" s="117"/>
      <c r="W159" s="117"/>
      <c r="X159" s="117"/>
      <c r="Y159"/>
      <c r="Z159"/>
      <c r="AA159"/>
      <c r="AB159"/>
      <c r="AC159"/>
      <c r="AD159"/>
      <c r="AE159" s="99"/>
      <c r="AF159" s="99"/>
      <c r="AG159" s="99"/>
      <c r="AH159" s="99"/>
      <c r="AI159" s="99"/>
    </row>
    <row r="160" spans="1:35" s="98" customFormat="1" ht="30.75" customHeight="1">
      <c r="A160" s="34"/>
      <c r="B160" s="117" t="s">
        <v>231</v>
      </c>
      <c r="C160" s="117"/>
      <c r="D160" s="117"/>
      <c r="E160" s="117"/>
      <c r="F160" s="117"/>
      <c r="G160" s="117"/>
      <c r="H160" s="116" t="s">
        <v>232</v>
      </c>
      <c r="I160" s="116"/>
      <c r="J160" s="116"/>
      <c r="K160" s="116"/>
      <c r="L160" s="116" t="s">
        <v>233</v>
      </c>
      <c r="M160" s="116"/>
      <c r="N160" s="116"/>
      <c r="O160" s="116"/>
      <c r="P160" s="117" t="s">
        <v>234</v>
      </c>
      <c r="Q160" s="117"/>
      <c r="R160" s="117"/>
      <c r="S160" s="117"/>
      <c r="T160" s="117"/>
      <c r="U160" s="117"/>
      <c r="V160" s="117"/>
      <c r="W160" s="117"/>
      <c r="X160" s="117"/>
      <c r="Y160"/>
      <c r="Z160"/>
      <c r="AA160"/>
      <c r="AB160"/>
      <c r="AC160"/>
      <c r="AD160"/>
      <c r="AE160" s="99"/>
      <c r="AF160" s="99"/>
      <c r="AG160" s="99"/>
      <c r="AH160" s="99"/>
      <c r="AI160" s="99"/>
    </row>
    <row r="161" spans="1:35" s="98" customFormat="1" ht="30.75" customHeight="1">
      <c r="A161" s="34"/>
      <c r="B161" s="117" t="s">
        <v>235</v>
      </c>
      <c r="C161" s="117"/>
      <c r="D161" s="117"/>
      <c r="E161" s="117"/>
      <c r="F161" s="117"/>
      <c r="G161" s="117"/>
      <c r="H161" s="116" t="s">
        <v>236</v>
      </c>
      <c r="I161" s="116"/>
      <c r="J161" s="116"/>
      <c r="K161" s="116"/>
      <c r="L161" s="116" t="s">
        <v>233</v>
      </c>
      <c r="M161" s="116"/>
      <c r="N161" s="116"/>
      <c r="O161" s="116"/>
      <c r="P161" s="117" t="s">
        <v>237</v>
      </c>
      <c r="Q161" s="117"/>
      <c r="R161" s="117"/>
      <c r="S161" s="117"/>
      <c r="T161" s="117"/>
      <c r="U161" s="117"/>
      <c r="V161" s="117"/>
      <c r="W161" s="117"/>
      <c r="X161" s="117"/>
      <c r="Y161"/>
      <c r="Z161"/>
      <c r="AA161"/>
      <c r="AB161"/>
      <c r="AC161"/>
      <c r="AD161"/>
      <c r="AE161" s="99"/>
      <c r="AF161" s="99"/>
      <c r="AG161" s="99"/>
      <c r="AH161" s="99"/>
      <c r="AI161" s="99"/>
    </row>
    <row r="162" spans="1:35" s="98" customFormat="1" ht="30.75" customHeight="1">
      <c r="A162" s="34"/>
      <c r="B162" s="117" t="s">
        <v>238</v>
      </c>
      <c r="C162" s="117"/>
      <c r="D162" s="117"/>
      <c r="E162" s="117"/>
      <c r="F162" s="117"/>
      <c r="G162" s="117"/>
      <c r="H162" s="116" t="s">
        <v>239</v>
      </c>
      <c r="I162" s="116"/>
      <c r="J162" s="116"/>
      <c r="K162" s="116"/>
      <c r="L162" s="116" t="s">
        <v>233</v>
      </c>
      <c r="M162" s="116"/>
      <c r="N162" s="116"/>
      <c r="O162" s="116"/>
      <c r="P162" s="117" t="s">
        <v>240</v>
      </c>
      <c r="Q162" s="117"/>
      <c r="R162" s="117"/>
      <c r="S162" s="117"/>
      <c r="T162" s="117"/>
      <c r="U162" s="117"/>
      <c r="V162" s="117"/>
      <c r="W162" s="117"/>
      <c r="X162" s="117"/>
      <c r="Y162"/>
      <c r="Z162"/>
      <c r="AA162"/>
      <c r="AB162"/>
      <c r="AC162"/>
      <c r="AD162"/>
      <c r="AE162" s="99"/>
      <c r="AF162" s="99"/>
      <c r="AG162" s="99"/>
      <c r="AH162" s="99"/>
      <c r="AI162" s="99"/>
    </row>
    <row r="163" spans="1:35" s="98" customFormat="1" ht="30.75" customHeight="1">
      <c r="A163" s="34"/>
      <c r="B163" s="117" t="s">
        <v>241</v>
      </c>
      <c r="C163" s="117"/>
      <c r="D163" s="117"/>
      <c r="E163" s="117"/>
      <c r="F163" s="117"/>
      <c r="G163" s="117"/>
      <c r="H163" s="116" t="s">
        <v>242</v>
      </c>
      <c r="I163" s="116"/>
      <c r="J163" s="116"/>
      <c r="K163" s="116"/>
      <c r="L163" s="116" t="s">
        <v>233</v>
      </c>
      <c r="M163" s="116"/>
      <c r="N163" s="116"/>
      <c r="O163" s="116"/>
      <c r="P163" s="117" t="s">
        <v>243</v>
      </c>
      <c r="Q163" s="117"/>
      <c r="R163" s="117"/>
      <c r="S163" s="117"/>
      <c r="T163" s="117"/>
      <c r="U163" s="117"/>
      <c r="V163" s="117"/>
      <c r="W163" s="117"/>
      <c r="X163" s="117"/>
      <c r="Y163"/>
      <c r="Z163"/>
      <c r="AA163"/>
      <c r="AB163"/>
      <c r="AC163"/>
      <c r="AD163"/>
      <c r="AE163" s="99"/>
      <c r="AF163" s="99"/>
      <c r="AG163" s="99"/>
      <c r="AH163" s="99"/>
      <c r="AI163" s="99"/>
    </row>
    <row r="164" spans="1:35" s="98" customFormat="1" ht="30.75" customHeight="1">
      <c r="A164" s="34"/>
      <c r="B164" s="117" t="s">
        <v>244</v>
      </c>
      <c r="C164" s="117"/>
      <c r="D164" s="117"/>
      <c r="E164" s="117"/>
      <c r="F164" s="117"/>
      <c r="G164" s="117"/>
      <c r="H164" s="116" t="s">
        <v>232</v>
      </c>
      <c r="I164" s="116"/>
      <c r="J164" s="116"/>
      <c r="K164" s="116"/>
      <c r="L164" s="116" t="s">
        <v>229</v>
      </c>
      <c r="M164" s="116"/>
      <c r="N164" s="116"/>
      <c r="O164" s="116"/>
      <c r="P164" s="117" t="s">
        <v>245</v>
      </c>
      <c r="Q164" s="117"/>
      <c r="R164" s="117"/>
      <c r="S164" s="117"/>
      <c r="T164" s="117"/>
      <c r="U164" s="117"/>
      <c r="V164" s="117"/>
      <c r="W164" s="117"/>
      <c r="X164" s="117"/>
      <c r="Y164"/>
      <c r="Z164"/>
      <c r="AA164"/>
      <c r="AB164"/>
      <c r="AC164"/>
      <c r="AD164"/>
      <c r="AE164" s="99"/>
      <c r="AF164" s="99"/>
      <c r="AG164" s="99"/>
      <c r="AH164" s="99"/>
      <c r="AI164" s="99"/>
    </row>
    <row r="165" spans="1:35" s="98" customFormat="1" ht="30.75" customHeight="1">
      <c r="A165" s="34"/>
      <c r="B165" s="115" t="s">
        <v>246</v>
      </c>
      <c r="C165" s="115"/>
      <c r="D165" s="115"/>
      <c r="E165" s="115"/>
      <c r="F165" s="115"/>
      <c r="G165" s="115"/>
      <c r="H165" s="116" t="s">
        <v>247</v>
      </c>
      <c r="I165" s="116"/>
      <c r="J165" s="116"/>
      <c r="K165" s="116"/>
      <c r="L165" s="116" t="s">
        <v>233</v>
      </c>
      <c r="M165" s="116"/>
      <c r="N165" s="116"/>
      <c r="O165" s="116"/>
      <c r="P165" s="115" t="s">
        <v>248</v>
      </c>
      <c r="Q165" s="115"/>
      <c r="R165" s="115"/>
      <c r="S165" s="115"/>
      <c r="T165" s="115"/>
      <c r="U165" s="115"/>
      <c r="V165" s="115"/>
      <c r="W165" s="115"/>
      <c r="X165" s="115"/>
      <c r="Y165"/>
      <c r="Z165"/>
      <c r="AA165"/>
      <c r="AB165"/>
      <c r="AC165"/>
      <c r="AD165"/>
      <c r="AE165" s="99"/>
      <c r="AF165" s="99"/>
      <c r="AG165" s="99"/>
      <c r="AH165" s="99"/>
      <c r="AI165" s="99"/>
    </row>
    <row r="166" spans="1:35" s="98" customFormat="1" ht="30.75" customHeight="1">
      <c r="A166" s="34"/>
      <c r="B166" s="115" t="s">
        <v>249</v>
      </c>
      <c r="C166" s="115"/>
      <c r="D166" s="115"/>
      <c r="E166" s="115"/>
      <c r="F166" s="115"/>
      <c r="G166" s="115"/>
      <c r="H166" s="116" t="s">
        <v>250</v>
      </c>
      <c r="I166" s="116"/>
      <c r="J166" s="116"/>
      <c r="K166" s="116"/>
      <c r="L166" s="116" t="s">
        <v>229</v>
      </c>
      <c r="M166" s="116"/>
      <c r="N166" s="116"/>
      <c r="O166" s="116"/>
      <c r="P166" s="115" t="s">
        <v>251</v>
      </c>
      <c r="Q166" s="115"/>
      <c r="R166" s="115"/>
      <c r="S166" s="115"/>
      <c r="T166" s="115"/>
      <c r="U166" s="115"/>
      <c r="V166" s="115"/>
      <c r="W166" s="115"/>
      <c r="X166" s="115"/>
      <c r="Y166"/>
      <c r="Z166"/>
      <c r="AA166"/>
      <c r="AB166"/>
      <c r="AC166"/>
      <c r="AD166"/>
      <c r="AE166" s="99"/>
      <c r="AF166" s="99"/>
      <c r="AG166" s="99"/>
      <c r="AH166" s="99"/>
      <c r="AI166" s="99"/>
    </row>
    <row r="167" spans="1:35" s="98" customFormat="1" ht="30.75" customHeight="1">
      <c r="A167" s="34"/>
      <c r="B167" s="115" t="s">
        <v>252</v>
      </c>
      <c r="C167" s="115"/>
      <c r="D167" s="115"/>
      <c r="E167" s="115"/>
      <c r="F167" s="115"/>
      <c r="G167" s="115"/>
      <c r="H167" s="116" t="s">
        <v>253</v>
      </c>
      <c r="I167" s="116"/>
      <c r="J167" s="116"/>
      <c r="K167" s="116"/>
      <c r="L167" s="116" t="s">
        <v>233</v>
      </c>
      <c r="M167" s="116"/>
      <c r="N167" s="116"/>
      <c r="O167" s="116"/>
      <c r="P167" s="115" t="s">
        <v>254</v>
      </c>
      <c r="Q167" s="115"/>
      <c r="R167" s="115"/>
      <c r="S167" s="115"/>
      <c r="T167" s="115"/>
      <c r="U167" s="115"/>
      <c r="V167" s="115"/>
      <c r="W167" s="115"/>
      <c r="X167" s="115"/>
      <c r="Y167"/>
      <c r="Z167"/>
      <c r="AA167"/>
      <c r="AB167"/>
      <c r="AC167"/>
      <c r="AD167"/>
      <c r="AE167" s="99"/>
      <c r="AF167" s="99"/>
      <c r="AG167" s="99"/>
      <c r="AH167" s="99"/>
      <c r="AI167" s="99"/>
    </row>
    <row r="168" spans="1:35" s="98" customFormat="1" ht="30.75" customHeight="1">
      <c r="A168" s="34"/>
      <c r="B168" s="115" t="s">
        <v>255</v>
      </c>
      <c r="C168" s="115"/>
      <c r="D168" s="115"/>
      <c r="E168" s="115"/>
      <c r="F168" s="115"/>
      <c r="G168" s="115"/>
      <c r="H168" s="116" t="s">
        <v>256</v>
      </c>
      <c r="I168" s="116"/>
      <c r="J168" s="116"/>
      <c r="K168" s="116"/>
      <c r="L168" s="116" t="s">
        <v>233</v>
      </c>
      <c r="M168" s="116"/>
      <c r="N168" s="116"/>
      <c r="O168" s="116"/>
      <c r="P168" s="115" t="s">
        <v>257</v>
      </c>
      <c r="Q168" s="115"/>
      <c r="R168" s="115"/>
      <c r="S168" s="115"/>
      <c r="T168" s="115"/>
      <c r="U168" s="115"/>
      <c r="V168" s="115"/>
      <c r="W168" s="115"/>
      <c r="X168" s="115"/>
      <c r="Y168"/>
      <c r="Z168"/>
      <c r="AA168"/>
      <c r="AB168"/>
      <c r="AC168"/>
      <c r="AD168"/>
      <c r="AE168" s="99"/>
      <c r="AF168" s="99"/>
      <c r="AG168" s="99"/>
      <c r="AH168" s="99"/>
      <c r="AI168" s="99"/>
    </row>
    <row r="169" spans="1:35" s="98" customFormat="1" ht="30.75" customHeight="1">
      <c r="A169" s="34"/>
      <c r="B169" s="117" t="s">
        <v>258</v>
      </c>
      <c r="C169" s="117"/>
      <c r="D169" s="117"/>
      <c r="E169" s="117"/>
      <c r="F169" s="117"/>
      <c r="G169" s="117"/>
      <c r="H169" s="116" t="s">
        <v>259</v>
      </c>
      <c r="I169" s="116"/>
      <c r="J169" s="116"/>
      <c r="K169" s="116"/>
      <c r="L169" s="116" t="s">
        <v>260</v>
      </c>
      <c r="M169" s="116"/>
      <c r="N169" s="116"/>
      <c r="O169" s="116"/>
      <c r="P169" s="117" t="s">
        <v>261</v>
      </c>
      <c r="Q169" s="117"/>
      <c r="R169" s="117"/>
      <c r="S169" s="117"/>
      <c r="T169" s="117"/>
      <c r="U169" s="117"/>
      <c r="V169" s="117"/>
      <c r="W169" s="117"/>
      <c r="X169" s="117"/>
      <c r="Y169"/>
      <c r="Z169"/>
      <c r="AA169"/>
      <c r="AB169"/>
      <c r="AC169"/>
      <c r="AD169"/>
      <c r="AE169" s="99"/>
      <c r="AF169" s="99"/>
      <c r="AG169" s="99"/>
      <c r="AH169" s="99"/>
      <c r="AI169" s="99"/>
    </row>
    <row r="170" spans="1:35" ht="9" customHeight="1">
      <c r="B170" s="49"/>
      <c r="C170" s="49"/>
      <c r="D170" s="49"/>
      <c r="E170" s="50"/>
      <c r="F170" s="50"/>
      <c r="G170" s="50"/>
      <c r="H170" s="50"/>
      <c r="I170" s="50"/>
      <c r="J170" s="50"/>
      <c r="K170" s="50"/>
      <c r="L170" s="50"/>
      <c r="P170" s="50"/>
      <c r="Q170" s="51"/>
      <c r="R170" s="51"/>
      <c r="S170" s="51"/>
      <c r="T170" s="50"/>
      <c r="U170" s="50"/>
      <c r="V170" s="50"/>
    </row>
    <row r="171" spans="1:35" ht="29.25" customHeight="1">
      <c r="B171" s="107" t="s">
        <v>262</v>
      </c>
      <c r="C171" s="108"/>
      <c r="D171" s="108"/>
      <c r="E171" s="108"/>
      <c r="F171" s="100" t="s">
        <v>263</v>
      </c>
      <c r="G171" s="100"/>
      <c r="H171" s="100"/>
      <c r="I171" s="100"/>
      <c r="J171" s="100"/>
      <c r="K171" s="100"/>
      <c r="M171" s="109">
        <f>'[1]15与儀'!$M$148</f>
        <v>45717</v>
      </c>
      <c r="N171" s="109"/>
      <c r="O171" s="9" t="s">
        <v>3</v>
      </c>
      <c r="P171" s="101"/>
      <c r="Q171" s="102"/>
      <c r="R171" s="102"/>
      <c r="S171" s="102"/>
      <c r="T171" s="102"/>
      <c r="U171" s="102"/>
      <c r="V171" s="102"/>
    </row>
    <row r="172" spans="1:35" ht="24.75" customHeight="1">
      <c r="B172" s="110" t="s">
        <v>161</v>
      </c>
      <c r="C172" s="110"/>
      <c r="D172" s="110"/>
      <c r="E172" s="110"/>
      <c r="F172" s="110"/>
      <c r="G172" s="110"/>
      <c r="H172" s="111" t="s">
        <v>264</v>
      </c>
      <c r="I172" s="112"/>
      <c r="J172" s="112"/>
      <c r="K172" s="112"/>
      <c r="L172" s="112"/>
      <c r="M172" s="112"/>
      <c r="N172" s="112"/>
      <c r="O172" s="113" t="s">
        <v>54</v>
      </c>
      <c r="P172" s="113"/>
      <c r="Q172" s="113"/>
      <c r="R172" s="113"/>
      <c r="S172" s="113"/>
      <c r="T172" s="113"/>
      <c r="U172" s="112" t="s">
        <v>212</v>
      </c>
      <c r="V172" s="112"/>
      <c r="W172" s="112"/>
      <c r="X172" s="114"/>
    </row>
    <row r="173" spans="1:35" ht="73.5" customHeight="1">
      <c r="B173" s="104" t="s">
        <v>265</v>
      </c>
      <c r="C173" s="104"/>
      <c r="D173" s="104"/>
      <c r="E173" s="104"/>
      <c r="F173" s="104"/>
      <c r="G173" s="104"/>
      <c r="H173" s="105" t="s">
        <v>266</v>
      </c>
      <c r="I173" s="105"/>
      <c r="J173" s="105"/>
      <c r="K173" s="105"/>
      <c r="L173" s="105"/>
      <c r="M173" s="105"/>
      <c r="N173" s="105"/>
      <c r="O173" s="104" t="s">
        <v>267</v>
      </c>
      <c r="P173" s="104"/>
      <c r="Q173" s="104"/>
      <c r="R173" s="104"/>
      <c r="S173" s="104"/>
      <c r="T173" s="104"/>
      <c r="U173" s="106" t="s">
        <v>268</v>
      </c>
      <c r="V173" s="106"/>
      <c r="W173" s="106"/>
      <c r="X173" s="106"/>
    </row>
    <row r="174" spans="1:35" ht="36.75" customHeight="1">
      <c r="B174" s="104" t="s">
        <v>269</v>
      </c>
      <c r="C174" s="104"/>
      <c r="D174" s="104"/>
      <c r="E174" s="104"/>
      <c r="F174" s="104"/>
      <c r="G174" s="104"/>
      <c r="H174" s="105" t="s">
        <v>270</v>
      </c>
      <c r="I174" s="105"/>
      <c r="J174" s="105"/>
      <c r="K174" s="105"/>
      <c r="L174" s="105"/>
      <c r="M174" s="105"/>
      <c r="N174" s="105"/>
      <c r="O174" s="104" t="s">
        <v>271</v>
      </c>
      <c r="P174" s="104"/>
      <c r="Q174" s="104"/>
      <c r="R174" s="104"/>
      <c r="S174" s="104"/>
      <c r="T174" s="104"/>
      <c r="U174" s="106" t="s">
        <v>272</v>
      </c>
      <c r="V174" s="106"/>
      <c r="W174" s="106"/>
      <c r="X174" s="106"/>
    </row>
    <row r="175" spans="1:35" ht="24.75" customHeight="1">
      <c r="B175" s="104" t="s">
        <v>273</v>
      </c>
      <c r="C175" s="104"/>
      <c r="D175" s="104"/>
      <c r="E175" s="104"/>
      <c r="F175" s="104"/>
      <c r="G175" s="104"/>
      <c r="H175" s="105" t="s">
        <v>274</v>
      </c>
      <c r="I175" s="105"/>
      <c r="J175" s="105"/>
      <c r="K175" s="105"/>
      <c r="L175" s="105"/>
      <c r="M175" s="105"/>
      <c r="N175" s="105"/>
      <c r="O175" s="104" t="s">
        <v>275</v>
      </c>
      <c r="P175" s="104"/>
      <c r="Q175" s="104"/>
      <c r="R175" s="104"/>
      <c r="S175" s="104"/>
      <c r="T175" s="104"/>
      <c r="U175" s="106" t="s">
        <v>276</v>
      </c>
      <c r="V175" s="106"/>
      <c r="W175" s="106"/>
      <c r="X175" s="106"/>
    </row>
    <row r="176" spans="1:35" ht="34" customHeight="1">
      <c r="B176" s="104" t="s">
        <v>277</v>
      </c>
      <c r="C176" s="104"/>
      <c r="D176" s="104"/>
      <c r="E176" s="104"/>
      <c r="F176" s="104"/>
      <c r="G176" s="104"/>
      <c r="H176" s="105" t="s">
        <v>278</v>
      </c>
      <c r="I176" s="105"/>
      <c r="J176" s="105"/>
      <c r="K176" s="105"/>
      <c r="L176" s="105"/>
      <c r="M176" s="105"/>
      <c r="N176" s="105"/>
      <c r="O176" s="104" t="s">
        <v>279</v>
      </c>
      <c r="P176" s="104"/>
      <c r="Q176" s="104"/>
      <c r="R176" s="104"/>
      <c r="S176" s="104"/>
      <c r="T176" s="104"/>
      <c r="U176" s="106" t="s">
        <v>280</v>
      </c>
      <c r="V176" s="106"/>
      <c r="W176" s="106"/>
      <c r="X176" s="106"/>
    </row>
    <row r="177" spans="2:24" ht="24.75" customHeight="1">
      <c r="B177" s="104" t="s">
        <v>281</v>
      </c>
      <c r="C177" s="104"/>
      <c r="D177" s="104"/>
      <c r="E177" s="104"/>
      <c r="F177" s="104"/>
      <c r="G177" s="104"/>
      <c r="H177" s="105" t="s">
        <v>282</v>
      </c>
      <c r="I177" s="105"/>
      <c r="J177" s="105"/>
      <c r="K177" s="105"/>
      <c r="L177" s="105"/>
      <c r="M177" s="105"/>
      <c r="N177" s="105"/>
      <c r="O177" s="104" t="s">
        <v>283</v>
      </c>
      <c r="P177" s="104"/>
      <c r="Q177" s="104"/>
      <c r="R177" s="104"/>
      <c r="S177" s="104"/>
      <c r="T177" s="104"/>
      <c r="U177" s="106" t="s">
        <v>284</v>
      </c>
      <c r="V177" s="106"/>
      <c r="W177" s="106"/>
      <c r="X177" s="106"/>
    </row>
    <row r="178" spans="2:24" ht="25" customHeight="1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</row>
    <row r="179" spans="2:24" ht="9" customHeight="1"/>
    <row r="182" spans="2:24" ht="23.25" customHeight="1"/>
    <row r="183" spans="2:24" ht="23.25" customHeight="1"/>
    <row r="184" spans="2:24" ht="23.25" customHeight="1"/>
    <row r="185" spans="2:24" ht="23.25" customHeight="1"/>
    <row r="186" spans="2:24" ht="23.25" customHeight="1"/>
    <row r="187" spans="2:24" ht="23.25" customHeight="1"/>
    <row r="188" spans="2:24" ht="23.25" customHeight="1"/>
    <row r="189" spans="2:24" ht="23.25" customHeight="1"/>
    <row r="190" spans="2:24" ht="23.25" customHeight="1"/>
    <row r="191" spans="2:24" ht="23.25" customHeight="1"/>
    <row r="192" spans="2:24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</sheetData>
  <mergeCells count="491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6"/>
    <mergeCell ref="D6:H6"/>
    <mergeCell ref="I6:J6"/>
    <mergeCell ref="K6:P6"/>
    <mergeCell ref="Q6:R7"/>
    <mergeCell ref="S6:X6"/>
    <mergeCell ref="B7:C7"/>
    <mergeCell ref="D7:H7"/>
    <mergeCell ref="I7:J7"/>
    <mergeCell ref="K7:P7"/>
    <mergeCell ref="B30:C30"/>
    <mergeCell ref="D30:E30"/>
    <mergeCell ref="F30:G30"/>
    <mergeCell ref="H30:I30"/>
    <mergeCell ref="J30:K30"/>
    <mergeCell ref="L30:M30"/>
    <mergeCell ref="S7:X7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7:F67"/>
    <mergeCell ref="B69:E69"/>
    <mergeCell ref="F69:O69"/>
    <mergeCell ref="P69:Q69"/>
    <mergeCell ref="B63:G63"/>
    <mergeCell ref="H63:I63"/>
    <mergeCell ref="B64:E64"/>
    <mergeCell ref="F64:L64"/>
    <mergeCell ref="M64:O64"/>
    <mergeCell ref="P64:Q64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0:I80"/>
    <mergeCell ref="J80:O80"/>
    <mergeCell ref="P80:Q80"/>
    <mergeCell ref="B82:G82"/>
    <mergeCell ref="H82:I82"/>
    <mergeCell ref="B83:I83"/>
    <mergeCell ref="J83:N83"/>
    <mergeCell ref="O83:S83"/>
    <mergeCell ref="B78:I78"/>
    <mergeCell ref="J78:O78"/>
    <mergeCell ref="P78:Q78"/>
    <mergeCell ref="B79:I79"/>
    <mergeCell ref="J79:O79"/>
    <mergeCell ref="P79:Q79"/>
    <mergeCell ref="B87:I87"/>
    <mergeCell ref="O87:S87"/>
    <mergeCell ref="T87:X87"/>
    <mergeCell ref="B88:I88"/>
    <mergeCell ref="O88:S88"/>
    <mergeCell ref="T88:X88"/>
    <mergeCell ref="T83:V83"/>
    <mergeCell ref="B84:I84"/>
    <mergeCell ref="J84:N84"/>
    <mergeCell ref="O84:S84"/>
    <mergeCell ref="T84:V84"/>
    <mergeCell ref="B86:I86"/>
    <mergeCell ref="J86:K86"/>
    <mergeCell ref="O86:U86"/>
    <mergeCell ref="V86:W86"/>
    <mergeCell ref="B89:I89"/>
    <mergeCell ref="O89:S89"/>
    <mergeCell ref="T89:X89"/>
    <mergeCell ref="O90:S90"/>
    <mergeCell ref="T90:X90"/>
    <mergeCell ref="B91:F91"/>
    <mergeCell ref="G91:H91"/>
    <mergeCell ref="O91:S91"/>
    <mergeCell ref="T91:X91"/>
    <mergeCell ref="B94:G94"/>
    <mergeCell ref="H94:M94"/>
    <mergeCell ref="O94:S94"/>
    <mergeCell ref="T94:X94"/>
    <mergeCell ref="B95:G95"/>
    <mergeCell ref="H95:M95"/>
    <mergeCell ref="O95:S95"/>
    <mergeCell ref="T95:X95"/>
    <mergeCell ref="B92:G92"/>
    <mergeCell ref="H92:M92"/>
    <mergeCell ref="B93:G93"/>
    <mergeCell ref="H93:M93"/>
    <mergeCell ref="O93:U93"/>
    <mergeCell ref="V93:W93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S96"/>
    <mergeCell ref="T96:X96"/>
    <mergeCell ref="B97:G97"/>
    <mergeCell ref="H97:M97"/>
    <mergeCell ref="O97:S97"/>
    <mergeCell ref="T97:X97"/>
    <mergeCell ref="B102:G102"/>
    <mergeCell ref="H102:M102"/>
    <mergeCell ref="O103:S103"/>
    <mergeCell ref="T103:X103"/>
    <mergeCell ref="B103:G103"/>
    <mergeCell ref="H103:M103"/>
    <mergeCell ref="O104:S104"/>
    <mergeCell ref="T104:X104"/>
    <mergeCell ref="B100:G100"/>
    <mergeCell ref="H100:M100"/>
    <mergeCell ref="O101:U101"/>
    <mergeCell ref="V101:W101"/>
    <mergeCell ref="B101:G101"/>
    <mergeCell ref="H101:M101"/>
    <mergeCell ref="O102:S102"/>
    <mergeCell ref="T102:X102"/>
    <mergeCell ref="B106:G106"/>
    <mergeCell ref="H106:M106"/>
    <mergeCell ref="O107:S107"/>
    <mergeCell ref="T107:X107"/>
    <mergeCell ref="B107:G107"/>
    <mergeCell ref="H107:M107"/>
    <mergeCell ref="O109:R109"/>
    <mergeCell ref="S109:T109"/>
    <mergeCell ref="B104:G104"/>
    <mergeCell ref="H104:M104"/>
    <mergeCell ref="O105:S105"/>
    <mergeCell ref="T105:X105"/>
    <mergeCell ref="B105:G105"/>
    <mergeCell ref="H105:M105"/>
    <mergeCell ref="O106:S106"/>
    <mergeCell ref="T106:X106"/>
    <mergeCell ref="B110:G110"/>
    <mergeCell ref="H110:M110"/>
    <mergeCell ref="O112:U112"/>
    <mergeCell ref="B111:G111"/>
    <mergeCell ref="H111:M111"/>
    <mergeCell ref="O113:U113"/>
    <mergeCell ref="B108:G108"/>
    <mergeCell ref="H108:M108"/>
    <mergeCell ref="O110:U110"/>
    <mergeCell ref="B109:G109"/>
    <mergeCell ref="H109:M109"/>
    <mergeCell ref="O111:U111"/>
    <mergeCell ref="O120:O121"/>
    <mergeCell ref="P120:P121"/>
    <mergeCell ref="Q120:Q121"/>
    <mergeCell ref="R120:R121"/>
    <mergeCell ref="K121:L121"/>
    <mergeCell ref="M121:N121"/>
    <mergeCell ref="O114:U114"/>
    <mergeCell ref="B116:L116"/>
    <mergeCell ref="B118:E118"/>
    <mergeCell ref="F118:G118"/>
    <mergeCell ref="B119:B121"/>
    <mergeCell ref="C119:F121"/>
    <mergeCell ref="G119:J121"/>
    <mergeCell ref="K119:R119"/>
    <mergeCell ref="S119:V121"/>
    <mergeCell ref="K120:N120"/>
    <mergeCell ref="C122:F122"/>
    <mergeCell ref="G122:J122"/>
    <mergeCell ref="K122:L122"/>
    <mergeCell ref="M122:N122"/>
    <mergeCell ref="S122:V122"/>
    <mergeCell ref="C123:F123"/>
    <mergeCell ref="G123:J123"/>
    <mergeCell ref="K123:L123"/>
    <mergeCell ref="M123:N123"/>
    <mergeCell ref="S123:V123"/>
    <mergeCell ref="B130:I130"/>
    <mergeCell ref="B131:I131"/>
    <mergeCell ref="B132:I132"/>
    <mergeCell ref="B134:L134"/>
    <mergeCell ref="B136:E136"/>
    <mergeCell ref="F136:G136"/>
    <mergeCell ref="B125:F125"/>
    <mergeCell ref="G125:H125"/>
    <mergeCell ref="B126:I126"/>
    <mergeCell ref="B127:I127"/>
    <mergeCell ref="B128:I128"/>
    <mergeCell ref="B129:I129"/>
    <mergeCell ref="B140:E140"/>
    <mergeCell ref="F140:K140"/>
    <mergeCell ref="B141:E141"/>
    <mergeCell ref="F141:K141"/>
    <mergeCell ref="B143:F143"/>
    <mergeCell ref="G143:H143"/>
    <mergeCell ref="B137:E137"/>
    <mergeCell ref="F137:K137"/>
    <mergeCell ref="B138:E138"/>
    <mergeCell ref="F138:K138"/>
    <mergeCell ref="B139:E139"/>
    <mergeCell ref="F139:K139"/>
    <mergeCell ref="B146:E146"/>
    <mergeCell ref="F146:H146"/>
    <mergeCell ref="I146:L146"/>
    <mergeCell ref="M146:P146"/>
    <mergeCell ref="B148:L148"/>
    <mergeCell ref="B150:G150"/>
    <mergeCell ref="H150:I150"/>
    <mergeCell ref="B144:E144"/>
    <mergeCell ref="F144:H144"/>
    <mergeCell ref="I144:L144"/>
    <mergeCell ref="M144:P144"/>
    <mergeCell ref="B145:E145"/>
    <mergeCell ref="F145:H145"/>
    <mergeCell ref="I145:L145"/>
    <mergeCell ref="M145:P145"/>
    <mergeCell ref="B154:G154"/>
    <mergeCell ref="H154:N155"/>
    <mergeCell ref="O154:T155"/>
    <mergeCell ref="U154:X155"/>
    <mergeCell ref="B155:G155"/>
    <mergeCell ref="B157:G157"/>
    <mergeCell ref="H157:I157"/>
    <mergeCell ref="B151:G151"/>
    <mergeCell ref="H151:N151"/>
    <mergeCell ref="O151:T151"/>
    <mergeCell ref="U151:X151"/>
    <mergeCell ref="B152:G152"/>
    <mergeCell ref="H152:N153"/>
    <mergeCell ref="O152:T153"/>
    <mergeCell ref="U152:X153"/>
    <mergeCell ref="B153:G153"/>
    <mergeCell ref="B160:G160"/>
    <mergeCell ref="H160:K160"/>
    <mergeCell ref="L160:O160"/>
    <mergeCell ref="P160:X160"/>
    <mergeCell ref="B161:G161"/>
    <mergeCell ref="H161:K161"/>
    <mergeCell ref="L161:O161"/>
    <mergeCell ref="P161:X161"/>
    <mergeCell ref="B158:G158"/>
    <mergeCell ref="H158:K158"/>
    <mergeCell ref="L158:O158"/>
    <mergeCell ref="P158:X158"/>
    <mergeCell ref="B159:G159"/>
    <mergeCell ref="H159:K159"/>
    <mergeCell ref="L159:O159"/>
    <mergeCell ref="P159:X159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62:G162"/>
    <mergeCell ref="H162:K162"/>
    <mergeCell ref="L162:O162"/>
    <mergeCell ref="P162:X162"/>
    <mergeCell ref="B163:G163"/>
    <mergeCell ref="H163:K163"/>
    <mergeCell ref="L163:O163"/>
    <mergeCell ref="P163:X163"/>
    <mergeCell ref="B168:G168"/>
    <mergeCell ref="H168:K168"/>
    <mergeCell ref="L168:O168"/>
    <mergeCell ref="P168:X168"/>
    <mergeCell ref="B169:G169"/>
    <mergeCell ref="H169:K169"/>
    <mergeCell ref="L169:O169"/>
    <mergeCell ref="P169:X169"/>
    <mergeCell ref="B166:G166"/>
    <mergeCell ref="H166:K166"/>
    <mergeCell ref="L166:O166"/>
    <mergeCell ref="P166:X166"/>
    <mergeCell ref="B167:G167"/>
    <mergeCell ref="H167:K167"/>
    <mergeCell ref="L167:O167"/>
    <mergeCell ref="P167:X167"/>
    <mergeCell ref="B173:G173"/>
    <mergeCell ref="H173:N173"/>
    <mergeCell ref="O173:T173"/>
    <mergeCell ref="U173:X173"/>
    <mergeCell ref="B174:G174"/>
    <mergeCell ref="H174:N174"/>
    <mergeCell ref="O174:T174"/>
    <mergeCell ref="U174:X174"/>
    <mergeCell ref="B171:E171"/>
    <mergeCell ref="M171:N171"/>
    <mergeCell ref="B172:G172"/>
    <mergeCell ref="H172:N172"/>
    <mergeCell ref="O172:T172"/>
    <mergeCell ref="U172:X172"/>
    <mergeCell ref="B177:G177"/>
    <mergeCell ref="H177:N177"/>
    <mergeCell ref="O177:T177"/>
    <mergeCell ref="U177:X177"/>
    <mergeCell ref="B175:G175"/>
    <mergeCell ref="H175:N175"/>
    <mergeCell ref="O175:T175"/>
    <mergeCell ref="U175:X175"/>
    <mergeCell ref="B176:G176"/>
    <mergeCell ref="H176:N176"/>
    <mergeCell ref="O176:T176"/>
    <mergeCell ref="U176:X176"/>
  </mergeCells>
  <phoneticPr fontId="3"/>
  <hyperlinks>
    <hyperlink ref="Y68:AC69" location="目次!A1" display="目次に戻る"/>
    <hyperlink ref="T120:X121" location="目次!A1" display="目次に戻る"/>
    <hyperlink ref="Y137:AC142" location="目次!A1" display="目次に戻る"/>
    <hyperlink ref="Y148" location="目次!A1" display="目次に戻る"/>
    <hyperlink ref="Y157:AC168" location="目次!A1" display="目次に戻る"/>
    <hyperlink ref="Z157:AD168" location="目次!A1" display="目次に戻る"/>
    <hyperlink ref="Y150:AC153" location="目次!A1" display="目次に戻る"/>
    <hyperlink ref="Z150:AD153" location="目次!A1" display="目次に戻る"/>
    <hyperlink ref="Y154:AC155" location="目次!A1" display="目次に戻る"/>
    <hyperlink ref="Z154:AD15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5" max="23" man="1"/>
    <brk id="47" max="23" man="1"/>
    <brk id="66" max="23" man="1"/>
    <brk id="85" max="23" man="1"/>
    <brk id="146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16城岳</vt:lpstr>
      <vt:lpstr>'16城岳'!Print_Area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2025-07-03T02:11:15Z</cp:lastPrinted>
  <dcterms:created xsi:type="dcterms:W3CDTF">2025-06-30T05:39:15Z</dcterms:created>
  <dcterms:modified xsi:type="dcterms:W3CDTF">2025-07-03T02:11:20Z</dcterms:modified>
</cp:coreProperties>
</file>